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Eagle-Public\meng-spad-quenching\aqc-rev1\"/>
    </mc:Choice>
  </mc:AlternateContent>
  <bookViews>
    <workbookView xWindow="0" yWindow="0" windowWidth="28800" windowHeight="14820" activeTab="2"/>
  </bookViews>
  <sheets>
    <sheet name="aqc-rev1 Power Budget" sheetId="1" r:id="rId1"/>
    <sheet name="aqc-rev2 DC-DC Options" sheetId="2" r:id="rId2"/>
    <sheet name="Positive DC-DC Design" sheetId="4" r:id="rId3"/>
    <sheet name="Other aqc-rev2 Componen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B15" i="1" l="1"/>
  <c r="Q14" i="1"/>
  <c r="Q15" i="1" s="1"/>
  <c r="L14" i="1"/>
  <c r="G14" i="1"/>
  <c r="G15" i="1" s="1"/>
  <c r="B14" i="1"/>
  <c r="B18" i="1" l="1"/>
  <c r="L15" i="1"/>
  <c r="B17" i="1" s="1"/>
</calcChain>
</file>

<file path=xl/sharedStrings.xml><?xml version="1.0" encoding="utf-8"?>
<sst xmlns="http://schemas.openxmlformats.org/spreadsheetml/2006/main" count="195" uniqueCount="141">
  <si>
    <t>aqc-rev1 power budget</t>
  </si>
  <si>
    <t>Device/Subcircuit</t>
  </si>
  <si>
    <t>Ref. des.</t>
  </si>
  <si>
    <t>Power Supply Rail 1 [V]:</t>
  </si>
  <si>
    <t>numerous</t>
  </si>
  <si>
    <t>Power Supply Rail 2 [V]:</t>
  </si>
  <si>
    <t>Sheet</t>
  </si>
  <si>
    <t>Green LED</t>
  </si>
  <si>
    <t>LED1</t>
  </si>
  <si>
    <t>LED2</t>
  </si>
  <si>
    <t>ADCMP582 VCCO</t>
  </si>
  <si>
    <t>ADCMP582 VCCI</t>
  </si>
  <si>
    <t>ADCMP582 VEE</t>
  </si>
  <si>
    <t>IC1</t>
  </si>
  <si>
    <t>SN65EPT21DGK</t>
  </si>
  <si>
    <t>U1</t>
  </si>
  <si>
    <t>SN65EPT22DGK</t>
  </si>
  <si>
    <t>U2</t>
  </si>
  <si>
    <t>NC7SV74K8X</t>
  </si>
  <si>
    <t>IC3</t>
  </si>
  <si>
    <t>LTC1711</t>
  </si>
  <si>
    <t>IC6</t>
  </si>
  <si>
    <t>IC7</t>
  </si>
  <si>
    <t>DS100LU-20+</t>
  </si>
  <si>
    <t>NC7WZ16P6X</t>
  </si>
  <si>
    <t>IC5</t>
  </si>
  <si>
    <t>1k Pot</t>
  </si>
  <si>
    <t>RT3</t>
  </si>
  <si>
    <t>RT4</t>
  </si>
  <si>
    <t>RT2</t>
  </si>
  <si>
    <t>Output Driver</t>
  </si>
  <si>
    <t>Avg. Current [mA]</t>
  </si>
  <si>
    <t>Total Power [mW]:</t>
  </si>
  <si>
    <t>Total Current [mA]:</t>
  </si>
  <si>
    <t>Ideal Power [mW]:</t>
  </si>
  <si>
    <t>Actual Power [mW]:</t>
  </si>
  <si>
    <t>Estimates based on max. static power from datasheets (significant components only)</t>
  </si>
  <si>
    <t>LDO from USB 5V</t>
  </si>
  <si>
    <t>Remove LED</t>
  </si>
  <si>
    <t>Changes to rev2</t>
  </si>
  <si>
    <t>LED from USB 5V</t>
  </si>
  <si>
    <t>Boost from USB 5V</t>
  </si>
  <si>
    <t>LDO from boost output</t>
  </si>
  <si>
    <t>LDO from 15V</t>
  </si>
  <si>
    <t>MPN</t>
  </si>
  <si>
    <t>Digikey PN</t>
  </si>
  <si>
    <t>Cost/Unit</t>
  </si>
  <si>
    <t>Package</t>
  </si>
  <si>
    <t>Noise (uVrms)</t>
  </si>
  <si>
    <t>296-27751-1-ND</t>
  </si>
  <si>
    <t>8-MSOP-PowerPad</t>
  </si>
  <si>
    <t>Max. Current [A]</t>
  </si>
  <si>
    <t>PSRR (100kHz) [dB]</t>
  </si>
  <si>
    <t>TPS7A4901</t>
  </si>
  <si>
    <t>Description</t>
  </si>
  <si>
    <t>Vin 3V to 36V, 150mA, Ultra-Low Noise, High PSRR, Low-Dropout Linear Regulator</t>
  </si>
  <si>
    <t>36-V, 1-A, 4.17-μVRMS, RF LDO Voltage Regulator</t>
  </si>
  <si>
    <t>TPS7A88</t>
  </si>
  <si>
    <t>Dual 1A Low-Noise (3.8-μVRMS) LDO Voltage Regulator</t>
  </si>
  <si>
    <t>Comments</t>
  </si>
  <si>
    <t>Input range is only 6.5V</t>
  </si>
  <si>
    <t>20-QFN (4x4)</t>
  </si>
  <si>
    <t>296-43312-1-ND</t>
  </si>
  <si>
    <t>TPS7A4701</t>
  </si>
  <si>
    <t>20-VQFN (5x5)</t>
  </si>
  <si>
    <t>296-37224-1-ND</t>
  </si>
  <si>
    <t>Positive LDO Options:</t>
  </si>
  <si>
    <t>Negative LDO Options:</t>
  </si>
  <si>
    <t>Positive DC-DC Options:</t>
  </si>
  <si>
    <t>Negative DC-DC Options:</t>
  </si>
  <si>
    <t>Power Sequence:</t>
  </si>
  <si>
    <t>USB 5V plugged in</t>
  </si>
  <si>
    <t>3.3V converter activated</t>
  </si>
  <si>
    <t xml:space="preserve">FORCE_QUENCH asserted </t>
  </si>
  <si>
    <t>Enable -5V</t>
  </si>
  <si>
    <t>Enable +15V, +5V</t>
  </si>
  <si>
    <t xml:space="preserve">FORCE_QUENCH de-asserted </t>
  </si>
  <si>
    <t>LT1533</t>
  </si>
  <si>
    <t>LT1534</t>
  </si>
  <si>
    <t>Ultralow Noise 2A Switching Regulator</t>
  </si>
  <si>
    <t>Ultralow Noise 1A Switching Regulator</t>
  </si>
  <si>
    <t>Only real advantage is package and reuse of design.</t>
  </si>
  <si>
    <t>LT3495</t>
  </si>
  <si>
    <t>650mA Micropower Low Noise Boost Converter with Output Disconnect</t>
  </si>
  <si>
    <t>LTC3122</t>
  </si>
  <si>
    <t>15V, 2.5A Synchronous Step-Up DC/DC Converter with Output Disconnect</t>
  </si>
  <si>
    <t>Slew control</t>
  </si>
  <si>
    <t>LT3032-5</t>
  </si>
  <si>
    <t>TPS7A3001</t>
  </si>
  <si>
    <t>Chassis Options:</t>
  </si>
  <si>
    <t>Common Mode Chokes:</t>
  </si>
  <si>
    <t>Manufacturer</t>
  </si>
  <si>
    <t>Size</t>
  </si>
  <si>
    <t>Hammond</t>
  </si>
  <si>
    <t>HM896-ND</t>
  </si>
  <si>
    <t>1455L1601</t>
  </si>
  <si>
    <t>6.299" L x 4.055" W (159.99mm x 103.00mm)</t>
  </si>
  <si>
    <t>Height</t>
  </si>
  <si>
    <t>1.201" (30.51mm)</t>
  </si>
  <si>
    <t>BOX ALUM NATURAL 6.3"LX4.06"W</t>
  </si>
  <si>
    <t>End Panel(s)</t>
  </si>
  <si>
    <t>Design Type</t>
  </si>
  <si>
    <t>HM979-ND</t>
  </si>
  <si>
    <t>2.087" (53.00mm)</t>
  </si>
  <si>
    <t>1455N1601</t>
  </si>
  <si>
    <t>Disadvantage of this style is PCBA cannot be probed while installed in chassis</t>
  </si>
  <si>
    <t>Can be used for +5V and -5V</t>
  </si>
  <si>
    <t>Conv. Type</t>
  </si>
  <si>
    <t>Switch Freq. [Hz]</t>
  </si>
  <si>
    <t>Rev. 2 will also have MCU, DACs</t>
  </si>
  <si>
    <t>LT1738</t>
  </si>
  <si>
    <t>Slew Rate Controlled Ultralow Noise DC/DC Controller</t>
  </si>
  <si>
    <t>Slew control, external switch</t>
  </si>
  <si>
    <t>Slew control, regulates positive and negative</t>
  </si>
  <si>
    <t>Min</t>
  </si>
  <si>
    <t>Max</t>
  </si>
  <si>
    <t>Controller:</t>
  </si>
  <si>
    <t>Topology:</t>
  </si>
  <si>
    <t>Boost</t>
  </si>
  <si>
    <t>to linear postregulator</t>
  </si>
  <si>
    <t>Vin [V]</t>
  </si>
  <si>
    <t>Vout [V]</t>
  </si>
  <si>
    <t>Iload [mA]</t>
  </si>
  <si>
    <t>actual is lower</t>
  </si>
  <si>
    <t>Switch:</t>
  </si>
  <si>
    <t>Diode:</t>
  </si>
  <si>
    <t>Integrated</t>
  </si>
  <si>
    <t>Subcomponent</t>
  </si>
  <si>
    <t>Async. Diode</t>
  </si>
  <si>
    <t>Cost/Unit (Discounted)</t>
  </si>
  <si>
    <t>Rating</t>
  </si>
  <si>
    <t>CDBA140SL-HF</t>
  </si>
  <si>
    <t>Comchip Technology</t>
  </si>
  <si>
    <t>641-1762-1-ND</t>
  </si>
  <si>
    <t>DO-214AC (SMA)</t>
  </si>
  <si>
    <t>40V, 1.4A</t>
  </si>
  <si>
    <t>Diode Schottky 40V 1.4A (DC) Surface Mount DO-214AC (SMA)</t>
  </si>
  <si>
    <t>Low Vf (330mV @ 1A), but high leakage (1mA @ 40V)</t>
  </si>
  <si>
    <t>Typical Steady-State D</t>
  </si>
  <si>
    <t>Boost Inductor</t>
  </si>
  <si>
    <t>Output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</si>
</sst>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14">
    <xf numFmtId="0" fontId="0" fillId="0" borderId="0" xfId="0"/>
    <xf numFmtId="0" fontId="2" fillId="2" borderId="1" xfId="2"/>
    <xf numFmtId="0" fontId="4" fillId="0" borderId="0" xfId="0" applyFont="1"/>
    <xf numFmtId="2" fontId="3" fillId="3" borderId="1" xfId="3" applyNumberFormat="1"/>
    <xf numFmtId="2" fontId="4" fillId="0" borderId="0" xfId="0" applyNumberFormat="1" applyFont="1"/>
    <xf numFmtId="2" fontId="0" fillId="0" borderId="0" xfId="0" applyNumberFormat="1"/>
    <xf numFmtId="2" fontId="2" fillId="2" borderId="1" xfId="2" applyNumberFormat="1"/>
    <xf numFmtId="1" fontId="0" fillId="0" borderId="0" xfId="0" applyNumberFormat="1"/>
    <xf numFmtId="1" fontId="2" fillId="2" borderId="1" xfId="2" applyNumberFormat="1"/>
    <xf numFmtId="44" fontId="0" fillId="0" borderId="0" xfId="1" applyFont="1"/>
    <xf numFmtId="44" fontId="4" fillId="0" borderId="0" xfId="1" applyFont="1"/>
    <xf numFmtId="0" fontId="4" fillId="0" borderId="0" xfId="0" applyFont="1" applyFill="1" applyBorder="1"/>
    <xf numFmtId="0" fontId="0" fillId="0" borderId="0" xfId="0" applyFont="1"/>
    <xf numFmtId="0" fontId="3" fillId="3" borderId="1" xfId="3" applyNumberFormat="1"/>
  </cellXfs>
  <cellStyles count="4">
    <cellStyle name="Calculation" xfId="3" builtinId="22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A27" sqref="A27"/>
    </sheetView>
  </sheetViews>
  <sheetFormatPr defaultRowHeight="15" x14ac:dyDescent="0.25"/>
  <cols>
    <col min="1" max="1" width="22.42578125" style="5" bestFit="1" customWidth="1"/>
    <col min="2" max="2" width="17" style="5" bestFit="1" customWidth="1"/>
    <col min="3" max="3" width="6.140625" style="7" bestFit="1" customWidth="1"/>
    <col min="4" max="4" width="10" style="5" bestFit="1" customWidth="1"/>
    <col min="5" max="5" width="9.140625" style="5"/>
    <col min="6" max="6" width="22.42578125" style="5" bestFit="1" customWidth="1"/>
    <col min="7" max="7" width="17" style="5" bestFit="1" customWidth="1"/>
    <col min="8" max="8" width="6.140625" style="7" bestFit="1" customWidth="1"/>
    <col min="9" max="9" width="8.7109375" style="5" bestFit="1" customWidth="1"/>
    <col min="10" max="10" width="9.140625" style="5"/>
    <col min="11" max="11" width="22.42578125" style="5" bestFit="1" customWidth="1"/>
    <col min="12" max="12" width="17" style="5" bestFit="1" customWidth="1"/>
    <col min="13" max="13" width="6.140625" style="7" bestFit="1" customWidth="1"/>
    <col min="14" max="14" width="8.7109375" style="5" bestFit="1" customWidth="1"/>
    <col min="15" max="15" width="9.140625" style="5"/>
    <col min="16" max="16" width="22.42578125" style="5" bestFit="1" customWidth="1"/>
    <col min="17" max="17" width="17" style="5" bestFit="1" customWidth="1"/>
    <col min="18" max="18" width="6.140625" style="7" bestFit="1" customWidth="1"/>
    <col min="19" max="19" width="8.7109375" style="5" bestFit="1" customWidth="1"/>
    <col min="20" max="16384" width="9.140625" style="5"/>
  </cols>
  <sheetData>
    <row r="1" spans="1:19" x14ac:dyDescent="0.25">
      <c r="A1" s="4" t="s">
        <v>0</v>
      </c>
      <c r="B1" s="5" t="s">
        <v>36</v>
      </c>
    </row>
    <row r="3" spans="1:19" x14ac:dyDescent="0.25">
      <c r="A3" s="4" t="s">
        <v>3</v>
      </c>
      <c r="B3" s="6">
        <v>15</v>
      </c>
      <c r="F3" s="4" t="s">
        <v>5</v>
      </c>
      <c r="G3" s="6">
        <v>5</v>
      </c>
      <c r="K3" s="4" t="s">
        <v>5</v>
      </c>
      <c r="L3" s="6">
        <v>3.3</v>
      </c>
      <c r="P3" s="4" t="s">
        <v>5</v>
      </c>
      <c r="Q3" s="6">
        <v>-5</v>
      </c>
    </row>
    <row r="4" spans="1:19" x14ac:dyDescent="0.25">
      <c r="A4" s="5" t="s">
        <v>1</v>
      </c>
      <c r="B4" s="5" t="s">
        <v>31</v>
      </c>
      <c r="C4" s="7" t="s">
        <v>6</v>
      </c>
      <c r="D4" s="5" t="s">
        <v>2</v>
      </c>
      <c r="F4" s="5" t="s">
        <v>1</v>
      </c>
      <c r="G4" s="5" t="s">
        <v>31</v>
      </c>
      <c r="H4" s="7" t="s">
        <v>6</v>
      </c>
      <c r="I4" s="5" t="s">
        <v>2</v>
      </c>
      <c r="K4" s="5" t="s">
        <v>1</v>
      </c>
      <c r="L4" s="5" t="s">
        <v>31</v>
      </c>
      <c r="M4" s="7" t="s">
        <v>6</v>
      </c>
      <c r="N4" s="5" t="s">
        <v>2</v>
      </c>
      <c r="P4" s="5" t="s">
        <v>1</v>
      </c>
      <c r="Q4" s="5" t="s">
        <v>31</v>
      </c>
      <c r="R4" s="7" t="s">
        <v>6</v>
      </c>
      <c r="S4" s="5" t="s">
        <v>2</v>
      </c>
    </row>
    <row r="5" spans="1:19" x14ac:dyDescent="0.25">
      <c r="A5" s="6" t="s">
        <v>30</v>
      </c>
      <c r="B5" s="6">
        <v>5</v>
      </c>
      <c r="C5" s="8">
        <v>3</v>
      </c>
      <c r="D5" s="6" t="s">
        <v>4</v>
      </c>
      <c r="F5" s="6" t="s">
        <v>7</v>
      </c>
      <c r="G5" s="6">
        <v>30</v>
      </c>
      <c r="H5" s="8">
        <v>2</v>
      </c>
      <c r="I5" s="6" t="s">
        <v>9</v>
      </c>
      <c r="K5" s="6" t="s">
        <v>10</v>
      </c>
      <c r="L5" s="6">
        <v>55</v>
      </c>
      <c r="M5" s="8">
        <v>4</v>
      </c>
      <c r="N5" s="6" t="s">
        <v>13</v>
      </c>
      <c r="P5" s="6" t="s">
        <v>7</v>
      </c>
      <c r="Q5" s="6">
        <v>30</v>
      </c>
      <c r="R5" s="8">
        <v>2</v>
      </c>
      <c r="S5" s="6" t="s">
        <v>8</v>
      </c>
    </row>
    <row r="6" spans="1:19" x14ac:dyDescent="0.25">
      <c r="A6" s="6"/>
      <c r="B6" s="6"/>
      <c r="C6" s="8"/>
      <c r="D6" s="6"/>
      <c r="F6" s="6" t="s">
        <v>11</v>
      </c>
      <c r="G6" s="6">
        <v>8</v>
      </c>
      <c r="H6" s="8">
        <v>4</v>
      </c>
      <c r="I6" s="6" t="s">
        <v>13</v>
      </c>
      <c r="K6" s="6" t="s">
        <v>14</v>
      </c>
      <c r="L6" s="6">
        <v>26</v>
      </c>
      <c r="M6" s="8">
        <v>4</v>
      </c>
      <c r="N6" s="6" t="s">
        <v>15</v>
      </c>
      <c r="P6" s="6" t="s">
        <v>12</v>
      </c>
      <c r="Q6" s="6">
        <v>35</v>
      </c>
      <c r="R6" s="8">
        <v>4</v>
      </c>
      <c r="S6" s="6" t="s">
        <v>13</v>
      </c>
    </row>
    <row r="7" spans="1:19" x14ac:dyDescent="0.25">
      <c r="A7" s="6"/>
      <c r="B7" s="6"/>
      <c r="C7" s="8"/>
      <c r="D7" s="6"/>
      <c r="F7" s="6" t="s">
        <v>26</v>
      </c>
      <c r="G7" s="6">
        <v>5</v>
      </c>
      <c r="H7" s="8">
        <v>6</v>
      </c>
      <c r="I7" s="6" t="s">
        <v>27</v>
      </c>
      <c r="K7" s="6" t="s">
        <v>16</v>
      </c>
      <c r="L7" s="6">
        <v>47</v>
      </c>
      <c r="M7" s="8">
        <v>4</v>
      </c>
      <c r="N7" s="6" t="s">
        <v>17</v>
      </c>
      <c r="P7" s="6" t="s">
        <v>26</v>
      </c>
      <c r="Q7" s="6">
        <v>5</v>
      </c>
      <c r="R7" s="8">
        <v>6</v>
      </c>
      <c r="S7" s="6" t="s">
        <v>29</v>
      </c>
    </row>
    <row r="8" spans="1:19" x14ac:dyDescent="0.25">
      <c r="A8" s="6"/>
      <c r="B8" s="6"/>
      <c r="C8" s="8"/>
      <c r="D8" s="6"/>
      <c r="F8" s="6"/>
      <c r="G8" s="6"/>
      <c r="H8" s="8"/>
      <c r="I8" s="6"/>
      <c r="K8" s="6" t="s">
        <v>18</v>
      </c>
      <c r="L8" s="6">
        <v>0.9</v>
      </c>
      <c r="M8" s="8">
        <v>5</v>
      </c>
      <c r="N8" s="6" t="s">
        <v>19</v>
      </c>
      <c r="P8" s="6"/>
      <c r="Q8" s="6"/>
      <c r="R8" s="8"/>
      <c r="S8" s="6"/>
    </row>
    <row r="9" spans="1:19" x14ac:dyDescent="0.25">
      <c r="A9" s="6"/>
      <c r="B9" s="6"/>
      <c r="C9" s="8"/>
      <c r="D9" s="6"/>
      <c r="F9" s="6"/>
      <c r="G9" s="6"/>
      <c r="H9" s="8"/>
      <c r="I9" s="6"/>
      <c r="K9" s="6" t="s">
        <v>20</v>
      </c>
      <c r="L9" s="6">
        <v>26</v>
      </c>
      <c r="M9" s="8">
        <v>5</v>
      </c>
      <c r="N9" s="6" t="s">
        <v>21</v>
      </c>
      <c r="P9" s="6"/>
      <c r="Q9" s="6"/>
      <c r="R9" s="8"/>
      <c r="S9" s="6"/>
    </row>
    <row r="10" spans="1:19" x14ac:dyDescent="0.25">
      <c r="A10" s="6"/>
      <c r="B10" s="6"/>
      <c r="C10" s="8"/>
      <c r="D10" s="6"/>
      <c r="F10" s="6"/>
      <c r="G10" s="6"/>
      <c r="H10" s="8"/>
      <c r="I10" s="6"/>
      <c r="K10" s="6" t="s">
        <v>23</v>
      </c>
      <c r="L10" s="6">
        <v>10</v>
      </c>
      <c r="M10" s="8">
        <v>5</v>
      </c>
      <c r="N10" s="6" t="s">
        <v>22</v>
      </c>
      <c r="P10" s="6"/>
      <c r="Q10" s="6"/>
      <c r="R10" s="8"/>
      <c r="S10" s="6"/>
    </row>
    <row r="11" spans="1:19" x14ac:dyDescent="0.25">
      <c r="A11" s="6"/>
      <c r="B11" s="6"/>
      <c r="C11" s="8"/>
      <c r="D11" s="6"/>
      <c r="F11" s="6"/>
      <c r="G11" s="6"/>
      <c r="H11" s="8"/>
      <c r="I11" s="6"/>
      <c r="K11" s="6" t="s">
        <v>24</v>
      </c>
      <c r="L11" s="6">
        <v>0.01</v>
      </c>
      <c r="M11" s="8">
        <v>5</v>
      </c>
      <c r="N11" s="6" t="s">
        <v>25</v>
      </c>
      <c r="P11" s="6"/>
      <c r="Q11" s="6"/>
      <c r="R11" s="8"/>
      <c r="S11" s="6"/>
    </row>
    <row r="12" spans="1:19" x14ac:dyDescent="0.25">
      <c r="A12" s="6"/>
      <c r="B12" s="6"/>
      <c r="C12" s="8"/>
      <c r="D12" s="6"/>
      <c r="F12" s="6"/>
      <c r="G12" s="6"/>
      <c r="H12" s="8"/>
      <c r="I12" s="6"/>
      <c r="K12" s="6" t="s">
        <v>26</v>
      </c>
      <c r="L12" s="6">
        <v>3.3</v>
      </c>
      <c r="M12" s="8">
        <v>6</v>
      </c>
      <c r="N12" s="6" t="s">
        <v>28</v>
      </c>
      <c r="P12" s="6"/>
      <c r="Q12" s="6"/>
      <c r="R12" s="8"/>
      <c r="S12" s="6"/>
    </row>
    <row r="14" spans="1:19" x14ac:dyDescent="0.25">
      <c r="A14" s="4" t="s">
        <v>33</v>
      </c>
      <c r="B14" s="3">
        <f>SUM(B5:B12)</f>
        <v>5</v>
      </c>
      <c r="F14" s="4" t="s">
        <v>33</v>
      </c>
      <c r="G14" s="3">
        <f>SUM(G5:G12)</f>
        <v>43</v>
      </c>
      <c r="K14" s="4" t="s">
        <v>33</v>
      </c>
      <c r="L14" s="3">
        <f>SUM(L5:L12)</f>
        <v>168.21</v>
      </c>
      <c r="P14" s="4" t="s">
        <v>33</v>
      </c>
      <c r="Q14" s="3">
        <f>SUM(Q5:Q12)</f>
        <v>70</v>
      </c>
    </row>
    <row r="15" spans="1:19" x14ac:dyDescent="0.25">
      <c r="A15" s="4" t="s">
        <v>32</v>
      </c>
      <c r="B15" s="3">
        <f>ABS(B14*B3)</f>
        <v>75</v>
      </c>
      <c r="F15" s="4" t="s">
        <v>32</v>
      </c>
      <c r="G15" s="3">
        <f>ABS(G14*G3)</f>
        <v>215</v>
      </c>
      <c r="K15" s="4" t="s">
        <v>32</v>
      </c>
      <c r="L15" s="3">
        <f>ABS(L14*L3)</f>
        <v>555.09299999999996</v>
      </c>
      <c r="P15" s="4" t="s">
        <v>32</v>
      </c>
      <c r="Q15" s="3">
        <f>ABS(Q14*Q3)</f>
        <v>350</v>
      </c>
    </row>
    <row r="17" spans="1:16" x14ac:dyDescent="0.25">
      <c r="A17" s="4" t="s">
        <v>34</v>
      </c>
      <c r="B17" s="3">
        <f>B15+G15+L15+Q15</f>
        <v>1195.0929999999998</v>
      </c>
    </row>
    <row r="18" spans="1:16" x14ac:dyDescent="0.25">
      <c r="A18" s="4" t="s">
        <v>35</v>
      </c>
      <c r="B18" s="3">
        <f>B3*(B14+G14+L14+Q14)</f>
        <v>4293.1500000000005</v>
      </c>
    </row>
    <row r="21" spans="1:16" x14ac:dyDescent="0.25">
      <c r="A21" s="4" t="s">
        <v>39</v>
      </c>
      <c r="F21" s="4" t="s">
        <v>39</v>
      </c>
      <c r="K21" s="4" t="s">
        <v>39</v>
      </c>
      <c r="P21" s="4" t="s">
        <v>39</v>
      </c>
    </row>
    <row r="22" spans="1:16" x14ac:dyDescent="0.25">
      <c r="A22" s="5" t="s">
        <v>41</v>
      </c>
      <c r="F22" s="5" t="s">
        <v>38</v>
      </c>
      <c r="K22" s="5" t="s">
        <v>37</v>
      </c>
      <c r="P22" s="5" t="s">
        <v>38</v>
      </c>
    </row>
    <row r="23" spans="1:16" x14ac:dyDescent="0.25">
      <c r="A23" s="5" t="s">
        <v>42</v>
      </c>
      <c r="F23" s="5" t="s">
        <v>40</v>
      </c>
    </row>
    <row r="24" spans="1:16" x14ac:dyDescent="0.25">
      <c r="F24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17" sqref="A17:XFD17"/>
    </sheetView>
  </sheetViews>
  <sheetFormatPr defaultRowHeight="15" x14ac:dyDescent="0.25"/>
  <cols>
    <col min="1" max="1" width="29.42578125" bestFit="1" customWidth="1"/>
    <col min="2" max="2" width="15" bestFit="1" customWidth="1"/>
    <col min="3" max="3" width="10.85546875" style="9" bestFit="1" customWidth="1"/>
    <col min="4" max="4" width="18" bestFit="1" customWidth="1"/>
    <col min="5" max="5" width="15.85546875" bestFit="1" customWidth="1"/>
    <col min="6" max="6" width="16" bestFit="1" customWidth="1"/>
    <col min="7" max="7" width="17.85546875" bestFit="1" customWidth="1"/>
    <col min="8" max="8" width="74.28515625" bestFit="1" customWidth="1"/>
    <col min="9" max="9" width="47.5703125" bestFit="1" customWidth="1"/>
  </cols>
  <sheetData>
    <row r="1" spans="1:9" x14ac:dyDescent="0.25">
      <c r="A1" s="4" t="s">
        <v>66</v>
      </c>
      <c r="B1" s="5"/>
    </row>
    <row r="2" spans="1:9" s="2" customFormat="1" x14ac:dyDescent="0.25">
      <c r="A2" s="4" t="s">
        <v>44</v>
      </c>
      <c r="B2" s="4" t="s">
        <v>45</v>
      </c>
      <c r="C2" s="10" t="s">
        <v>46</v>
      </c>
      <c r="D2" s="2" t="s">
        <v>47</v>
      </c>
      <c r="E2" s="2" t="s">
        <v>51</v>
      </c>
      <c r="F2" s="2" t="s">
        <v>48</v>
      </c>
      <c r="G2" s="2" t="s">
        <v>52</v>
      </c>
      <c r="H2" s="2" t="s">
        <v>54</v>
      </c>
      <c r="I2" s="2" t="s">
        <v>59</v>
      </c>
    </row>
    <row r="3" spans="1:9" x14ac:dyDescent="0.25">
      <c r="A3" t="s">
        <v>53</v>
      </c>
      <c r="B3" t="s">
        <v>49</v>
      </c>
      <c r="C3" s="9">
        <v>2.2999999999999998</v>
      </c>
      <c r="D3" t="s">
        <v>50</v>
      </c>
      <c r="E3">
        <v>0.15</v>
      </c>
      <c r="F3">
        <v>15</v>
      </c>
      <c r="G3">
        <v>54</v>
      </c>
      <c r="H3" t="s">
        <v>55</v>
      </c>
      <c r="I3" t="s">
        <v>81</v>
      </c>
    </row>
    <row r="4" spans="1:9" x14ac:dyDescent="0.25">
      <c r="A4" t="s">
        <v>63</v>
      </c>
      <c r="B4" t="s">
        <v>65</v>
      </c>
      <c r="C4" s="9">
        <v>3.99</v>
      </c>
      <c r="D4" t="s">
        <v>64</v>
      </c>
      <c r="E4">
        <v>1</v>
      </c>
      <c r="F4">
        <v>4</v>
      </c>
      <c r="G4">
        <v>55</v>
      </c>
      <c r="H4" t="s">
        <v>56</v>
      </c>
    </row>
    <row r="5" spans="1:9" x14ac:dyDescent="0.25">
      <c r="A5" t="s">
        <v>57</v>
      </c>
      <c r="B5" t="s">
        <v>62</v>
      </c>
      <c r="C5" s="9">
        <v>4.33</v>
      </c>
      <c r="D5" t="s">
        <v>61</v>
      </c>
      <c r="E5">
        <v>1</v>
      </c>
      <c r="F5">
        <v>3.8</v>
      </c>
      <c r="G5">
        <v>40</v>
      </c>
      <c r="H5" t="s">
        <v>58</v>
      </c>
      <c r="I5" t="s">
        <v>60</v>
      </c>
    </row>
    <row r="6" spans="1:9" x14ac:dyDescent="0.25">
      <c r="A6" t="s">
        <v>87</v>
      </c>
      <c r="I6" t="s">
        <v>106</v>
      </c>
    </row>
    <row r="8" spans="1:9" x14ac:dyDescent="0.25">
      <c r="A8" s="2" t="s">
        <v>67</v>
      </c>
    </row>
    <row r="9" spans="1:9" x14ac:dyDescent="0.25">
      <c r="A9" t="s">
        <v>88</v>
      </c>
    </row>
    <row r="10" spans="1:9" x14ac:dyDescent="0.25">
      <c r="A10" t="s">
        <v>87</v>
      </c>
    </row>
    <row r="16" spans="1:9" x14ac:dyDescent="0.25">
      <c r="A16" s="2" t="s">
        <v>68</v>
      </c>
    </row>
    <row r="17" spans="1:9" s="2" customFormat="1" x14ac:dyDescent="0.25">
      <c r="A17" s="4" t="s">
        <v>44</v>
      </c>
      <c r="B17" s="4" t="s">
        <v>45</v>
      </c>
      <c r="C17" s="10" t="s">
        <v>46</v>
      </c>
      <c r="D17" s="2" t="s">
        <v>47</v>
      </c>
      <c r="E17" s="2" t="s">
        <v>51</v>
      </c>
      <c r="F17" s="2" t="s">
        <v>108</v>
      </c>
      <c r="G17" s="2" t="s">
        <v>107</v>
      </c>
      <c r="H17" s="2" t="s">
        <v>54</v>
      </c>
      <c r="I17" s="2" t="s">
        <v>59</v>
      </c>
    </row>
    <row r="18" spans="1:9" x14ac:dyDescent="0.25">
      <c r="A18" t="s">
        <v>77</v>
      </c>
      <c r="H18" t="s">
        <v>80</v>
      </c>
      <c r="I18" t="s">
        <v>86</v>
      </c>
    </row>
    <row r="19" spans="1:9" x14ac:dyDescent="0.25">
      <c r="A19" t="s">
        <v>78</v>
      </c>
      <c r="H19" t="s">
        <v>79</v>
      </c>
      <c r="I19" t="s">
        <v>113</v>
      </c>
    </row>
    <row r="20" spans="1:9" x14ac:dyDescent="0.25">
      <c r="A20" t="s">
        <v>82</v>
      </c>
      <c r="H20" t="s">
        <v>83</v>
      </c>
    </row>
    <row r="21" spans="1:9" x14ac:dyDescent="0.25">
      <c r="A21" t="s">
        <v>84</v>
      </c>
      <c r="H21" t="s">
        <v>85</v>
      </c>
    </row>
    <row r="22" spans="1:9" x14ac:dyDescent="0.25">
      <c r="A22" t="s">
        <v>110</v>
      </c>
      <c r="H22" t="s">
        <v>111</v>
      </c>
      <c r="I22" t="s">
        <v>112</v>
      </c>
    </row>
    <row r="25" spans="1:9" x14ac:dyDescent="0.25">
      <c r="A25" s="2" t="s">
        <v>69</v>
      </c>
    </row>
    <row r="29" spans="1:9" x14ac:dyDescent="0.25">
      <c r="A29" s="2" t="s">
        <v>70</v>
      </c>
    </row>
    <row r="30" spans="1:9" x14ac:dyDescent="0.25">
      <c r="A30" t="s">
        <v>71</v>
      </c>
    </row>
    <row r="31" spans="1:9" x14ac:dyDescent="0.25">
      <c r="A31" t="s">
        <v>72</v>
      </c>
    </row>
    <row r="32" spans="1:9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7" spans="1:1" x14ac:dyDescent="0.25">
      <c r="A37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C18" sqref="C18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19.5703125" bestFit="1" customWidth="1"/>
    <col min="4" max="4" width="21.140625" bestFit="1" customWidth="1"/>
    <col min="5" max="5" width="23.28515625" style="9" bestFit="1" customWidth="1"/>
    <col min="6" max="6" width="15.85546875" bestFit="1" customWidth="1"/>
    <col min="7" max="7" width="9.140625" bestFit="1" customWidth="1"/>
    <col min="8" max="8" width="56.5703125" bestFit="1" customWidth="1"/>
    <col min="9" max="9" width="48.5703125" bestFit="1" customWidth="1"/>
  </cols>
  <sheetData>
    <row r="2" spans="1:9" x14ac:dyDescent="0.25">
      <c r="B2" s="2" t="s">
        <v>114</v>
      </c>
      <c r="C2" s="2" t="s">
        <v>115</v>
      </c>
      <c r="E2" s="10" t="s">
        <v>138</v>
      </c>
    </row>
    <row r="3" spans="1:9" x14ac:dyDescent="0.25">
      <c r="A3" s="2" t="s">
        <v>120</v>
      </c>
      <c r="B3" s="1">
        <v>4.5</v>
      </c>
      <c r="C3" s="1">
        <v>5.5</v>
      </c>
      <c r="E3" s="13">
        <f>1-(AVERAGE(B3,C3)/AVERAGE(C4,B4))</f>
        <v>0.6875</v>
      </c>
    </row>
    <row r="4" spans="1:9" x14ac:dyDescent="0.25">
      <c r="A4" s="2" t="s">
        <v>121</v>
      </c>
      <c r="B4" s="1">
        <v>16</v>
      </c>
      <c r="C4" s="1">
        <v>16</v>
      </c>
      <c r="D4" t="s">
        <v>119</v>
      </c>
    </row>
    <row r="5" spans="1:9" x14ac:dyDescent="0.25">
      <c r="A5" s="2" t="s">
        <v>122</v>
      </c>
      <c r="B5" s="1">
        <v>40</v>
      </c>
      <c r="C5" s="1">
        <v>40</v>
      </c>
      <c r="D5" t="s">
        <v>123</v>
      </c>
    </row>
    <row r="7" spans="1:9" x14ac:dyDescent="0.25">
      <c r="A7" s="2" t="s">
        <v>116</v>
      </c>
      <c r="B7" t="s">
        <v>78</v>
      </c>
    </row>
    <row r="8" spans="1:9" x14ac:dyDescent="0.25">
      <c r="A8" s="2" t="s">
        <v>117</v>
      </c>
      <c r="B8" t="s">
        <v>118</v>
      </c>
    </row>
    <row r="10" spans="1:9" x14ac:dyDescent="0.25">
      <c r="A10" s="11" t="s">
        <v>124</v>
      </c>
      <c r="B10" t="s">
        <v>126</v>
      </c>
    </row>
    <row r="11" spans="1:9" x14ac:dyDescent="0.25">
      <c r="A11" s="11" t="s">
        <v>125</v>
      </c>
    </row>
    <row r="13" spans="1:9" s="2" customFormat="1" x14ac:dyDescent="0.25">
      <c r="A13" s="2" t="s">
        <v>127</v>
      </c>
      <c r="B13" s="4" t="s">
        <v>44</v>
      </c>
      <c r="C13" s="2" t="s">
        <v>91</v>
      </c>
      <c r="D13" s="4" t="s">
        <v>45</v>
      </c>
      <c r="E13" s="10" t="s">
        <v>129</v>
      </c>
      <c r="F13" s="2" t="s">
        <v>47</v>
      </c>
      <c r="G13" s="2" t="s">
        <v>130</v>
      </c>
      <c r="H13" s="2" t="s">
        <v>54</v>
      </c>
      <c r="I13" s="2" t="s">
        <v>59</v>
      </c>
    </row>
    <row r="14" spans="1:9" x14ac:dyDescent="0.25">
      <c r="A14" s="12" t="s">
        <v>128</v>
      </c>
      <c r="B14" t="s">
        <v>131</v>
      </c>
      <c r="C14" t="s">
        <v>132</v>
      </c>
      <c r="D14" t="s">
        <v>133</v>
      </c>
      <c r="E14" s="9">
        <v>0.56999999999999995</v>
      </c>
      <c r="F14" t="s">
        <v>134</v>
      </c>
      <c r="G14" t="s">
        <v>135</v>
      </c>
      <c r="H14" t="s">
        <v>136</v>
      </c>
      <c r="I14" t="s">
        <v>137</v>
      </c>
    </row>
    <row r="15" spans="1:9" x14ac:dyDescent="0.25">
      <c r="A15" s="12" t="s">
        <v>139</v>
      </c>
    </row>
    <row r="16" spans="1:9" x14ac:dyDescent="0.25">
      <c r="A16" s="1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7" sqref="C17"/>
    </sheetView>
  </sheetViews>
  <sheetFormatPr defaultRowHeight="15" x14ac:dyDescent="0.25"/>
  <cols>
    <col min="1" max="1" width="22.42578125" bestFit="1" customWidth="1"/>
    <col min="2" max="2" width="10.42578125" bestFit="1" customWidth="1"/>
    <col min="3" max="3" width="10.5703125" bestFit="1" customWidth="1"/>
    <col min="4" max="4" width="11" style="9" bestFit="1" customWidth="1"/>
    <col min="5" max="5" width="16.42578125" bestFit="1" customWidth="1"/>
    <col min="6" max="6" width="40" bestFit="1" customWidth="1"/>
    <col min="7" max="7" width="12" bestFit="1" customWidth="1"/>
    <col min="8" max="8" width="31.85546875" bestFit="1" customWidth="1"/>
    <col min="9" max="9" width="70.85546875" bestFit="1" customWidth="1"/>
  </cols>
  <sheetData>
    <row r="1" spans="1:9" x14ac:dyDescent="0.25">
      <c r="A1" s="2" t="s">
        <v>89</v>
      </c>
    </row>
    <row r="2" spans="1:9" s="2" customFormat="1" x14ac:dyDescent="0.25">
      <c r="A2" s="2" t="s">
        <v>91</v>
      </c>
      <c r="B2" s="4" t="s">
        <v>44</v>
      </c>
      <c r="C2" s="4" t="s">
        <v>45</v>
      </c>
      <c r="D2" s="10" t="s">
        <v>46</v>
      </c>
      <c r="E2" s="10" t="s">
        <v>97</v>
      </c>
      <c r="F2" s="2" t="s">
        <v>92</v>
      </c>
      <c r="G2" s="2" t="s">
        <v>101</v>
      </c>
      <c r="H2" s="2" t="s">
        <v>54</v>
      </c>
      <c r="I2" s="2" t="s">
        <v>59</v>
      </c>
    </row>
    <row r="3" spans="1:9" x14ac:dyDescent="0.25">
      <c r="A3" t="s">
        <v>93</v>
      </c>
      <c r="B3" t="s">
        <v>95</v>
      </c>
      <c r="C3" t="s">
        <v>94</v>
      </c>
      <c r="D3" s="9">
        <v>18.47</v>
      </c>
      <c r="E3" t="s">
        <v>98</v>
      </c>
      <c r="F3" t="s">
        <v>96</v>
      </c>
      <c r="G3" t="s">
        <v>100</v>
      </c>
      <c r="H3" t="s">
        <v>99</v>
      </c>
      <c r="I3" t="s">
        <v>105</v>
      </c>
    </row>
    <row r="4" spans="1:9" x14ac:dyDescent="0.25">
      <c r="A4" t="s">
        <v>93</v>
      </c>
      <c r="B4" t="s">
        <v>104</v>
      </c>
      <c r="C4" t="s">
        <v>102</v>
      </c>
      <c r="D4" s="9">
        <v>18.47</v>
      </c>
      <c r="E4" t="s">
        <v>103</v>
      </c>
      <c r="F4" t="s">
        <v>96</v>
      </c>
      <c r="G4" t="s">
        <v>100</v>
      </c>
      <c r="H4" t="s">
        <v>99</v>
      </c>
      <c r="I4" t="s">
        <v>105</v>
      </c>
    </row>
    <row r="9" spans="1:9" x14ac:dyDescent="0.25">
      <c r="A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aqc-rev1 Power Budget</vt:lpstr>
      <vt:lpstr>aqc-rev2 DC-DC Options</vt:lpstr>
      <vt:lpstr>Positive DC-DC Design</vt:lpstr>
      <vt:lpstr>Other aqc-rev2 Components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2017-03-18T00:31:54Z</dcterms:created>
  <dcterms:modified xsi:type="dcterms:W3CDTF">2017-03-24T22:19:51Z</dcterms:modified>
</cp:coreProperties>
</file>