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active-quenching\aqc-rev2\"/>
    </mc:Choice>
  </mc:AlternateContent>
  <bookViews>
    <workbookView xWindow="0" yWindow="0" windowWidth="28800" windowHeight="14820"/>
  </bookViews>
  <sheets>
    <sheet name="Sheet1" sheetId="1" r:id="rId1"/>
  </sheets>
  <definedNames>
    <definedName name="aqc_rev2_bom" localSheetId="0">Sheet1!$B$4:$F$87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6" i="1"/>
  <c r="M90" i="1" l="1"/>
  <c r="J1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J85" i="1"/>
  <c r="J86" i="1"/>
  <c r="J87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J90" i="1" l="1"/>
</calcChain>
</file>

<file path=xl/connections.xml><?xml version="1.0" encoding="utf-8"?>
<connections xmlns="http://schemas.openxmlformats.org/spreadsheetml/2006/main">
  <connection id="1" name="aqc-rev2-bom" type="6" refreshedVersion="5" background="1" saveData="1">
    <textPr codePage="437" sourceFile="C:\Users\Admin\Documents\GitHub\Eagle-Public\meng-spad-quenching\active-quenching\aqc-rev2\aqc-rev2-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<sst xmlns="http://schemas.openxmlformats.org/spreadsheetml/2006/main" count="470" uniqueCount="347">
  <si>
    <t>Value</t>
  </si>
  <si>
    <t>Package</t>
  </si>
  <si>
    <t>10n</t>
  </si>
  <si>
    <t>C0603</t>
  </si>
  <si>
    <t>1n</t>
  </si>
  <si>
    <t>1300p</t>
  </si>
  <si>
    <t>100n</t>
  </si>
  <si>
    <t>10u</t>
  </si>
  <si>
    <t>C0805</t>
  </si>
  <si>
    <t>47u, 20V</t>
  </si>
  <si>
    <t>CT7343</t>
  </si>
  <si>
    <t>4u7</t>
  </si>
  <si>
    <t>C0402</t>
  </si>
  <si>
    <t>C25</t>
  </si>
  <si>
    <t>15n</t>
  </si>
  <si>
    <t>C26</t>
  </si>
  <si>
    <t>220p</t>
  </si>
  <si>
    <t>470p</t>
  </si>
  <si>
    <t>10p</t>
  </si>
  <si>
    <t>C46</t>
  </si>
  <si>
    <t>68u, 16V</t>
  </si>
  <si>
    <t>C68</t>
  </si>
  <si>
    <t>DNP</t>
  </si>
  <si>
    <t>47p</t>
  </si>
  <si>
    <t>CDBA140SL-HF</t>
  </si>
  <si>
    <t>DO214AC</t>
  </si>
  <si>
    <t>BAS40</t>
  </si>
  <si>
    <t>SOT23</t>
  </si>
  <si>
    <t>TPS7A4901</t>
  </si>
  <si>
    <t>LT1534-1</t>
  </si>
  <si>
    <t>SO16</t>
  </si>
  <si>
    <t>74AHC1G04DBV</t>
  </si>
  <si>
    <t>SOT23-5</t>
  </si>
  <si>
    <t>IC5</t>
  </si>
  <si>
    <t>ADCMP582</t>
  </si>
  <si>
    <t>IC6</t>
  </si>
  <si>
    <t>MSOP8</t>
  </si>
  <si>
    <t>IC8</t>
  </si>
  <si>
    <t>NC7SV74K8X</t>
  </si>
  <si>
    <t>TLV272DGK</t>
  </si>
  <si>
    <t>IC10</t>
  </si>
  <si>
    <t>TPS7A3001</t>
  </si>
  <si>
    <t>IC14</t>
  </si>
  <si>
    <t>NC7WZ16P6X</t>
  </si>
  <si>
    <t>SC70-6L</t>
  </si>
  <si>
    <t>IC15</t>
  </si>
  <si>
    <t>LTC1711</t>
  </si>
  <si>
    <t>TLV271DBV</t>
  </si>
  <si>
    <t>IC18</t>
  </si>
  <si>
    <t>USBLC6-2SC6Y</t>
  </si>
  <si>
    <t>SOT23-6L</t>
  </si>
  <si>
    <t>IC19</t>
  </si>
  <si>
    <t>ALD1107</t>
  </si>
  <si>
    <t>SO14</t>
  </si>
  <si>
    <t>IC20</t>
  </si>
  <si>
    <t>ALD1106</t>
  </si>
  <si>
    <t>IC21</t>
  </si>
  <si>
    <t>STM32F411RE</t>
  </si>
  <si>
    <t>IC22</t>
  </si>
  <si>
    <t>TSSOP20</t>
  </si>
  <si>
    <t>IC24</t>
  </si>
  <si>
    <t>LM1117</t>
  </si>
  <si>
    <t>SOT-223</t>
  </si>
  <si>
    <t>25n</t>
  </si>
  <si>
    <t>R0603</t>
  </si>
  <si>
    <t>PE-0603FB601ST</t>
  </si>
  <si>
    <t>SRF0703-820M</t>
  </si>
  <si>
    <t>SRF0703</t>
  </si>
  <si>
    <t>MI0805J102R-10</t>
  </si>
  <si>
    <t>R0805</t>
  </si>
  <si>
    <t>BSS806N</t>
  </si>
  <si>
    <t>PROG</t>
  </si>
  <si>
    <t>JST_VERT</t>
  </si>
  <si>
    <t>JST-6-SMD-VERT-1.0MM</t>
  </si>
  <si>
    <t>MMBTH81</t>
  </si>
  <si>
    <t>Q6</t>
  </si>
  <si>
    <t>IRLML6402TRPBF</t>
  </si>
  <si>
    <t>24k</t>
  </si>
  <si>
    <t>R2</t>
  </si>
  <si>
    <t>11k8</t>
  </si>
  <si>
    <t>0R</t>
  </si>
  <si>
    <t>R6</t>
  </si>
  <si>
    <t>29k4</t>
  </si>
  <si>
    <t>R7</t>
  </si>
  <si>
    <t>2k49</t>
  </si>
  <si>
    <t>R8</t>
  </si>
  <si>
    <t>10R</t>
  </si>
  <si>
    <t>16k9</t>
  </si>
  <si>
    <t>2k2</t>
  </si>
  <si>
    <t>76k8</t>
  </si>
  <si>
    <t>R13</t>
  </si>
  <si>
    <t>137k</t>
  </si>
  <si>
    <t>100R</t>
  </si>
  <si>
    <t>49R9</t>
  </si>
  <si>
    <t>1k</t>
  </si>
  <si>
    <t>R24</t>
  </si>
  <si>
    <t>6k8</t>
  </si>
  <si>
    <t>150R</t>
  </si>
  <si>
    <t>R0402</t>
  </si>
  <si>
    <t>470R</t>
  </si>
  <si>
    <t>10k</t>
  </si>
  <si>
    <t>100k</t>
  </si>
  <si>
    <t>R48</t>
  </si>
  <si>
    <t>R54</t>
  </si>
  <si>
    <t>2k</t>
  </si>
  <si>
    <t>R66</t>
  </si>
  <si>
    <t>4k7</t>
  </si>
  <si>
    <t>22R</t>
  </si>
  <si>
    <t>R80</t>
  </si>
  <si>
    <t>SOT-DIV23LF-03-1001-1001-BB</t>
  </si>
  <si>
    <t>SOT23C</t>
  </si>
  <si>
    <t>CRF05-1A</t>
  </si>
  <si>
    <t>SW1</t>
  </si>
  <si>
    <t>MCU_RST</t>
  </si>
  <si>
    <t>MMBTH10</t>
  </si>
  <si>
    <t>KEYSTONE_5000</t>
  </si>
  <si>
    <t>TP10</t>
  </si>
  <si>
    <t>TP_VSCOPE</t>
  </si>
  <si>
    <t>U1</t>
  </si>
  <si>
    <t>MCP4725</t>
  </si>
  <si>
    <t>SOT23-6</t>
  </si>
  <si>
    <t>U2</t>
  </si>
  <si>
    <t>SN65EPT22DGK</t>
  </si>
  <si>
    <t>U3</t>
  </si>
  <si>
    <t>SN65EPT21DGK</t>
  </si>
  <si>
    <t>KEYSTONE-7774</t>
  </si>
  <si>
    <t>X8</t>
  </si>
  <si>
    <t>XTAL1</t>
  </si>
  <si>
    <t>CSTCE8M00G15L99-R0</t>
  </si>
  <si>
    <t>CSTCE_G15L/CSTCE_GH5L</t>
  </si>
  <si>
    <t>D2, D3, D5, D6, D7, D8</t>
  </si>
  <si>
    <t>D1, D4</t>
  </si>
  <si>
    <t>33n</t>
  </si>
  <si>
    <t>C4, C41</t>
  </si>
  <si>
    <t>C12, C13, C44, C60</t>
  </si>
  <si>
    <t>C16, C53, C61</t>
  </si>
  <si>
    <t>C28, C65</t>
  </si>
  <si>
    <t>C69, C70</t>
  </si>
  <si>
    <t>C29, C73</t>
  </si>
  <si>
    <t>C14, C15, C30, C31, C83</t>
  </si>
  <si>
    <t>Rating</t>
  </si>
  <si>
    <t>C19, C27, C32, C34, C35, C37, C38, C48, C50, C54, C63, C75, C80, C86, C87, C89</t>
  </si>
  <si>
    <t>C20, C21, C22, C23, C33, C39, C42, C47, C49, C51, C62, C74, C77, C88, C90, C93</t>
  </si>
  <si>
    <t>C94, C97</t>
  </si>
  <si>
    <t>C1, C2, C6, C7, C40, C45, C56, C57, C59, C72, C78, C101</t>
  </si>
  <si>
    <t>C17, C76, C79, C81, C99, C105</t>
  </si>
  <si>
    <t>C5, C8, C9, C10, C11, C18, C24, C43, C52, C55, C58, C64, C67, C71, C82, C84, C85, C91, C92, C95, C96, C98, C100, C102, C103, C104, C106, C107, C108, C109, C110, C111</t>
  </si>
  <si>
    <t>IC4, IC7, IC12, IC13</t>
  </si>
  <si>
    <t>IC9, IC16</t>
  </si>
  <si>
    <t>IC17, IC23</t>
  </si>
  <si>
    <t>L1, L5</t>
  </si>
  <si>
    <t>L3, L4, L6</t>
  </si>
  <si>
    <t>L9, L11</t>
  </si>
  <si>
    <t>LED1, LED2</t>
  </si>
  <si>
    <t>M1, M2, M3</t>
  </si>
  <si>
    <t>RLY1, RLY2</t>
  </si>
  <si>
    <t>T1, T2, T3, T4, T5, T6, T7</t>
  </si>
  <si>
    <t>Q1, Q2, Q3, Q4, Q5</t>
  </si>
  <si>
    <t>TP1, TP6, TP14, TP15, TP16, TP17, TP18, TP19, TP20, TP21, TP22</t>
  </si>
  <si>
    <t>X3, X6</t>
  </si>
  <si>
    <t>X1, X2, X4, X5, X7</t>
  </si>
  <si>
    <t>R10, R11</t>
  </si>
  <si>
    <t>R9, R35</t>
  </si>
  <si>
    <t>R12, R38</t>
  </si>
  <si>
    <t>R76, R77</t>
  </si>
  <si>
    <t>R1, R40</t>
  </si>
  <si>
    <t>R22, R23, R32, R47, R52, R53, R55, R61</t>
  </si>
  <si>
    <t>R39, R62</t>
  </si>
  <si>
    <t>R16, R41, R43, R46, R49, R50, R58, R59, R63</t>
  </si>
  <si>
    <t>R36, R37, R51, R56, R64, R65, R68, R71, R72</t>
  </si>
  <si>
    <t>R3, R5, R15, R17, R18, R19, R20, R21, R26, R27, R31, R42, R57, R74, R75, R79</t>
  </si>
  <si>
    <t>R44, R45, R67, R69, R70, R73, R81</t>
  </si>
  <si>
    <t>R4, R28, R33, R60, R78, R82</t>
  </si>
  <si>
    <t>R14, R30, R34, R83, R84</t>
  </si>
  <si>
    <t>SMA SMT</t>
  </si>
  <si>
    <t>TP2, TP3, TP4, TP5, TP7, TP9, TP11, TP12, TP13, TP23</t>
  </si>
  <si>
    <t>Description</t>
  </si>
  <si>
    <t>Digikey P/N</t>
  </si>
  <si>
    <t>Cost/Unit</t>
  </si>
  <si>
    <t>Qty.</t>
  </si>
  <si>
    <t>Cost/Qty.</t>
  </si>
  <si>
    <t>16LFCSP</t>
  </si>
  <si>
    <t>US8</t>
  </si>
  <si>
    <t>TQFP64</t>
  </si>
  <si>
    <t>LED805</t>
  </si>
  <si>
    <t>Custom</t>
  </si>
  <si>
    <t>R25, R29</t>
  </si>
  <si>
    <t>TOTAL:</t>
  </si>
  <si>
    <t>Qty. On Hand</t>
  </si>
  <si>
    <t>CAP CER 0.1UF 25V X7R 0603</t>
  </si>
  <si>
    <t>25V</t>
  </si>
  <si>
    <t>490-1524-1-ND</t>
  </si>
  <si>
    <t>Note: Cost is with MIT negotiated price, approx. price break included.</t>
  </si>
  <si>
    <t>CAP CER 10000PF 25V X7R 0402</t>
  </si>
  <si>
    <t>490-1312-1-ND</t>
  </si>
  <si>
    <t>490-5942-1-ND</t>
  </si>
  <si>
    <t>CAP CER 47PF 50V C0G/NP0 0402</t>
  </si>
  <si>
    <t>50V</t>
  </si>
  <si>
    <t>CAP CER 10000PF 25V X7R 0603</t>
  </si>
  <si>
    <t>1276-1132-1-ND</t>
  </si>
  <si>
    <t>CAP CER 0.1UF 25V X7R 0402</t>
  </si>
  <si>
    <t>490-13341-1-ND</t>
  </si>
  <si>
    <t>N/A</t>
  </si>
  <si>
    <t>CAP THIN FILM 10PF 50V 0603</t>
  </si>
  <si>
    <t>478-4448-1-ND</t>
  </si>
  <si>
    <t>C66</t>
  </si>
  <si>
    <t>C3, C36</t>
  </si>
  <si>
    <t>16V</t>
  </si>
  <si>
    <t>CAP FILM 1000PF 5% 16VDC 0603</t>
  </si>
  <si>
    <t>PCF1471CT-ND</t>
  </si>
  <si>
    <t>CAP FILM 470PF 5% 16VDC 0603</t>
  </si>
  <si>
    <t>PCF1467CT-ND</t>
  </si>
  <si>
    <t>1276-6536-1-ND</t>
  </si>
  <si>
    <t>CAP CER 220PF 50V X7R 0603</t>
  </si>
  <si>
    <t>478-1215-1-ND</t>
  </si>
  <si>
    <t>CAP CER 1000PF 50V X7R 0603</t>
  </si>
  <si>
    <t>399-15364-1-ND</t>
  </si>
  <si>
    <t>CAP CER 1300PF 50V NP0 0603</t>
  </si>
  <si>
    <t>1276-1967-1-ND</t>
  </si>
  <si>
    <t>CAP CER 0.015UF 50V X7R 0603</t>
  </si>
  <si>
    <t>1276-2041-1-ND</t>
  </si>
  <si>
    <t>CAP CER 0.033UF 50V X7R 0603</t>
  </si>
  <si>
    <t>1276-2087-1-ND</t>
  </si>
  <si>
    <t>CAP CER 4.7UF 6.3V X7R 0603</t>
  </si>
  <si>
    <t>6.3V</t>
  </si>
  <si>
    <t>CAP CER 4.7UF 25V X7R 0805</t>
  </si>
  <si>
    <t>1276-2969-1-ND</t>
  </si>
  <si>
    <t>1276-6472-1-ND</t>
  </si>
  <si>
    <t>CAP CER 10UF 16V X7R 0805</t>
  </si>
  <si>
    <t>P18996CT-ND</t>
  </si>
  <si>
    <t>CAP ALUM POLY 47UF 20% 20V SMD</t>
  </si>
  <si>
    <t>20V</t>
  </si>
  <si>
    <t>P16816-1-ND</t>
  </si>
  <si>
    <t>CAP ALUM POLY 68UF 20% 16V SMD</t>
  </si>
  <si>
    <t>641-1762-1-ND</t>
  </si>
  <si>
    <t>DIODE SCHOTTKY 40V 1A DO214AC</t>
  </si>
  <si>
    <t>40V</t>
  </si>
  <si>
    <t>BAS40INCT-ND</t>
  </si>
  <si>
    <t>DIODE SCHOTTKY 40V 120MA SOT23-3</t>
  </si>
  <si>
    <t>296-27751-1-ND</t>
  </si>
  <si>
    <t>IC REG LIN POS ADJ 150MA 8MSOP</t>
  </si>
  <si>
    <t>LT1534CS-1#PBF-ND</t>
  </si>
  <si>
    <t>IC3, IC11</t>
  </si>
  <si>
    <t>IC REG MULT CONFG INV ADJ 16SOIC</t>
  </si>
  <si>
    <t>296-1089-1-ND</t>
  </si>
  <si>
    <t>IC SINGLE INVERTER GATE SOT23-5</t>
  </si>
  <si>
    <t>ADCMP582BCPZ-WP</t>
  </si>
  <si>
    <t>NC7SV74K8XCT-ND</t>
  </si>
  <si>
    <t>NC7WZ16P6XCT-ND</t>
  </si>
  <si>
    <t>LT1711CMS8#PBF-ND</t>
  </si>
  <si>
    <t>MMBTH81CT-ND</t>
  </si>
  <si>
    <t>RNCP0603FTD49R9CT-ND</t>
  </si>
  <si>
    <t>RNCP0603FTD1K00CT-ND</t>
  </si>
  <si>
    <t>P150LCT-ND</t>
  </si>
  <si>
    <t>RMCF0603FT470RCT-ND</t>
  </si>
  <si>
    <t>RMCF0603FT10K0CT-ND</t>
  </si>
  <si>
    <t>311-0.0GRCT-ND</t>
  </si>
  <si>
    <t>MMBTH10-4LT1GOSCT-ND</t>
  </si>
  <si>
    <t>36-5002-ND, 36-5001-ND</t>
  </si>
  <si>
    <t>296-27264-5-ND</t>
  </si>
  <si>
    <t>296-24086-5-ND</t>
  </si>
  <si>
    <t>WM5534-ND</t>
  </si>
  <si>
    <t>IC COMPARATOR PECL UFAST 16LFCSP</t>
  </si>
  <si>
    <t>DS1100LU-45+</t>
  </si>
  <si>
    <t>DS1100LU-45+-ND</t>
  </si>
  <si>
    <t>IC DELAY LINE 5TAP 45NS 8UMAX</t>
  </si>
  <si>
    <t>IC D-TYPE POS TRG SNGL US8</t>
  </si>
  <si>
    <t>296-26805-1-ND</t>
  </si>
  <si>
    <t>IC OPAMP GP 3MHZ RRO 8VSSOP</t>
  </si>
  <si>
    <t>IC1, IC2</t>
  </si>
  <si>
    <t>296-27750-1-ND</t>
  </si>
  <si>
    <t>IC REG LIN NEG ADJ 200MA 8MSOP</t>
  </si>
  <si>
    <t>IC BUFFER DL UHS N-INV SC70-6</t>
  </si>
  <si>
    <t>IC COMP R-RINOUT SINGLE 8-MSOP</t>
  </si>
  <si>
    <t>Reference Designators</t>
  </si>
  <si>
    <t>BSS806NH6327XTSA1CT-ND</t>
  </si>
  <si>
    <t>MOSFET N-CH 20V 2.3A SOT23</t>
  </si>
  <si>
    <t>TRANSISTOR RF PNP SOT-23</t>
  </si>
  <si>
    <t>RES SMD 150 OHM 1% 1/10W 0402</t>
  </si>
  <si>
    <t>RES SMD 0 OHM JUMPER 1/10W 0603</t>
  </si>
  <si>
    <t>1/10W</t>
  </si>
  <si>
    <t>IRLML6402PBFCT-ND</t>
  </si>
  <si>
    <t>MOSFET P-CH 20V 3.7A SOT-23</t>
  </si>
  <si>
    <t>RES SMD 49.9 OHM 1% 1/8W 0603</t>
  </si>
  <si>
    <t>1/8W</t>
  </si>
  <si>
    <t>#</t>
  </si>
  <si>
    <t>8VSSOP</t>
  </si>
  <si>
    <t>SMA-SMT</t>
  </si>
  <si>
    <t>RES SMD 470 OHM 1% 1/10W 0603</t>
  </si>
  <si>
    <t>RES SMD 1K OHM 1% 1/8W 0603</t>
  </si>
  <si>
    <t>RES SMD 10K OHM 1% 1/10W 0603</t>
  </si>
  <si>
    <t>TRANS VHF/UHF NPN 25V SOT-23</t>
  </si>
  <si>
    <t>J571-ND</t>
  </si>
  <si>
    <t>CONN JACK TEST SHIELD HORIZONTAL</t>
  </si>
  <si>
    <t>BUFFER DUAL LVPECL 3.3V 8VSSOP</t>
  </si>
  <si>
    <t>IC XLATR DIFF PECL/LVDS 8VSSOP</t>
  </si>
  <si>
    <t>CONN SMA RCPT STR 50OHM EDGE MNT</t>
  </si>
  <si>
    <t>36-7774-ND</t>
  </si>
  <si>
    <t>TERM SCREW 4-40 4 PIN PCB RA</t>
  </si>
  <si>
    <t>609-1039-ND</t>
  </si>
  <si>
    <t>CONN RCPT USB TYPE B R/A PCB</t>
  </si>
  <si>
    <t>61729-0010BLF</t>
  </si>
  <si>
    <t>490-11071-1-ND</t>
  </si>
  <si>
    <t>MCP4725A0T-E/CHCT-ND</t>
  </si>
  <si>
    <t>IC DAC 12BIT W/I2C SOT23A-6</t>
  </si>
  <si>
    <t>EG5350CT-ND</t>
  </si>
  <si>
    <t>SWITCH TACTILE SPST-NO 50MA 12V</t>
  </si>
  <si>
    <t>12V</t>
  </si>
  <si>
    <t>P22.0LCT-ND</t>
  </si>
  <si>
    <t>RES SMD 22 OHM 1% 1/10W 0402</t>
  </si>
  <si>
    <t>Qty. To Order</t>
  </si>
  <si>
    <t>aqc-rev2 BOM on 9/26/2017</t>
  </si>
  <si>
    <t>Comment</t>
  </si>
  <si>
    <t>497-11882-1-ND</t>
  </si>
  <si>
    <t>TVS DIODE 5.25VWM 17VC SOT23-6</t>
  </si>
  <si>
    <t>Cost/Order</t>
  </si>
  <si>
    <t>(Estimate)</t>
  </si>
  <si>
    <t>296-41699-1-ND</t>
  </si>
  <si>
    <t>IC OPAMP GP 3MHZ RRO SOT23-5</t>
  </si>
  <si>
    <t>1014-1015-ND</t>
  </si>
  <si>
    <t>MOSFET 4P-CH 10.6V 14SOIC</t>
  </si>
  <si>
    <t>10.6V</t>
  </si>
  <si>
    <t>MOSFET 4N-CH 10.6V 14SOIC</t>
  </si>
  <si>
    <t>1014-1013-ND</t>
  </si>
  <si>
    <t>MAX5725BAUP+-ND</t>
  </si>
  <si>
    <t>MAX572(3/4/5)</t>
  </si>
  <si>
    <t>IC DAC 12BIT SPI/SRL 8CH 20TSSOP</t>
  </si>
  <si>
    <t>(2x or price break)</t>
  </si>
  <si>
    <t>LM1117IMPX-3.3/NOPBCT-ND</t>
  </si>
  <si>
    <t>IC REG LIN 3.3V 800MA SOT223-4</t>
  </si>
  <si>
    <t>553-2384-1-ND</t>
  </si>
  <si>
    <t>FERRITE BEAD 600 OHM 0603 1LN</t>
  </si>
  <si>
    <t>500mA</t>
  </si>
  <si>
    <t>SRF0703-820MCT-ND</t>
  </si>
  <si>
    <t>INDUCT ARRAY 2 COIL 82UH SMD</t>
  </si>
  <si>
    <t>430mA</t>
  </si>
  <si>
    <t>L2, L7, L8, L10</t>
  </si>
  <si>
    <t>240-2551-1-ND</t>
  </si>
  <si>
    <t>FERRITE BEAD 1 KOHM 0805 1LN</t>
  </si>
  <si>
    <t>1A</t>
  </si>
  <si>
    <t>374-1041-1-ND</t>
  </si>
  <si>
    <t>RELAY RF SPST 500MA 5V</t>
  </si>
  <si>
    <t>RES SMD 100 OHM 1% 1/8W 0603</t>
  </si>
  <si>
    <t>RNCP0603FTD100RCT-ND</t>
  </si>
  <si>
    <t>1k4</t>
  </si>
  <si>
    <t>RES SMD 1.4K OHM 1% 1/10W 0603</t>
  </si>
  <si>
    <t>311-1.40KHRCT-ND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</si>
</sst>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44" fontId="0" fillId="0" borderId="0" xfId="1" applyFont="1"/>
    <xf numFmtId="0" fontId="3" fillId="0" borderId="0" xfId="0" applyFont="1"/>
    <xf numFmtId="44" fontId="3" fillId="0" borderId="0" xfId="1" applyFont="1"/>
    <xf numFmtId="44" fontId="2" fillId="2" borderId="1" xfId="1" applyFont="1" applyFill="1" applyBorder="1"/>
    <xf numFmtId="44" fontId="2" fillId="2" borderId="1" xfId="2" applyNumberFormat="1"/>
    <xf numFmtId="0" fontId="4" fillId="0" borderId="0" xfId="0" applyFont="1"/>
    <xf numFmtId="0" fontId="0" fillId="3" borderId="2" xfId="3" applyFont="1"/>
  </cellXfs>
  <cellStyles count="4">
    <cellStyle name="Calculation" xfId="2" builtinId="22"/>
    <cellStyle name="Currency" xfId="1" builtinId="4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rev2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C1" zoomScale="145" zoomScaleNormal="145" workbookViewId="0">
      <selection activeCell="J7" sqref="J7"/>
    </sheetView>
  </sheetViews>
  <sheetFormatPr defaultRowHeight="15" x14ac:dyDescent="0.25"/>
  <cols>
    <col min="1" max="1" width="3.140625" bestFit="1" customWidth="1"/>
    <col min="2" max="2" width="59.7109375" customWidth="1"/>
    <col min="3" max="3" width="16" customWidth="1"/>
    <col min="4" max="4" width="7" bestFit="1" customWidth="1"/>
    <col min="5" max="5" width="9.42578125" bestFit="1" customWidth="1"/>
    <col min="6" max="6" width="36.5703125" bestFit="1" customWidth="1"/>
    <col min="7" max="7" width="27.5703125" bestFit="1" customWidth="1"/>
    <col min="8" max="8" width="11" bestFit="1" customWidth="1"/>
    <col min="9" max="9" width="4.7109375" bestFit="1" customWidth="1"/>
    <col min="10" max="10" width="10.85546875" bestFit="1" customWidth="1"/>
    <col min="11" max="11" width="12.7109375" bestFit="1" customWidth="1"/>
    <col min="12" max="12" width="17.28515625" bestFit="1" customWidth="1"/>
    <col min="13" max="13" width="11.140625" customWidth="1"/>
    <col min="14" max="14" width="9.7109375" bestFit="1" customWidth="1"/>
  </cols>
  <sheetData>
    <row r="1" spans="1:14" x14ac:dyDescent="0.25">
      <c r="B1" t="s">
        <v>311</v>
      </c>
      <c r="H1" s="1"/>
      <c r="J1" s="1"/>
    </row>
    <row r="2" spans="1:14" x14ac:dyDescent="0.25">
      <c r="B2" s="1" t="s">
        <v>192</v>
      </c>
      <c r="H2" s="1"/>
      <c r="J2" s="1"/>
      <c r="K2" t="s">
        <v>316</v>
      </c>
      <c r="L2" t="s">
        <v>327</v>
      </c>
    </row>
    <row r="3" spans="1:14" s="2" customFormat="1" x14ac:dyDescent="0.25">
      <c r="A3" s="2" t="s">
        <v>285</v>
      </c>
      <c r="B3" s="2" t="s">
        <v>274</v>
      </c>
      <c r="C3" s="2" t="s">
        <v>0</v>
      </c>
      <c r="D3" s="2" t="s">
        <v>140</v>
      </c>
      <c r="E3" s="2" t="s">
        <v>1</v>
      </c>
      <c r="F3" s="2" t="s">
        <v>176</v>
      </c>
      <c r="G3" s="2" t="s">
        <v>177</v>
      </c>
      <c r="H3" s="3" t="s">
        <v>178</v>
      </c>
      <c r="I3" s="2" t="s">
        <v>179</v>
      </c>
      <c r="J3" s="3" t="s">
        <v>180</v>
      </c>
      <c r="K3" s="2" t="s">
        <v>188</v>
      </c>
      <c r="L3" s="2" t="s">
        <v>310</v>
      </c>
      <c r="M3" s="2" t="s">
        <v>315</v>
      </c>
      <c r="N3" s="2" t="s">
        <v>312</v>
      </c>
    </row>
    <row r="4" spans="1:14" x14ac:dyDescent="0.25">
      <c r="A4">
        <v>1</v>
      </c>
      <c r="B4" t="s">
        <v>143</v>
      </c>
      <c r="C4" t="s">
        <v>23</v>
      </c>
      <c r="D4" t="s">
        <v>197</v>
      </c>
      <c r="E4" t="s">
        <v>12</v>
      </c>
      <c r="F4" t="s">
        <v>196</v>
      </c>
      <c r="G4" s="7" t="s">
        <v>195</v>
      </c>
      <c r="H4" s="1">
        <v>6.1999999999999998E-3</v>
      </c>
      <c r="I4">
        <v>2</v>
      </c>
      <c r="J4" s="4">
        <f>H4*I4</f>
        <v>1.24E-2</v>
      </c>
      <c r="K4">
        <v>0</v>
      </c>
      <c r="L4" s="7">
        <v>100</v>
      </c>
      <c r="M4" s="5">
        <f t="shared" ref="M4:M35" si="0">H4*L4</f>
        <v>0.62</v>
      </c>
    </row>
    <row r="5" spans="1:14" x14ac:dyDescent="0.25">
      <c r="A5">
        <f>A4+1</f>
        <v>2</v>
      </c>
      <c r="B5" t="s">
        <v>142</v>
      </c>
      <c r="C5" t="s">
        <v>2</v>
      </c>
      <c r="D5" t="s">
        <v>190</v>
      </c>
      <c r="E5" t="s">
        <v>12</v>
      </c>
      <c r="F5" t="s">
        <v>193</v>
      </c>
      <c r="G5" s="7" t="s">
        <v>194</v>
      </c>
      <c r="H5" s="1">
        <v>5.5999999999999999E-3</v>
      </c>
      <c r="I5">
        <v>16</v>
      </c>
      <c r="J5" s="4">
        <f t="shared" ref="J5:J67" si="1">H5*I5</f>
        <v>8.9599999999999999E-2</v>
      </c>
      <c r="L5" s="7"/>
      <c r="M5" s="5">
        <f t="shared" si="0"/>
        <v>0</v>
      </c>
    </row>
    <row r="6" spans="1:14" x14ac:dyDescent="0.25">
      <c r="A6">
        <f t="shared" ref="A6:A69" si="2">A5+1</f>
        <v>3</v>
      </c>
      <c r="B6" t="s">
        <v>141</v>
      </c>
      <c r="C6" t="s">
        <v>6</v>
      </c>
      <c r="D6" t="s">
        <v>190</v>
      </c>
      <c r="E6" t="s">
        <v>12</v>
      </c>
      <c r="F6" t="s">
        <v>200</v>
      </c>
      <c r="G6" s="7" t="s">
        <v>201</v>
      </c>
      <c r="H6" s="1">
        <v>1.2E-2</v>
      </c>
      <c r="I6">
        <v>16</v>
      </c>
      <c r="J6" s="4">
        <f t="shared" si="1"/>
        <v>0.192</v>
      </c>
      <c r="L6" s="7"/>
      <c r="M6" s="5">
        <f t="shared" si="0"/>
        <v>0</v>
      </c>
    </row>
    <row r="7" spans="1:14" x14ac:dyDescent="0.25">
      <c r="A7">
        <f t="shared" si="2"/>
        <v>4</v>
      </c>
      <c r="B7" t="s">
        <v>137</v>
      </c>
      <c r="C7" t="s">
        <v>22</v>
      </c>
      <c r="D7" t="s">
        <v>202</v>
      </c>
      <c r="E7" t="s">
        <v>3</v>
      </c>
      <c r="F7" t="s">
        <v>202</v>
      </c>
      <c r="G7" s="7" t="s">
        <v>202</v>
      </c>
      <c r="H7" s="1">
        <v>0</v>
      </c>
      <c r="I7">
        <v>2</v>
      </c>
      <c r="J7" s="4">
        <f t="shared" si="1"/>
        <v>0</v>
      </c>
      <c r="K7" t="s">
        <v>202</v>
      </c>
      <c r="L7" s="7">
        <v>0</v>
      </c>
      <c r="M7" s="5">
        <f t="shared" si="0"/>
        <v>0</v>
      </c>
    </row>
    <row r="8" spans="1:14" x14ac:dyDescent="0.25">
      <c r="A8">
        <f t="shared" si="2"/>
        <v>5</v>
      </c>
      <c r="B8" t="s">
        <v>138</v>
      </c>
      <c r="C8" t="s">
        <v>18</v>
      </c>
      <c r="D8" t="s">
        <v>197</v>
      </c>
      <c r="E8" t="s">
        <v>3</v>
      </c>
      <c r="F8" t="s">
        <v>203</v>
      </c>
      <c r="G8" s="7" t="s">
        <v>204</v>
      </c>
      <c r="H8" s="1">
        <v>0.95</v>
      </c>
      <c r="I8">
        <v>2</v>
      </c>
      <c r="J8" s="4">
        <f t="shared" si="1"/>
        <v>1.9</v>
      </c>
      <c r="K8">
        <v>0</v>
      </c>
      <c r="L8" s="7"/>
      <c r="M8" s="5">
        <f t="shared" si="0"/>
        <v>0</v>
      </c>
    </row>
    <row r="9" spans="1:14" x14ac:dyDescent="0.25">
      <c r="A9">
        <f t="shared" si="2"/>
        <v>6</v>
      </c>
      <c r="B9" t="s">
        <v>15</v>
      </c>
      <c r="C9" t="s">
        <v>16</v>
      </c>
      <c r="D9" t="s">
        <v>197</v>
      </c>
      <c r="E9" t="s">
        <v>3</v>
      </c>
      <c r="F9" t="s">
        <v>213</v>
      </c>
      <c r="G9" s="7" t="s">
        <v>212</v>
      </c>
      <c r="H9" s="1">
        <v>0.09</v>
      </c>
      <c r="I9">
        <v>1</v>
      </c>
      <c r="J9" s="4">
        <f t="shared" si="1"/>
        <v>0.09</v>
      </c>
      <c r="L9" s="7"/>
      <c r="M9" s="5">
        <f t="shared" si="0"/>
        <v>0</v>
      </c>
    </row>
    <row r="10" spans="1:14" x14ac:dyDescent="0.25">
      <c r="A10">
        <f t="shared" si="2"/>
        <v>7</v>
      </c>
      <c r="B10" t="s">
        <v>136</v>
      </c>
      <c r="C10" t="s">
        <v>17</v>
      </c>
      <c r="D10" t="s">
        <v>207</v>
      </c>
      <c r="E10" t="s">
        <v>3</v>
      </c>
      <c r="F10" t="s">
        <v>210</v>
      </c>
      <c r="G10" s="7" t="s">
        <v>211</v>
      </c>
      <c r="H10" s="1">
        <v>0.39</v>
      </c>
      <c r="I10">
        <v>2</v>
      </c>
      <c r="J10" s="4">
        <f t="shared" si="1"/>
        <v>0.78</v>
      </c>
      <c r="L10" s="7"/>
      <c r="M10" s="5">
        <f t="shared" si="0"/>
        <v>0</v>
      </c>
    </row>
    <row r="11" spans="1:14" x14ac:dyDescent="0.25">
      <c r="A11">
        <f t="shared" si="2"/>
        <v>8</v>
      </c>
      <c r="B11" t="s">
        <v>206</v>
      </c>
      <c r="C11" t="s">
        <v>4</v>
      </c>
      <c r="D11" t="s">
        <v>197</v>
      </c>
      <c r="E11" t="s">
        <v>3</v>
      </c>
      <c r="F11" t="s">
        <v>215</v>
      </c>
      <c r="G11" s="7" t="s">
        <v>214</v>
      </c>
      <c r="H11" s="1">
        <v>0.09</v>
      </c>
      <c r="I11">
        <v>2</v>
      </c>
      <c r="J11" s="4">
        <f t="shared" si="1"/>
        <v>0.18</v>
      </c>
      <c r="L11" s="7"/>
      <c r="M11" s="5">
        <f t="shared" si="0"/>
        <v>0</v>
      </c>
    </row>
    <row r="12" spans="1:14" x14ac:dyDescent="0.25">
      <c r="A12">
        <f t="shared" si="2"/>
        <v>9</v>
      </c>
      <c r="B12" t="s">
        <v>205</v>
      </c>
      <c r="C12" t="s">
        <v>4</v>
      </c>
      <c r="D12" t="s">
        <v>207</v>
      </c>
      <c r="E12" t="s">
        <v>3</v>
      </c>
      <c r="F12" t="s">
        <v>208</v>
      </c>
      <c r="G12" s="7" t="s">
        <v>209</v>
      </c>
      <c r="H12" s="1">
        <v>0.35</v>
      </c>
      <c r="I12">
        <v>1</v>
      </c>
      <c r="J12" s="4">
        <f t="shared" si="1"/>
        <v>0.35</v>
      </c>
      <c r="L12" s="7"/>
      <c r="M12" s="5">
        <f t="shared" si="0"/>
        <v>0</v>
      </c>
    </row>
    <row r="13" spans="1:14" x14ac:dyDescent="0.25">
      <c r="A13">
        <f t="shared" si="2"/>
        <v>10</v>
      </c>
      <c r="B13" t="s">
        <v>133</v>
      </c>
      <c r="C13" t="s">
        <v>5</v>
      </c>
      <c r="D13" t="s">
        <v>197</v>
      </c>
      <c r="E13" t="s">
        <v>3</v>
      </c>
      <c r="F13" t="s">
        <v>217</v>
      </c>
      <c r="G13" s="7" t="s">
        <v>216</v>
      </c>
      <c r="H13" s="1">
        <v>0.16</v>
      </c>
      <c r="I13">
        <v>2</v>
      </c>
      <c r="J13" s="4">
        <f t="shared" si="1"/>
        <v>0.32</v>
      </c>
      <c r="L13" s="7"/>
      <c r="M13" s="5">
        <f t="shared" si="0"/>
        <v>0</v>
      </c>
    </row>
    <row r="14" spans="1:14" x14ac:dyDescent="0.25">
      <c r="A14">
        <f t="shared" si="2"/>
        <v>11</v>
      </c>
      <c r="B14" t="s">
        <v>144</v>
      </c>
      <c r="C14" t="s">
        <v>2</v>
      </c>
      <c r="D14" t="s">
        <v>190</v>
      </c>
      <c r="E14" t="s">
        <v>3</v>
      </c>
      <c r="F14" t="s">
        <v>198</v>
      </c>
      <c r="G14" s="7" t="s">
        <v>199</v>
      </c>
      <c r="H14" s="1">
        <v>1.4E-2</v>
      </c>
      <c r="I14">
        <v>12</v>
      </c>
      <c r="J14" s="4">
        <f t="shared" si="1"/>
        <v>0.16800000000000001</v>
      </c>
      <c r="L14" s="7"/>
      <c r="M14" s="5">
        <f t="shared" si="0"/>
        <v>0</v>
      </c>
    </row>
    <row r="15" spans="1:14" x14ac:dyDescent="0.25">
      <c r="A15">
        <f t="shared" si="2"/>
        <v>12</v>
      </c>
      <c r="B15" t="s">
        <v>13</v>
      </c>
      <c r="C15" t="s">
        <v>14</v>
      </c>
      <c r="D15" t="s">
        <v>197</v>
      </c>
      <c r="E15" t="s">
        <v>3</v>
      </c>
      <c r="F15" t="s">
        <v>219</v>
      </c>
      <c r="G15" s="7" t="s">
        <v>218</v>
      </c>
      <c r="H15" s="1">
        <v>0.09</v>
      </c>
      <c r="I15">
        <v>1</v>
      </c>
      <c r="J15" s="4">
        <f t="shared" si="1"/>
        <v>0.09</v>
      </c>
      <c r="L15" s="7"/>
      <c r="M15" s="5">
        <f t="shared" si="0"/>
        <v>0</v>
      </c>
    </row>
    <row r="16" spans="1:14" x14ac:dyDescent="0.25">
      <c r="A16">
        <f t="shared" si="2"/>
        <v>13</v>
      </c>
      <c r="B16" t="s">
        <v>21</v>
      </c>
      <c r="C16" t="s">
        <v>132</v>
      </c>
      <c r="D16" t="s">
        <v>197</v>
      </c>
      <c r="E16" t="s">
        <v>3</v>
      </c>
      <c r="F16" t="s">
        <v>221</v>
      </c>
      <c r="G16" s="7" t="s">
        <v>220</v>
      </c>
      <c r="H16" s="1">
        <v>0.09</v>
      </c>
      <c r="I16">
        <v>1</v>
      </c>
      <c r="J16" s="4">
        <f t="shared" si="1"/>
        <v>0.09</v>
      </c>
      <c r="L16" s="7"/>
      <c r="M16" s="5">
        <f t="shared" si="0"/>
        <v>0</v>
      </c>
    </row>
    <row r="17" spans="1:13" x14ac:dyDescent="0.25">
      <c r="A17">
        <f t="shared" si="2"/>
        <v>14</v>
      </c>
      <c r="B17" t="s">
        <v>146</v>
      </c>
      <c r="C17" t="s">
        <v>6</v>
      </c>
      <c r="D17" t="s">
        <v>190</v>
      </c>
      <c r="E17" t="s">
        <v>3</v>
      </c>
      <c r="F17" t="s">
        <v>189</v>
      </c>
      <c r="G17" s="7" t="s">
        <v>191</v>
      </c>
      <c r="H17" s="1">
        <v>3.3000000000000002E-2</v>
      </c>
      <c r="I17">
        <v>32</v>
      </c>
      <c r="J17" s="4">
        <f t="shared" si="1"/>
        <v>1.056</v>
      </c>
      <c r="L17" s="7"/>
      <c r="M17" s="5">
        <f t="shared" si="0"/>
        <v>0</v>
      </c>
    </row>
    <row r="18" spans="1:13" x14ac:dyDescent="0.25">
      <c r="A18">
        <f t="shared" si="2"/>
        <v>15</v>
      </c>
      <c r="B18" t="s">
        <v>145</v>
      </c>
      <c r="C18" t="s">
        <v>11</v>
      </c>
      <c r="D18" t="s">
        <v>224</v>
      </c>
      <c r="E18" t="s">
        <v>3</v>
      </c>
      <c r="F18" t="s">
        <v>223</v>
      </c>
      <c r="G18" s="7" t="s">
        <v>222</v>
      </c>
      <c r="H18" s="1">
        <v>6.4000000000000001E-2</v>
      </c>
      <c r="I18">
        <v>6</v>
      </c>
      <c r="J18" s="4">
        <f t="shared" si="1"/>
        <v>0.38400000000000001</v>
      </c>
      <c r="L18" s="7"/>
      <c r="M18" s="5">
        <f t="shared" si="0"/>
        <v>0</v>
      </c>
    </row>
    <row r="19" spans="1:13" x14ac:dyDescent="0.25">
      <c r="A19">
        <f t="shared" si="2"/>
        <v>16</v>
      </c>
      <c r="B19" t="s">
        <v>135</v>
      </c>
      <c r="C19" t="s">
        <v>11</v>
      </c>
      <c r="D19" t="s">
        <v>190</v>
      </c>
      <c r="E19" t="s">
        <v>8</v>
      </c>
      <c r="F19" t="s">
        <v>225</v>
      </c>
      <c r="G19" s="7" t="s">
        <v>226</v>
      </c>
      <c r="H19" s="1">
        <v>0.32</v>
      </c>
      <c r="I19">
        <v>3</v>
      </c>
      <c r="J19" s="4">
        <f t="shared" si="1"/>
        <v>0.96</v>
      </c>
      <c r="L19" s="7"/>
      <c r="M19" s="5">
        <f t="shared" si="0"/>
        <v>0</v>
      </c>
    </row>
    <row r="20" spans="1:13" x14ac:dyDescent="0.25">
      <c r="A20">
        <f t="shared" si="2"/>
        <v>17</v>
      </c>
      <c r="B20" t="s">
        <v>134</v>
      </c>
      <c r="C20" t="s">
        <v>7</v>
      </c>
      <c r="D20" t="s">
        <v>207</v>
      </c>
      <c r="E20" t="s">
        <v>8</v>
      </c>
      <c r="F20" t="s">
        <v>228</v>
      </c>
      <c r="G20" s="7" t="s">
        <v>227</v>
      </c>
      <c r="H20" s="1">
        <v>0.25</v>
      </c>
      <c r="I20">
        <v>4</v>
      </c>
      <c r="J20" s="4">
        <f t="shared" si="1"/>
        <v>1</v>
      </c>
      <c r="L20" s="7"/>
      <c r="M20" s="5">
        <f t="shared" si="0"/>
        <v>0</v>
      </c>
    </row>
    <row r="21" spans="1:13" x14ac:dyDescent="0.25">
      <c r="A21">
        <f t="shared" si="2"/>
        <v>18</v>
      </c>
      <c r="B21" t="s">
        <v>139</v>
      </c>
      <c r="C21" t="s">
        <v>9</v>
      </c>
      <c r="D21" t="s">
        <v>231</v>
      </c>
      <c r="E21" t="s">
        <v>10</v>
      </c>
      <c r="F21" t="s">
        <v>230</v>
      </c>
      <c r="G21" s="7" t="s">
        <v>229</v>
      </c>
      <c r="H21" s="1">
        <v>1.25</v>
      </c>
      <c r="I21">
        <v>5</v>
      </c>
      <c r="J21" s="4">
        <f t="shared" si="1"/>
        <v>6.25</v>
      </c>
      <c r="K21">
        <v>0</v>
      </c>
      <c r="L21" s="7"/>
      <c r="M21" s="5">
        <f t="shared" si="0"/>
        <v>0</v>
      </c>
    </row>
    <row r="22" spans="1:13" x14ac:dyDescent="0.25">
      <c r="A22">
        <f t="shared" si="2"/>
        <v>19</v>
      </c>
      <c r="B22" t="s">
        <v>19</v>
      </c>
      <c r="C22" t="s">
        <v>20</v>
      </c>
      <c r="D22" t="s">
        <v>207</v>
      </c>
      <c r="E22" t="s">
        <v>10</v>
      </c>
      <c r="F22" t="s">
        <v>233</v>
      </c>
      <c r="G22" s="7" t="s">
        <v>232</v>
      </c>
      <c r="H22" s="1">
        <v>1.65</v>
      </c>
      <c r="I22">
        <v>1</v>
      </c>
      <c r="J22" s="4">
        <f t="shared" si="1"/>
        <v>1.65</v>
      </c>
      <c r="K22">
        <v>0</v>
      </c>
      <c r="L22" s="7"/>
      <c r="M22" s="5">
        <f t="shared" si="0"/>
        <v>0</v>
      </c>
    </row>
    <row r="23" spans="1:13" x14ac:dyDescent="0.25">
      <c r="A23">
        <f t="shared" si="2"/>
        <v>20</v>
      </c>
      <c r="B23" t="s">
        <v>131</v>
      </c>
      <c r="C23" t="s">
        <v>24</v>
      </c>
      <c r="D23" t="s">
        <v>236</v>
      </c>
      <c r="E23" t="s">
        <v>25</v>
      </c>
      <c r="F23" t="s">
        <v>235</v>
      </c>
      <c r="G23" s="7" t="s">
        <v>234</v>
      </c>
      <c r="H23" s="1">
        <v>0.63</v>
      </c>
      <c r="I23">
        <v>2</v>
      </c>
      <c r="J23" s="4">
        <f t="shared" si="1"/>
        <v>1.26</v>
      </c>
      <c r="L23" s="7"/>
      <c r="M23" s="5">
        <f t="shared" si="0"/>
        <v>0</v>
      </c>
    </row>
    <row r="24" spans="1:13" x14ac:dyDescent="0.25">
      <c r="A24">
        <f t="shared" si="2"/>
        <v>21</v>
      </c>
      <c r="B24" t="s">
        <v>130</v>
      </c>
      <c r="C24" t="s">
        <v>26</v>
      </c>
      <c r="D24" t="s">
        <v>236</v>
      </c>
      <c r="E24" t="s">
        <v>27</v>
      </c>
      <c r="F24" t="s">
        <v>238</v>
      </c>
      <c r="G24" s="7" t="s">
        <v>237</v>
      </c>
      <c r="H24" s="1">
        <v>0.22900000000000001</v>
      </c>
      <c r="I24">
        <v>6</v>
      </c>
      <c r="J24" s="4">
        <f t="shared" si="1"/>
        <v>1.3740000000000001</v>
      </c>
      <c r="L24" s="7"/>
      <c r="M24" s="5">
        <f t="shared" si="0"/>
        <v>0</v>
      </c>
    </row>
    <row r="25" spans="1:13" x14ac:dyDescent="0.25">
      <c r="A25">
        <f t="shared" si="2"/>
        <v>22</v>
      </c>
      <c r="B25" t="s">
        <v>269</v>
      </c>
      <c r="C25" t="s">
        <v>28</v>
      </c>
      <c r="D25" t="s">
        <v>202</v>
      </c>
      <c r="E25" t="s">
        <v>36</v>
      </c>
      <c r="F25" t="s">
        <v>240</v>
      </c>
      <c r="G25" s="7" t="s">
        <v>239</v>
      </c>
      <c r="H25" s="1">
        <v>2.2999999999999998</v>
      </c>
      <c r="I25">
        <v>2</v>
      </c>
      <c r="J25" s="4">
        <f t="shared" si="1"/>
        <v>4.5999999999999996</v>
      </c>
      <c r="L25" s="7"/>
      <c r="M25" s="5">
        <f t="shared" si="0"/>
        <v>0</v>
      </c>
    </row>
    <row r="26" spans="1:13" x14ac:dyDescent="0.25">
      <c r="A26">
        <f t="shared" si="2"/>
        <v>23</v>
      </c>
      <c r="B26" t="s">
        <v>242</v>
      </c>
      <c r="C26" t="s">
        <v>29</v>
      </c>
      <c r="D26" t="s">
        <v>202</v>
      </c>
      <c r="E26" t="s">
        <v>30</v>
      </c>
      <c r="F26" t="s">
        <v>243</v>
      </c>
      <c r="G26" s="7" t="s">
        <v>241</v>
      </c>
      <c r="H26" s="1">
        <v>8.2899999999999991</v>
      </c>
      <c r="I26">
        <v>2</v>
      </c>
      <c r="J26" s="4">
        <f t="shared" si="1"/>
        <v>16.579999999999998</v>
      </c>
      <c r="L26" s="7"/>
      <c r="M26" s="5">
        <f t="shared" si="0"/>
        <v>0</v>
      </c>
    </row>
    <row r="27" spans="1:13" x14ac:dyDescent="0.25">
      <c r="A27">
        <f t="shared" si="2"/>
        <v>24</v>
      </c>
      <c r="B27" t="s">
        <v>147</v>
      </c>
      <c r="C27" t="s">
        <v>31</v>
      </c>
      <c r="D27" t="s">
        <v>202</v>
      </c>
      <c r="E27" t="s">
        <v>32</v>
      </c>
      <c r="F27" t="s">
        <v>245</v>
      </c>
      <c r="G27" s="7" t="s">
        <v>244</v>
      </c>
      <c r="H27" s="1">
        <v>0.36</v>
      </c>
      <c r="I27">
        <v>4</v>
      </c>
      <c r="J27" s="4">
        <f t="shared" si="1"/>
        <v>1.44</v>
      </c>
      <c r="L27" s="7"/>
      <c r="M27" s="5">
        <f t="shared" si="0"/>
        <v>0</v>
      </c>
    </row>
    <row r="28" spans="1:13" x14ac:dyDescent="0.25">
      <c r="A28">
        <f t="shared" si="2"/>
        <v>25</v>
      </c>
      <c r="B28" t="s">
        <v>33</v>
      </c>
      <c r="C28" t="s">
        <v>34</v>
      </c>
      <c r="D28" t="s">
        <v>202</v>
      </c>
      <c r="E28" t="s">
        <v>181</v>
      </c>
      <c r="F28" t="s">
        <v>262</v>
      </c>
      <c r="G28" s="7" t="s">
        <v>246</v>
      </c>
      <c r="H28" s="1">
        <v>19.36</v>
      </c>
      <c r="I28">
        <v>1</v>
      </c>
      <c r="J28" s="4">
        <f t="shared" si="1"/>
        <v>19.36</v>
      </c>
      <c r="L28" s="7"/>
      <c r="M28" s="5">
        <f t="shared" si="0"/>
        <v>0</v>
      </c>
    </row>
    <row r="29" spans="1:13" x14ac:dyDescent="0.25">
      <c r="A29">
        <f t="shared" si="2"/>
        <v>26</v>
      </c>
      <c r="B29" t="s">
        <v>35</v>
      </c>
      <c r="C29" t="s">
        <v>263</v>
      </c>
      <c r="D29" t="s">
        <v>202</v>
      </c>
      <c r="E29" t="s">
        <v>36</v>
      </c>
      <c r="F29" t="s">
        <v>265</v>
      </c>
      <c r="G29" s="7" t="s">
        <v>264</v>
      </c>
      <c r="H29" s="1">
        <v>5.14</v>
      </c>
      <c r="I29">
        <v>1</v>
      </c>
      <c r="J29" s="4">
        <f t="shared" si="1"/>
        <v>5.14</v>
      </c>
      <c r="L29" s="7"/>
      <c r="M29" s="5">
        <f t="shared" si="0"/>
        <v>0</v>
      </c>
    </row>
    <row r="30" spans="1:13" x14ac:dyDescent="0.25">
      <c r="A30">
        <f t="shared" si="2"/>
        <v>27</v>
      </c>
      <c r="B30" t="s">
        <v>37</v>
      </c>
      <c r="C30" t="s">
        <v>38</v>
      </c>
      <c r="D30" t="s">
        <v>202</v>
      </c>
      <c r="E30" t="s">
        <v>182</v>
      </c>
      <c r="F30" t="s">
        <v>266</v>
      </c>
      <c r="G30" s="7" t="s">
        <v>247</v>
      </c>
      <c r="H30" s="1">
        <v>0.5</v>
      </c>
      <c r="I30">
        <v>1</v>
      </c>
      <c r="J30" s="4">
        <f t="shared" si="1"/>
        <v>0.5</v>
      </c>
      <c r="L30" s="7"/>
      <c r="M30" s="5">
        <f t="shared" si="0"/>
        <v>0</v>
      </c>
    </row>
    <row r="31" spans="1:13" x14ac:dyDescent="0.25">
      <c r="A31">
        <f t="shared" si="2"/>
        <v>28</v>
      </c>
      <c r="B31" t="s">
        <v>148</v>
      </c>
      <c r="C31" t="s">
        <v>39</v>
      </c>
      <c r="D31" t="s">
        <v>202</v>
      </c>
      <c r="E31" t="s">
        <v>36</v>
      </c>
      <c r="F31" t="s">
        <v>268</v>
      </c>
      <c r="G31" s="7" t="s">
        <v>267</v>
      </c>
      <c r="H31" s="1">
        <v>0.77</v>
      </c>
      <c r="I31">
        <v>2</v>
      </c>
      <c r="J31" s="4">
        <f t="shared" si="1"/>
        <v>1.54</v>
      </c>
      <c r="L31" s="7"/>
      <c r="M31" s="5">
        <f t="shared" si="0"/>
        <v>0</v>
      </c>
    </row>
    <row r="32" spans="1:13" x14ac:dyDescent="0.25">
      <c r="A32">
        <f t="shared" si="2"/>
        <v>29</v>
      </c>
      <c r="B32" t="s">
        <v>40</v>
      </c>
      <c r="C32" t="s">
        <v>41</v>
      </c>
      <c r="D32" t="s">
        <v>202</v>
      </c>
      <c r="E32" t="s">
        <v>36</v>
      </c>
      <c r="F32" t="s">
        <v>271</v>
      </c>
      <c r="G32" s="7" t="s">
        <v>270</v>
      </c>
      <c r="H32" s="1">
        <v>3.13</v>
      </c>
      <c r="I32">
        <v>1</v>
      </c>
      <c r="J32" s="4">
        <f t="shared" si="1"/>
        <v>3.13</v>
      </c>
      <c r="L32" s="7"/>
      <c r="M32" s="5">
        <f t="shared" si="0"/>
        <v>0</v>
      </c>
    </row>
    <row r="33" spans="1:13" x14ac:dyDescent="0.25">
      <c r="A33">
        <f t="shared" si="2"/>
        <v>30</v>
      </c>
      <c r="B33" t="s">
        <v>42</v>
      </c>
      <c r="C33" t="s">
        <v>43</v>
      </c>
      <c r="D33" t="s">
        <v>202</v>
      </c>
      <c r="E33" t="s">
        <v>44</v>
      </c>
      <c r="F33" t="s">
        <v>272</v>
      </c>
      <c r="G33" s="7" t="s">
        <v>248</v>
      </c>
      <c r="H33" s="1">
        <v>0.38</v>
      </c>
      <c r="I33">
        <v>1</v>
      </c>
      <c r="J33" s="4">
        <f t="shared" si="1"/>
        <v>0.38</v>
      </c>
      <c r="L33" s="7"/>
      <c r="M33" s="5">
        <f t="shared" si="0"/>
        <v>0</v>
      </c>
    </row>
    <row r="34" spans="1:13" x14ac:dyDescent="0.25">
      <c r="A34">
        <f t="shared" si="2"/>
        <v>31</v>
      </c>
      <c r="B34" t="s">
        <v>45</v>
      </c>
      <c r="C34" t="s">
        <v>46</v>
      </c>
      <c r="D34" t="s">
        <v>202</v>
      </c>
      <c r="E34" t="s">
        <v>36</v>
      </c>
      <c r="F34" t="s">
        <v>273</v>
      </c>
      <c r="G34" s="7" t="s">
        <v>249</v>
      </c>
      <c r="H34" s="1">
        <v>4.4000000000000004</v>
      </c>
      <c r="I34">
        <v>1</v>
      </c>
      <c r="J34" s="4">
        <f t="shared" si="1"/>
        <v>4.4000000000000004</v>
      </c>
      <c r="L34" s="7"/>
      <c r="M34" s="5">
        <f t="shared" si="0"/>
        <v>0</v>
      </c>
    </row>
    <row r="35" spans="1:13" x14ac:dyDescent="0.25">
      <c r="A35">
        <f t="shared" si="2"/>
        <v>32</v>
      </c>
      <c r="B35" t="s">
        <v>149</v>
      </c>
      <c r="C35" t="s">
        <v>47</v>
      </c>
      <c r="D35" t="s">
        <v>202</v>
      </c>
      <c r="E35" t="s">
        <v>32</v>
      </c>
      <c r="F35" t="s">
        <v>318</v>
      </c>
      <c r="G35" s="7" t="s">
        <v>317</v>
      </c>
      <c r="H35" s="1">
        <v>0.63600000000000001</v>
      </c>
      <c r="I35">
        <v>2</v>
      </c>
      <c r="J35" s="4">
        <f t="shared" si="1"/>
        <v>1.272</v>
      </c>
      <c r="K35">
        <v>0</v>
      </c>
      <c r="L35" s="7">
        <v>10</v>
      </c>
      <c r="M35" s="5">
        <f t="shared" si="0"/>
        <v>6.36</v>
      </c>
    </row>
    <row r="36" spans="1:13" x14ac:dyDescent="0.25">
      <c r="A36">
        <f t="shared" si="2"/>
        <v>33</v>
      </c>
      <c r="B36" t="s">
        <v>48</v>
      </c>
      <c r="C36" t="s">
        <v>49</v>
      </c>
      <c r="D36" t="s">
        <v>202</v>
      </c>
      <c r="E36" t="s">
        <v>50</v>
      </c>
      <c r="F36" t="s">
        <v>314</v>
      </c>
      <c r="G36" s="7" t="s">
        <v>313</v>
      </c>
      <c r="H36" s="1">
        <v>0.46200000000000002</v>
      </c>
      <c r="I36">
        <v>1</v>
      </c>
      <c r="J36" s="4">
        <f t="shared" si="1"/>
        <v>0.46200000000000002</v>
      </c>
      <c r="K36">
        <v>0</v>
      </c>
      <c r="L36" s="7">
        <v>10</v>
      </c>
      <c r="M36" s="5">
        <f>H36*L36</f>
        <v>4.62</v>
      </c>
    </row>
    <row r="37" spans="1:13" x14ac:dyDescent="0.25">
      <c r="A37">
        <f t="shared" si="2"/>
        <v>34</v>
      </c>
      <c r="B37" t="s">
        <v>51</v>
      </c>
      <c r="C37" t="s">
        <v>52</v>
      </c>
      <c r="D37" t="s">
        <v>321</v>
      </c>
      <c r="E37" t="s">
        <v>53</v>
      </c>
      <c r="F37" t="s">
        <v>320</v>
      </c>
      <c r="G37" s="7" t="s">
        <v>319</v>
      </c>
      <c r="H37" s="1">
        <v>2.5499999999999998</v>
      </c>
      <c r="I37">
        <v>1</v>
      </c>
      <c r="J37" s="4">
        <f t="shared" si="1"/>
        <v>2.5499999999999998</v>
      </c>
      <c r="K37">
        <v>0</v>
      </c>
      <c r="L37" s="7">
        <v>2</v>
      </c>
      <c r="M37" s="5">
        <f t="shared" ref="M37:M87" si="3">H37*L37</f>
        <v>5.0999999999999996</v>
      </c>
    </row>
    <row r="38" spans="1:13" x14ac:dyDescent="0.25">
      <c r="A38">
        <f t="shared" si="2"/>
        <v>35</v>
      </c>
      <c r="B38" t="s">
        <v>54</v>
      </c>
      <c r="C38" t="s">
        <v>55</v>
      </c>
      <c r="D38" t="s">
        <v>321</v>
      </c>
      <c r="E38" t="s">
        <v>53</v>
      </c>
      <c r="F38" t="s">
        <v>322</v>
      </c>
      <c r="G38" s="7" t="s">
        <v>323</v>
      </c>
      <c r="H38" s="1">
        <v>2.5499999999999998</v>
      </c>
      <c r="I38">
        <v>1</v>
      </c>
      <c r="J38" s="4">
        <f t="shared" si="1"/>
        <v>2.5499999999999998</v>
      </c>
      <c r="K38">
        <v>0</v>
      </c>
      <c r="L38" s="7">
        <v>2</v>
      </c>
      <c r="M38" s="5">
        <f t="shared" si="3"/>
        <v>5.0999999999999996</v>
      </c>
    </row>
    <row r="39" spans="1:13" x14ac:dyDescent="0.25">
      <c r="A39">
        <f t="shared" si="2"/>
        <v>36</v>
      </c>
      <c r="B39" t="s">
        <v>56</v>
      </c>
      <c r="C39" t="s">
        <v>57</v>
      </c>
      <c r="D39" t="s">
        <v>202</v>
      </c>
      <c r="E39" t="s">
        <v>183</v>
      </c>
      <c r="G39" s="7"/>
      <c r="H39" s="1"/>
      <c r="I39">
        <v>1</v>
      </c>
      <c r="J39" s="4">
        <f t="shared" si="1"/>
        <v>0</v>
      </c>
      <c r="L39" s="7"/>
      <c r="M39" s="5">
        <f t="shared" si="3"/>
        <v>0</v>
      </c>
    </row>
    <row r="40" spans="1:13" x14ac:dyDescent="0.25">
      <c r="A40">
        <f t="shared" si="2"/>
        <v>37</v>
      </c>
      <c r="B40" t="s">
        <v>58</v>
      </c>
      <c r="C40" t="s">
        <v>325</v>
      </c>
      <c r="D40" t="s">
        <v>202</v>
      </c>
      <c r="E40" t="s">
        <v>59</v>
      </c>
      <c r="F40" t="s">
        <v>326</v>
      </c>
      <c r="G40" s="7" t="s">
        <v>324</v>
      </c>
      <c r="H40" s="1">
        <v>6.67</v>
      </c>
      <c r="I40">
        <v>1</v>
      </c>
      <c r="J40" s="4">
        <f t="shared" si="1"/>
        <v>6.67</v>
      </c>
      <c r="K40">
        <v>0</v>
      </c>
      <c r="L40" s="7">
        <v>2</v>
      </c>
      <c r="M40" s="5">
        <f t="shared" si="3"/>
        <v>13.34</v>
      </c>
    </row>
    <row r="41" spans="1:13" x14ac:dyDescent="0.25">
      <c r="A41">
        <f t="shared" si="2"/>
        <v>38</v>
      </c>
      <c r="B41" t="s">
        <v>60</v>
      </c>
      <c r="C41" t="s">
        <v>61</v>
      </c>
      <c r="D41" t="s">
        <v>202</v>
      </c>
      <c r="E41" t="s">
        <v>62</v>
      </c>
      <c r="F41" t="s">
        <v>329</v>
      </c>
      <c r="G41" s="7" t="s">
        <v>328</v>
      </c>
      <c r="H41" s="1">
        <v>0.97</v>
      </c>
      <c r="I41">
        <v>1</v>
      </c>
      <c r="J41" s="4">
        <f t="shared" si="1"/>
        <v>0.97</v>
      </c>
      <c r="K41">
        <v>0</v>
      </c>
      <c r="L41" s="7">
        <v>2</v>
      </c>
      <c r="M41" s="5">
        <f t="shared" si="3"/>
        <v>1.94</v>
      </c>
    </row>
    <row r="42" spans="1:13" x14ac:dyDescent="0.25">
      <c r="A42">
        <f t="shared" si="2"/>
        <v>39</v>
      </c>
      <c r="B42" t="s">
        <v>150</v>
      </c>
      <c r="C42" t="s">
        <v>63</v>
      </c>
      <c r="E42" t="s">
        <v>64</v>
      </c>
      <c r="G42" s="7"/>
      <c r="H42" s="1"/>
      <c r="I42">
        <v>2</v>
      </c>
      <c r="J42" s="4">
        <f t="shared" si="1"/>
        <v>0</v>
      </c>
      <c r="L42" s="7"/>
      <c r="M42" s="5">
        <f t="shared" si="3"/>
        <v>0</v>
      </c>
    </row>
    <row r="43" spans="1:13" x14ac:dyDescent="0.25">
      <c r="A43">
        <f t="shared" si="2"/>
        <v>40</v>
      </c>
      <c r="B43" t="s">
        <v>336</v>
      </c>
      <c r="C43" t="s">
        <v>65</v>
      </c>
      <c r="D43" t="s">
        <v>332</v>
      </c>
      <c r="E43" t="s">
        <v>64</v>
      </c>
      <c r="F43" t="s">
        <v>331</v>
      </c>
      <c r="G43" s="7" t="s">
        <v>330</v>
      </c>
      <c r="H43" s="1">
        <v>2.5000000000000001E-2</v>
      </c>
      <c r="I43">
        <v>4</v>
      </c>
      <c r="J43" s="4">
        <f t="shared" si="1"/>
        <v>0.1</v>
      </c>
      <c r="K43">
        <v>0</v>
      </c>
      <c r="L43" s="7">
        <v>100</v>
      </c>
      <c r="M43" s="5">
        <f t="shared" si="3"/>
        <v>2.5</v>
      </c>
    </row>
    <row r="44" spans="1:13" x14ac:dyDescent="0.25">
      <c r="A44">
        <f t="shared" si="2"/>
        <v>41</v>
      </c>
      <c r="B44" t="s">
        <v>151</v>
      </c>
      <c r="C44" t="s">
        <v>66</v>
      </c>
      <c r="D44" t="s">
        <v>335</v>
      </c>
      <c r="E44" t="s">
        <v>67</v>
      </c>
      <c r="F44" t="s">
        <v>334</v>
      </c>
      <c r="G44" s="7" t="s">
        <v>333</v>
      </c>
      <c r="H44" s="1">
        <v>0.67500000000000004</v>
      </c>
      <c r="I44">
        <v>3</v>
      </c>
      <c r="J44" s="4">
        <f t="shared" si="1"/>
        <v>2.0250000000000004</v>
      </c>
      <c r="K44">
        <v>0</v>
      </c>
      <c r="L44" s="7">
        <v>10</v>
      </c>
      <c r="M44" s="5">
        <f t="shared" si="3"/>
        <v>6.75</v>
      </c>
    </row>
    <row r="45" spans="1:13" x14ac:dyDescent="0.25">
      <c r="A45">
        <f t="shared" si="2"/>
        <v>42</v>
      </c>
      <c r="B45" t="s">
        <v>152</v>
      </c>
      <c r="C45" t="s">
        <v>68</v>
      </c>
      <c r="D45" t="s">
        <v>339</v>
      </c>
      <c r="E45" t="s">
        <v>69</v>
      </c>
      <c r="F45" t="s">
        <v>338</v>
      </c>
      <c r="G45" s="7" t="s">
        <v>337</v>
      </c>
      <c r="H45" s="1">
        <v>5.1999999999999998E-2</v>
      </c>
      <c r="I45">
        <v>2</v>
      </c>
      <c r="J45" s="4">
        <f t="shared" si="1"/>
        <v>0.104</v>
      </c>
      <c r="K45">
        <v>0</v>
      </c>
      <c r="L45" s="7">
        <v>50</v>
      </c>
      <c r="M45" s="5">
        <f t="shared" si="3"/>
        <v>2.6</v>
      </c>
    </row>
    <row r="46" spans="1:13" x14ac:dyDescent="0.25">
      <c r="A46">
        <f t="shared" si="2"/>
        <v>43</v>
      </c>
      <c r="B46" t="s">
        <v>153</v>
      </c>
      <c r="E46" t="s">
        <v>184</v>
      </c>
      <c r="G46" s="7"/>
      <c r="H46" s="1"/>
      <c r="I46">
        <v>2</v>
      </c>
      <c r="J46" s="4">
        <f t="shared" si="1"/>
        <v>0</v>
      </c>
      <c r="L46" s="7"/>
      <c r="M46" s="5">
        <f t="shared" si="3"/>
        <v>0</v>
      </c>
    </row>
    <row r="47" spans="1:13" x14ac:dyDescent="0.25">
      <c r="A47">
        <f t="shared" si="2"/>
        <v>44</v>
      </c>
      <c r="B47" t="s">
        <v>154</v>
      </c>
      <c r="C47" t="s">
        <v>70</v>
      </c>
      <c r="D47" t="s">
        <v>231</v>
      </c>
      <c r="E47" t="s">
        <v>27</v>
      </c>
      <c r="F47" t="s">
        <v>276</v>
      </c>
      <c r="G47" s="7" t="s">
        <v>275</v>
      </c>
      <c r="H47" s="1">
        <v>0.46</v>
      </c>
      <c r="I47">
        <v>3</v>
      </c>
      <c r="J47" s="4">
        <f t="shared" si="1"/>
        <v>1.3800000000000001</v>
      </c>
      <c r="L47" s="7"/>
      <c r="M47" s="5">
        <f t="shared" si="3"/>
        <v>0</v>
      </c>
    </row>
    <row r="48" spans="1:13" x14ac:dyDescent="0.25">
      <c r="A48">
        <f t="shared" si="2"/>
        <v>45</v>
      </c>
      <c r="B48" t="s">
        <v>71</v>
      </c>
      <c r="C48" t="s">
        <v>72</v>
      </c>
      <c r="E48" t="s">
        <v>185</v>
      </c>
      <c r="F48" t="s">
        <v>73</v>
      </c>
      <c r="G48" s="7"/>
      <c r="H48" s="1"/>
      <c r="I48">
        <v>1</v>
      </c>
      <c r="J48" s="4">
        <f t="shared" si="1"/>
        <v>0</v>
      </c>
      <c r="L48" s="7"/>
      <c r="M48" s="5">
        <f t="shared" si="3"/>
        <v>0</v>
      </c>
    </row>
    <row r="49" spans="1:13" x14ac:dyDescent="0.25">
      <c r="A49">
        <f t="shared" si="2"/>
        <v>46</v>
      </c>
      <c r="B49" t="s">
        <v>157</v>
      </c>
      <c r="C49" t="s">
        <v>74</v>
      </c>
      <c r="D49" t="s">
        <v>231</v>
      </c>
      <c r="E49" t="s">
        <v>27</v>
      </c>
      <c r="F49" t="s">
        <v>277</v>
      </c>
      <c r="G49" s="7" t="s">
        <v>250</v>
      </c>
      <c r="H49" s="1">
        <v>0.21</v>
      </c>
      <c r="I49">
        <v>5</v>
      </c>
      <c r="J49" s="4">
        <f t="shared" si="1"/>
        <v>1.05</v>
      </c>
      <c r="L49" s="7"/>
      <c r="M49" s="5">
        <f t="shared" si="3"/>
        <v>0</v>
      </c>
    </row>
    <row r="50" spans="1:13" x14ac:dyDescent="0.25">
      <c r="A50">
        <f t="shared" si="2"/>
        <v>47</v>
      </c>
      <c r="B50" t="s">
        <v>75</v>
      </c>
      <c r="C50" t="s">
        <v>76</v>
      </c>
      <c r="D50" t="s">
        <v>231</v>
      </c>
      <c r="E50" t="s">
        <v>27</v>
      </c>
      <c r="F50" t="s">
        <v>282</v>
      </c>
      <c r="G50" s="7" t="s">
        <v>281</v>
      </c>
      <c r="H50" s="1">
        <v>0.44</v>
      </c>
      <c r="I50">
        <v>1</v>
      </c>
      <c r="J50" s="4">
        <f t="shared" si="1"/>
        <v>0.44</v>
      </c>
      <c r="L50" s="7"/>
      <c r="M50" s="5">
        <f t="shared" si="3"/>
        <v>0</v>
      </c>
    </row>
    <row r="51" spans="1:13" x14ac:dyDescent="0.25">
      <c r="A51">
        <f t="shared" si="2"/>
        <v>48</v>
      </c>
      <c r="B51" t="s">
        <v>186</v>
      </c>
      <c r="C51" t="s">
        <v>97</v>
      </c>
      <c r="D51" t="s">
        <v>280</v>
      </c>
      <c r="E51" t="s">
        <v>98</v>
      </c>
      <c r="F51" t="s">
        <v>278</v>
      </c>
      <c r="G51" s="7" t="s">
        <v>253</v>
      </c>
      <c r="H51" s="1">
        <v>2.4E-2</v>
      </c>
      <c r="I51">
        <v>2</v>
      </c>
      <c r="J51" s="4">
        <f t="shared" si="1"/>
        <v>4.8000000000000001E-2</v>
      </c>
      <c r="L51" s="7"/>
      <c r="M51" s="5">
        <f t="shared" si="3"/>
        <v>0</v>
      </c>
    </row>
    <row r="52" spans="1:13" x14ac:dyDescent="0.25">
      <c r="A52">
        <f t="shared" si="2"/>
        <v>49</v>
      </c>
      <c r="B52" t="s">
        <v>164</v>
      </c>
      <c r="C52" t="s">
        <v>107</v>
      </c>
      <c r="D52" t="s">
        <v>280</v>
      </c>
      <c r="E52" t="s">
        <v>98</v>
      </c>
      <c r="F52" s="6" t="s">
        <v>309</v>
      </c>
      <c r="G52" s="7" t="s">
        <v>308</v>
      </c>
      <c r="H52" s="1">
        <v>2.4E-2</v>
      </c>
      <c r="I52">
        <v>2</v>
      </c>
      <c r="J52" s="4">
        <f t="shared" si="1"/>
        <v>4.8000000000000001E-2</v>
      </c>
      <c r="L52" s="7"/>
      <c r="M52" s="5">
        <f t="shared" si="3"/>
        <v>0</v>
      </c>
    </row>
    <row r="53" spans="1:13" x14ac:dyDescent="0.25">
      <c r="A53">
        <f t="shared" si="2"/>
        <v>50</v>
      </c>
      <c r="B53" t="s">
        <v>170</v>
      </c>
      <c r="C53" t="s">
        <v>22</v>
      </c>
      <c r="D53" t="s">
        <v>202</v>
      </c>
      <c r="E53" t="s">
        <v>64</v>
      </c>
      <c r="F53" t="s">
        <v>202</v>
      </c>
      <c r="G53" s="7" t="s">
        <v>202</v>
      </c>
      <c r="H53" s="1">
        <v>0</v>
      </c>
      <c r="I53">
        <v>16</v>
      </c>
      <c r="J53" s="4">
        <f t="shared" si="1"/>
        <v>0</v>
      </c>
      <c r="L53" s="7"/>
      <c r="M53" s="5">
        <f t="shared" si="3"/>
        <v>0</v>
      </c>
    </row>
    <row r="54" spans="1:13" x14ac:dyDescent="0.25">
      <c r="A54">
        <f t="shared" si="2"/>
        <v>51</v>
      </c>
      <c r="B54" t="s">
        <v>172</v>
      </c>
      <c r="C54" t="s">
        <v>80</v>
      </c>
      <c r="D54" t="s">
        <v>280</v>
      </c>
      <c r="E54" t="s">
        <v>64</v>
      </c>
      <c r="F54" t="s">
        <v>279</v>
      </c>
      <c r="G54" s="7" t="s">
        <v>256</v>
      </c>
      <c r="H54" s="1">
        <v>0.01</v>
      </c>
      <c r="I54">
        <v>6</v>
      </c>
      <c r="J54" s="4">
        <f t="shared" si="1"/>
        <v>0.06</v>
      </c>
      <c r="L54" s="7"/>
      <c r="M54" s="5">
        <f t="shared" si="3"/>
        <v>0</v>
      </c>
    </row>
    <row r="55" spans="1:13" x14ac:dyDescent="0.25">
      <c r="A55">
        <f t="shared" si="2"/>
        <v>52</v>
      </c>
      <c r="B55" t="s">
        <v>85</v>
      </c>
      <c r="C55" t="s">
        <v>86</v>
      </c>
      <c r="E55" t="s">
        <v>64</v>
      </c>
      <c r="G55" s="7"/>
      <c r="H55" s="1"/>
      <c r="I55">
        <v>1</v>
      </c>
      <c r="J55" s="4">
        <f t="shared" si="1"/>
        <v>0</v>
      </c>
      <c r="L55" s="7"/>
      <c r="M55" s="5">
        <f t="shared" si="3"/>
        <v>0</v>
      </c>
    </row>
    <row r="56" spans="1:13" x14ac:dyDescent="0.25">
      <c r="A56">
        <f t="shared" si="2"/>
        <v>53</v>
      </c>
      <c r="B56" t="s">
        <v>168</v>
      </c>
      <c r="C56" t="s">
        <v>93</v>
      </c>
      <c r="D56" t="s">
        <v>284</v>
      </c>
      <c r="E56" t="s">
        <v>64</v>
      </c>
      <c r="F56" t="s">
        <v>283</v>
      </c>
      <c r="G56" s="7" t="s">
        <v>251</v>
      </c>
      <c r="H56" s="1">
        <v>2.5999999999999999E-2</v>
      </c>
      <c r="I56">
        <v>9</v>
      </c>
      <c r="J56" s="4">
        <f t="shared" si="1"/>
        <v>0.23399999999999999</v>
      </c>
      <c r="L56" s="7"/>
      <c r="M56" s="5">
        <f t="shared" si="3"/>
        <v>0</v>
      </c>
    </row>
    <row r="57" spans="1:13" x14ac:dyDescent="0.25">
      <c r="A57">
        <f t="shared" si="2"/>
        <v>54</v>
      </c>
      <c r="B57" t="s">
        <v>173</v>
      </c>
      <c r="C57" t="s">
        <v>92</v>
      </c>
      <c r="D57" t="s">
        <v>284</v>
      </c>
      <c r="E57" t="s">
        <v>64</v>
      </c>
      <c r="F57" t="s">
        <v>342</v>
      </c>
      <c r="G57" s="7" t="s">
        <v>343</v>
      </c>
      <c r="H57" s="1">
        <v>0.01</v>
      </c>
      <c r="I57">
        <v>5</v>
      </c>
      <c r="J57" s="4">
        <f t="shared" si="1"/>
        <v>0.05</v>
      </c>
      <c r="K57">
        <v>0</v>
      </c>
      <c r="L57" s="7">
        <v>100</v>
      </c>
      <c r="M57" s="5">
        <f t="shared" si="3"/>
        <v>1</v>
      </c>
    </row>
    <row r="58" spans="1:13" x14ac:dyDescent="0.25">
      <c r="A58">
        <f t="shared" si="2"/>
        <v>55</v>
      </c>
      <c r="B58" t="s">
        <v>169</v>
      </c>
      <c r="C58" t="s">
        <v>99</v>
      </c>
      <c r="D58" t="s">
        <v>280</v>
      </c>
      <c r="E58" t="s">
        <v>64</v>
      </c>
      <c r="F58" t="s">
        <v>288</v>
      </c>
      <c r="G58" s="7" t="s">
        <v>254</v>
      </c>
      <c r="H58" s="1">
        <v>1.7000000000000001E-2</v>
      </c>
      <c r="I58">
        <v>9</v>
      </c>
      <c r="J58" s="4">
        <f t="shared" si="1"/>
        <v>0.15300000000000002</v>
      </c>
      <c r="L58" s="7"/>
      <c r="M58" s="5">
        <f t="shared" si="3"/>
        <v>0</v>
      </c>
    </row>
    <row r="59" spans="1:13" x14ac:dyDescent="0.25">
      <c r="A59">
        <f t="shared" si="2"/>
        <v>56</v>
      </c>
      <c r="B59" t="s">
        <v>166</v>
      </c>
      <c r="C59" t="s">
        <v>94</v>
      </c>
      <c r="D59" t="s">
        <v>284</v>
      </c>
      <c r="E59" t="s">
        <v>64</v>
      </c>
      <c r="F59" t="s">
        <v>289</v>
      </c>
      <c r="G59" s="7" t="s">
        <v>252</v>
      </c>
      <c r="H59" s="1">
        <v>2.5999999999999999E-2</v>
      </c>
      <c r="I59">
        <v>8</v>
      </c>
      <c r="J59" s="4">
        <f t="shared" si="1"/>
        <v>0.20799999999999999</v>
      </c>
      <c r="L59" s="7"/>
      <c r="M59" s="5">
        <f t="shared" si="3"/>
        <v>0</v>
      </c>
    </row>
    <row r="60" spans="1:13" x14ac:dyDescent="0.25">
      <c r="A60">
        <f t="shared" si="2"/>
        <v>57</v>
      </c>
      <c r="B60" t="s">
        <v>102</v>
      </c>
      <c r="C60" t="s">
        <v>344</v>
      </c>
      <c r="D60" t="s">
        <v>280</v>
      </c>
      <c r="E60" t="s">
        <v>64</v>
      </c>
      <c r="F60" t="s">
        <v>345</v>
      </c>
      <c r="G60" s="7" t="s">
        <v>346</v>
      </c>
      <c r="H60" s="1">
        <v>6.0000000000000001E-3</v>
      </c>
      <c r="I60">
        <v>1</v>
      </c>
      <c r="J60" s="4">
        <f t="shared" si="1"/>
        <v>6.0000000000000001E-3</v>
      </c>
      <c r="K60">
        <v>0</v>
      </c>
      <c r="L60" s="7">
        <v>100</v>
      </c>
      <c r="M60" s="5">
        <f t="shared" si="3"/>
        <v>0.6</v>
      </c>
    </row>
    <row r="61" spans="1:13" x14ac:dyDescent="0.25">
      <c r="A61">
        <f t="shared" si="2"/>
        <v>58</v>
      </c>
      <c r="B61" t="s">
        <v>103</v>
      </c>
      <c r="C61" t="s">
        <v>104</v>
      </c>
      <c r="E61" t="s">
        <v>64</v>
      </c>
      <c r="G61" s="7"/>
      <c r="H61" s="1"/>
      <c r="I61">
        <v>1</v>
      </c>
      <c r="J61" s="4">
        <f t="shared" si="1"/>
        <v>0</v>
      </c>
      <c r="L61" s="7"/>
      <c r="M61" s="5">
        <f t="shared" si="3"/>
        <v>0</v>
      </c>
    </row>
    <row r="62" spans="1:13" x14ac:dyDescent="0.25">
      <c r="A62">
        <f t="shared" si="2"/>
        <v>59</v>
      </c>
      <c r="B62" t="s">
        <v>161</v>
      </c>
      <c r="C62" t="s">
        <v>88</v>
      </c>
      <c r="E62" t="s">
        <v>64</v>
      </c>
      <c r="G62" s="7"/>
      <c r="H62" s="1"/>
      <c r="I62">
        <v>2</v>
      </c>
      <c r="J62" s="4">
        <f t="shared" si="1"/>
        <v>0</v>
      </c>
      <c r="L62" s="7"/>
      <c r="M62" s="5">
        <f t="shared" si="3"/>
        <v>0</v>
      </c>
    </row>
    <row r="63" spans="1:13" x14ac:dyDescent="0.25">
      <c r="A63">
        <f t="shared" si="2"/>
        <v>60</v>
      </c>
      <c r="B63" t="s">
        <v>83</v>
      </c>
      <c r="C63" t="s">
        <v>84</v>
      </c>
      <c r="E63" t="s">
        <v>64</v>
      </c>
      <c r="G63" s="7"/>
      <c r="H63" s="1"/>
      <c r="I63">
        <v>1</v>
      </c>
      <c r="J63" s="4">
        <f t="shared" si="1"/>
        <v>0</v>
      </c>
      <c r="L63" s="7"/>
      <c r="M63" s="5">
        <f t="shared" si="3"/>
        <v>0</v>
      </c>
    </row>
    <row r="64" spans="1:13" x14ac:dyDescent="0.25">
      <c r="A64">
        <f t="shared" si="2"/>
        <v>61</v>
      </c>
      <c r="B64" t="s">
        <v>105</v>
      </c>
      <c r="C64" t="s">
        <v>106</v>
      </c>
      <c r="E64" t="s">
        <v>64</v>
      </c>
      <c r="G64" s="7"/>
      <c r="H64" s="1"/>
      <c r="I64">
        <v>1</v>
      </c>
      <c r="J64" s="4">
        <f t="shared" si="1"/>
        <v>0</v>
      </c>
      <c r="L64" s="7"/>
      <c r="M64" s="5">
        <f t="shared" si="3"/>
        <v>0</v>
      </c>
    </row>
    <row r="65" spans="1:13" x14ac:dyDescent="0.25">
      <c r="A65">
        <f t="shared" si="2"/>
        <v>62</v>
      </c>
      <c r="B65" t="s">
        <v>95</v>
      </c>
      <c r="C65" t="s">
        <v>96</v>
      </c>
      <c r="E65" t="s">
        <v>64</v>
      </c>
      <c r="G65" s="7"/>
      <c r="H65" s="1"/>
      <c r="I65">
        <v>1</v>
      </c>
      <c r="J65" s="4">
        <f t="shared" si="1"/>
        <v>0</v>
      </c>
      <c r="L65" s="7"/>
      <c r="M65" s="5">
        <f t="shared" si="3"/>
        <v>0</v>
      </c>
    </row>
    <row r="66" spans="1:13" x14ac:dyDescent="0.25">
      <c r="A66">
        <f t="shared" si="2"/>
        <v>63</v>
      </c>
      <c r="B66" t="s">
        <v>167</v>
      </c>
      <c r="C66" t="s">
        <v>100</v>
      </c>
      <c r="D66" t="s">
        <v>280</v>
      </c>
      <c r="E66" t="s">
        <v>64</v>
      </c>
      <c r="F66" t="s">
        <v>290</v>
      </c>
      <c r="G66" s="7" t="s">
        <v>255</v>
      </c>
      <c r="H66" s="1">
        <v>1.7000000000000001E-2</v>
      </c>
      <c r="I66">
        <v>2</v>
      </c>
      <c r="J66" s="4">
        <f t="shared" si="1"/>
        <v>3.4000000000000002E-2</v>
      </c>
      <c r="L66" s="7"/>
      <c r="M66" s="5">
        <f t="shared" si="3"/>
        <v>0</v>
      </c>
    </row>
    <row r="67" spans="1:13" x14ac:dyDescent="0.25">
      <c r="A67">
        <f t="shared" si="2"/>
        <v>64</v>
      </c>
      <c r="B67" t="s">
        <v>78</v>
      </c>
      <c r="C67" t="s">
        <v>79</v>
      </c>
      <c r="E67" t="s">
        <v>64</v>
      </c>
      <c r="G67" s="7"/>
      <c r="H67" s="1"/>
      <c r="I67">
        <v>1</v>
      </c>
      <c r="J67" s="4">
        <f t="shared" si="1"/>
        <v>0</v>
      </c>
      <c r="L67" s="7"/>
      <c r="M67" s="5">
        <f t="shared" si="3"/>
        <v>0</v>
      </c>
    </row>
    <row r="68" spans="1:13" x14ac:dyDescent="0.25">
      <c r="A68">
        <f t="shared" si="2"/>
        <v>65</v>
      </c>
      <c r="B68" t="s">
        <v>162</v>
      </c>
      <c r="C68" t="s">
        <v>87</v>
      </c>
      <c r="E68" t="s">
        <v>64</v>
      </c>
      <c r="G68" s="7"/>
      <c r="H68" s="1"/>
      <c r="I68">
        <v>2</v>
      </c>
      <c r="J68" s="4">
        <f t="shared" ref="J68:J87" si="4">H68*I68</f>
        <v>0</v>
      </c>
      <c r="L68" s="7"/>
      <c r="M68" s="5">
        <f t="shared" si="3"/>
        <v>0</v>
      </c>
    </row>
    <row r="69" spans="1:13" x14ac:dyDescent="0.25">
      <c r="A69">
        <f t="shared" si="2"/>
        <v>66</v>
      </c>
      <c r="B69" t="s">
        <v>165</v>
      </c>
      <c r="C69" t="s">
        <v>77</v>
      </c>
      <c r="E69" t="s">
        <v>64</v>
      </c>
      <c r="G69" s="7"/>
      <c r="H69" s="1"/>
      <c r="I69">
        <v>2</v>
      </c>
      <c r="J69" s="4">
        <f t="shared" si="4"/>
        <v>0</v>
      </c>
      <c r="L69" s="7"/>
      <c r="M69" s="5">
        <f t="shared" si="3"/>
        <v>0</v>
      </c>
    </row>
    <row r="70" spans="1:13" x14ac:dyDescent="0.25">
      <c r="A70">
        <f t="shared" ref="A70:A87" si="5">A69+1</f>
        <v>67</v>
      </c>
      <c r="B70" t="s">
        <v>81</v>
      </c>
      <c r="C70" t="s">
        <v>82</v>
      </c>
      <c r="E70" t="s">
        <v>64</v>
      </c>
      <c r="G70" s="7"/>
      <c r="H70" s="1"/>
      <c r="I70">
        <v>1</v>
      </c>
      <c r="J70" s="4">
        <f t="shared" si="4"/>
        <v>0</v>
      </c>
      <c r="L70" s="7"/>
      <c r="M70" s="5">
        <f t="shared" si="3"/>
        <v>0</v>
      </c>
    </row>
    <row r="71" spans="1:13" x14ac:dyDescent="0.25">
      <c r="A71">
        <f t="shared" si="5"/>
        <v>68</v>
      </c>
      <c r="B71" t="s">
        <v>163</v>
      </c>
      <c r="C71" t="s">
        <v>89</v>
      </c>
      <c r="E71" t="s">
        <v>64</v>
      </c>
      <c r="G71" s="7"/>
      <c r="H71" s="1"/>
      <c r="I71">
        <v>2</v>
      </c>
      <c r="J71" s="4">
        <f t="shared" si="4"/>
        <v>0</v>
      </c>
      <c r="L71" s="7"/>
      <c r="M71" s="5">
        <f t="shared" si="3"/>
        <v>0</v>
      </c>
    </row>
    <row r="72" spans="1:13" x14ac:dyDescent="0.25">
      <c r="A72">
        <f t="shared" si="5"/>
        <v>69</v>
      </c>
      <c r="B72" t="s">
        <v>171</v>
      </c>
      <c r="C72" t="s">
        <v>101</v>
      </c>
      <c r="E72" t="s">
        <v>64</v>
      </c>
      <c r="G72" s="7"/>
      <c r="H72" s="1"/>
      <c r="I72">
        <v>7</v>
      </c>
      <c r="J72" s="4">
        <f t="shared" si="4"/>
        <v>0</v>
      </c>
      <c r="L72" s="7"/>
      <c r="M72" s="5">
        <f t="shared" si="3"/>
        <v>0</v>
      </c>
    </row>
    <row r="73" spans="1:13" x14ac:dyDescent="0.25">
      <c r="A73">
        <f t="shared" si="5"/>
        <v>70</v>
      </c>
      <c r="B73" t="s">
        <v>90</v>
      </c>
      <c r="C73" t="s">
        <v>91</v>
      </c>
      <c r="E73" t="s">
        <v>64</v>
      </c>
      <c r="G73" s="7"/>
      <c r="H73" s="1"/>
      <c r="I73">
        <v>1</v>
      </c>
      <c r="J73" s="4">
        <f t="shared" si="4"/>
        <v>0</v>
      </c>
      <c r="L73" s="7"/>
      <c r="M73" s="5">
        <f t="shared" si="3"/>
        <v>0</v>
      </c>
    </row>
    <row r="74" spans="1:13" x14ac:dyDescent="0.25">
      <c r="A74">
        <f t="shared" si="5"/>
        <v>71</v>
      </c>
      <c r="B74" t="s">
        <v>108</v>
      </c>
      <c r="C74" t="s">
        <v>109</v>
      </c>
      <c r="E74" t="s">
        <v>110</v>
      </c>
      <c r="G74" s="7"/>
      <c r="H74" s="1"/>
      <c r="I74">
        <v>1</v>
      </c>
      <c r="J74" s="4">
        <f t="shared" si="4"/>
        <v>0</v>
      </c>
      <c r="L74" s="7"/>
      <c r="M74" s="5">
        <f t="shared" si="3"/>
        <v>0</v>
      </c>
    </row>
    <row r="75" spans="1:13" x14ac:dyDescent="0.25">
      <c r="A75">
        <f t="shared" si="5"/>
        <v>72</v>
      </c>
      <c r="B75" t="s">
        <v>155</v>
      </c>
      <c r="C75" t="s">
        <v>111</v>
      </c>
      <c r="D75" t="s">
        <v>202</v>
      </c>
      <c r="E75" t="s">
        <v>185</v>
      </c>
      <c r="F75" t="s">
        <v>341</v>
      </c>
      <c r="G75" s="7" t="s">
        <v>340</v>
      </c>
      <c r="H75" s="1">
        <v>8.93</v>
      </c>
      <c r="I75">
        <v>2</v>
      </c>
      <c r="J75" s="4">
        <f t="shared" si="4"/>
        <v>17.86</v>
      </c>
      <c r="K75">
        <v>0</v>
      </c>
      <c r="L75" s="7">
        <v>4</v>
      </c>
      <c r="M75" s="5">
        <f t="shared" si="3"/>
        <v>35.72</v>
      </c>
    </row>
    <row r="76" spans="1:13" x14ac:dyDescent="0.25">
      <c r="A76">
        <f t="shared" si="5"/>
        <v>73</v>
      </c>
      <c r="B76" t="s">
        <v>112</v>
      </c>
      <c r="C76" t="s">
        <v>113</v>
      </c>
      <c r="D76" t="s">
        <v>307</v>
      </c>
      <c r="E76" t="s">
        <v>185</v>
      </c>
      <c r="F76" t="s">
        <v>306</v>
      </c>
      <c r="G76" s="7" t="s">
        <v>305</v>
      </c>
      <c r="H76" s="1">
        <v>0.17</v>
      </c>
      <c r="I76">
        <v>1</v>
      </c>
      <c r="J76" s="4">
        <f t="shared" si="4"/>
        <v>0.17</v>
      </c>
      <c r="L76" s="7"/>
      <c r="M76" s="5">
        <f t="shared" si="3"/>
        <v>0</v>
      </c>
    </row>
    <row r="77" spans="1:13" x14ac:dyDescent="0.25">
      <c r="A77">
        <f t="shared" si="5"/>
        <v>74</v>
      </c>
      <c r="B77" t="s">
        <v>156</v>
      </c>
      <c r="C77" t="s">
        <v>114</v>
      </c>
      <c r="D77" t="s">
        <v>190</v>
      </c>
      <c r="E77" t="s">
        <v>27</v>
      </c>
      <c r="F77" t="s">
        <v>291</v>
      </c>
      <c r="G77" s="7" t="s">
        <v>257</v>
      </c>
      <c r="H77" s="1">
        <v>0.17499999999999999</v>
      </c>
      <c r="I77">
        <v>7</v>
      </c>
      <c r="J77" s="4">
        <f t="shared" si="4"/>
        <v>1.2249999999999999</v>
      </c>
      <c r="L77" s="7"/>
      <c r="M77" s="5">
        <f t="shared" si="3"/>
        <v>0</v>
      </c>
    </row>
    <row r="78" spans="1:13" x14ac:dyDescent="0.25">
      <c r="A78">
        <f t="shared" si="5"/>
        <v>75</v>
      </c>
      <c r="B78" t="s">
        <v>158</v>
      </c>
      <c r="C78" t="s">
        <v>115</v>
      </c>
      <c r="D78" t="s">
        <v>202</v>
      </c>
      <c r="E78" t="s">
        <v>185</v>
      </c>
      <c r="G78" s="7" t="s">
        <v>258</v>
      </c>
      <c r="H78" s="1"/>
      <c r="I78">
        <v>11</v>
      </c>
      <c r="J78" s="4">
        <f t="shared" si="4"/>
        <v>0</v>
      </c>
      <c r="L78" s="7"/>
      <c r="M78" s="5">
        <f t="shared" si="3"/>
        <v>0</v>
      </c>
    </row>
    <row r="79" spans="1:13" x14ac:dyDescent="0.25">
      <c r="A79">
        <f t="shared" si="5"/>
        <v>76</v>
      </c>
      <c r="B79" t="s">
        <v>175</v>
      </c>
      <c r="C79" t="s">
        <v>22</v>
      </c>
      <c r="D79" t="s">
        <v>202</v>
      </c>
      <c r="E79" t="s">
        <v>185</v>
      </c>
      <c r="F79" t="s">
        <v>202</v>
      </c>
      <c r="G79" s="7" t="s">
        <v>202</v>
      </c>
      <c r="H79" s="1">
        <v>0</v>
      </c>
      <c r="I79">
        <v>10</v>
      </c>
      <c r="J79" s="4">
        <f t="shared" si="4"/>
        <v>0</v>
      </c>
      <c r="L79" s="7"/>
      <c r="M79" s="5">
        <f t="shared" si="3"/>
        <v>0</v>
      </c>
    </row>
    <row r="80" spans="1:13" x14ac:dyDescent="0.25">
      <c r="A80">
        <f t="shared" si="5"/>
        <v>77</v>
      </c>
      <c r="B80" t="s">
        <v>116</v>
      </c>
      <c r="C80" t="s">
        <v>117</v>
      </c>
      <c r="D80" t="s">
        <v>202</v>
      </c>
      <c r="E80" t="s">
        <v>185</v>
      </c>
      <c r="F80" t="s">
        <v>293</v>
      </c>
      <c r="G80" s="7" t="s">
        <v>292</v>
      </c>
      <c r="H80" s="1">
        <v>12.08</v>
      </c>
      <c r="I80">
        <v>1</v>
      </c>
      <c r="J80" s="4">
        <f t="shared" si="4"/>
        <v>12.08</v>
      </c>
      <c r="L80" s="7"/>
      <c r="M80" s="5">
        <f t="shared" si="3"/>
        <v>0</v>
      </c>
    </row>
    <row r="81" spans="1:13" x14ac:dyDescent="0.25">
      <c r="A81">
        <f t="shared" si="5"/>
        <v>78</v>
      </c>
      <c r="B81" t="s">
        <v>118</v>
      </c>
      <c r="C81" t="s">
        <v>119</v>
      </c>
      <c r="D81" t="s">
        <v>202</v>
      </c>
      <c r="E81" t="s">
        <v>120</v>
      </c>
      <c r="F81" t="s">
        <v>304</v>
      </c>
      <c r="G81" s="7" t="s">
        <v>303</v>
      </c>
      <c r="H81" s="1">
        <v>1.01</v>
      </c>
      <c r="I81">
        <v>1</v>
      </c>
      <c r="J81" s="4">
        <f t="shared" si="4"/>
        <v>1.01</v>
      </c>
      <c r="L81" s="7"/>
      <c r="M81" s="5">
        <f t="shared" si="3"/>
        <v>0</v>
      </c>
    </row>
    <row r="82" spans="1:13" x14ac:dyDescent="0.25">
      <c r="A82">
        <f t="shared" si="5"/>
        <v>79</v>
      </c>
      <c r="B82" t="s">
        <v>121</v>
      </c>
      <c r="C82" t="s">
        <v>122</v>
      </c>
      <c r="D82" t="s">
        <v>202</v>
      </c>
      <c r="E82" t="s">
        <v>286</v>
      </c>
      <c r="F82" t="s">
        <v>294</v>
      </c>
      <c r="G82" s="7" t="s">
        <v>260</v>
      </c>
      <c r="H82" s="1">
        <v>3.57</v>
      </c>
      <c r="I82">
        <v>1</v>
      </c>
      <c r="J82" s="4">
        <f t="shared" si="4"/>
        <v>3.57</v>
      </c>
      <c r="L82" s="7"/>
      <c r="M82" s="5">
        <f t="shared" si="3"/>
        <v>0</v>
      </c>
    </row>
    <row r="83" spans="1:13" x14ac:dyDescent="0.25">
      <c r="A83">
        <f t="shared" si="5"/>
        <v>80</v>
      </c>
      <c r="B83" t="s">
        <v>123</v>
      </c>
      <c r="C83" t="s">
        <v>124</v>
      </c>
      <c r="D83" t="s">
        <v>202</v>
      </c>
      <c r="E83" t="s">
        <v>286</v>
      </c>
      <c r="F83" t="s">
        <v>295</v>
      </c>
      <c r="G83" s="7" t="s">
        <v>259</v>
      </c>
      <c r="H83" s="1">
        <v>3.57</v>
      </c>
      <c r="I83">
        <v>1</v>
      </c>
      <c r="J83" s="4">
        <f t="shared" si="4"/>
        <v>3.57</v>
      </c>
      <c r="L83" s="7"/>
      <c r="M83" s="5">
        <f t="shared" si="3"/>
        <v>0</v>
      </c>
    </row>
    <row r="84" spans="1:13" x14ac:dyDescent="0.25">
      <c r="A84">
        <f t="shared" si="5"/>
        <v>81</v>
      </c>
      <c r="B84" t="s">
        <v>160</v>
      </c>
      <c r="C84" t="s">
        <v>174</v>
      </c>
      <c r="D84" t="s">
        <v>202</v>
      </c>
      <c r="E84" t="s">
        <v>287</v>
      </c>
      <c r="F84" t="s">
        <v>296</v>
      </c>
      <c r="G84" s="7" t="s">
        <v>261</v>
      </c>
      <c r="H84" s="1">
        <v>2.714</v>
      </c>
      <c r="I84">
        <v>5</v>
      </c>
      <c r="J84" s="4">
        <f t="shared" si="4"/>
        <v>13.57</v>
      </c>
      <c r="L84" s="7"/>
      <c r="M84" s="5">
        <f t="shared" si="3"/>
        <v>0</v>
      </c>
    </row>
    <row r="85" spans="1:13" x14ac:dyDescent="0.25">
      <c r="A85">
        <f t="shared" si="5"/>
        <v>82</v>
      </c>
      <c r="B85" t="s">
        <v>159</v>
      </c>
      <c r="C85" t="s">
        <v>125</v>
      </c>
      <c r="D85" t="s">
        <v>202</v>
      </c>
      <c r="E85" t="s">
        <v>185</v>
      </c>
      <c r="F85" t="s">
        <v>298</v>
      </c>
      <c r="G85" s="7" t="s">
        <v>297</v>
      </c>
      <c r="H85" s="1">
        <v>0.34</v>
      </c>
      <c r="I85">
        <v>2</v>
      </c>
      <c r="J85" s="4">
        <f t="shared" si="4"/>
        <v>0.68</v>
      </c>
      <c r="L85" s="7"/>
      <c r="M85" s="5">
        <f t="shared" si="3"/>
        <v>0</v>
      </c>
    </row>
    <row r="86" spans="1:13" x14ac:dyDescent="0.25">
      <c r="A86">
        <f t="shared" si="5"/>
        <v>83</v>
      </c>
      <c r="B86" t="s">
        <v>126</v>
      </c>
      <c r="C86" t="s">
        <v>301</v>
      </c>
      <c r="D86" t="s">
        <v>202</v>
      </c>
      <c r="E86" t="s">
        <v>185</v>
      </c>
      <c r="F86" t="s">
        <v>300</v>
      </c>
      <c r="G86" s="7" t="s">
        <v>299</v>
      </c>
      <c r="H86" s="1">
        <v>0.79</v>
      </c>
      <c r="I86">
        <v>1</v>
      </c>
      <c r="J86" s="4">
        <f t="shared" si="4"/>
        <v>0.79</v>
      </c>
      <c r="L86" s="7"/>
      <c r="M86" s="5">
        <f t="shared" si="3"/>
        <v>0</v>
      </c>
    </row>
    <row r="87" spans="1:13" x14ac:dyDescent="0.25">
      <c r="A87">
        <f t="shared" si="5"/>
        <v>84</v>
      </c>
      <c r="B87" t="s">
        <v>127</v>
      </c>
      <c r="C87" t="s">
        <v>128</v>
      </c>
      <c r="D87" t="s">
        <v>202</v>
      </c>
      <c r="E87" t="s">
        <v>185</v>
      </c>
      <c r="F87" t="s">
        <v>129</v>
      </c>
      <c r="G87" s="7" t="s">
        <v>302</v>
      </c>
      <c r="H87" s="1">
        <v>0.56999999999999995</v>
      </c>
      <c r="I87">
        <v>1</v>
      </c>
      <c r="J87" s="4">
        <f t="shared" si="4"/>
        <v>0.56999999999999995</v>
      </c>
      <c r="L87" s="7"/>
      <c r="M87" s="5">
        <f t="shared" si="3"/>
        <v>0</v>
      </c>
    </row>
    <row r="90" spans="1:13" x14ac:dyDescent="0.25">
      <c r="H90" t="s">
        <v>187</v>
      </c>
      <c r="J90" s="5">
        <f>SUM(J4:J87)</f>
        <v>150.77499999999995</v>
      </c>
      <c r="M90" s="5">
        <f>SUM(M4:M87)</f>
        <v>86.25</v>
      </c>
    </row>
  </sheetData>
  <pageMargins left="0.7" right="0.7" top="0.75" bottom="0.75" header="0.3" footer="0.3"/>
  <pageSetup orientation="portrait" copies="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Sheet1!aqc_rev2_bom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2017-09-20T18:21:53Z</dcterms:created>
  <dcterms:modified xsi:type="dcterms:W3CDTF">2017-09-27T01:26:25Z</dcterms:modified>
</cp:coreProperties>
</file>