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I20" i="1" l="1"/>
  <c r="I22" i="1" s="1"/>
</calcChain>
</file>

<file path=xl/sharedStrings.xml><?xml version="1.0" encoding="utf-8"?>
<sst xmlns="http://schemas.openxmlformats.org/spreadsheetml/2006/main" count="120" uniqueCount="110">
  <si>
    <t>Type</t>
  </si>
  <si>
    <t>Rating</t>
  </si>
  <si>
    <t>Package</t>
  </si>
  <si>
    <t>Description</t>
  </si>
  <si>
    <t>Digikey P/N</t>
  </si>
  <si>
    <t>Cost Per 1</t>
  </si>
  <si>
    <t>Quantity per Board</t>
  </si>
  <si>
    <t>Cost Per Board</t>
  </si>
  <si>
    <t>DIODE</t>
  </si>
  <si>
    <t>CONN</t>
  </si>
  <si>
    <t>CAP</t>
  </si>
  <si>
    <t>RES</t>
  </si>
  <si>
    <t>Radial</t>
  </si>
  <si>
    <t>Total:</t>
  </si>
  <si>
    <t>MPN</t>
  </si>
  <si>
    <t>RMCF0805FT10K0CT-ND</t>
  </si>
  <si>
    <t>RES SMD 10K OHM 1% 1/8W 0805</t>
  </si>
  <si>
    <t>RMCF0805FT10K0</t>
  </si>
  <si>
    <t>IGBT</t>
  </si>
  <si>
    <t>TVS</t>
  </si>
  <si>
    <t>SMA</t>
  </si>
  <si>
    <t>FERRITE</t>
  </si>
  <si>
    <t>FUSE</t>
  </si>
  <si>
    <t>HSNK</t>
  </si>
  <si>
    <t>1.5KE440-CA</t>
  </si>
  <si>
    <t>FGA60N65SMD</t>
  </si>
  <si>
    <t>FGA60N65SMDFS-ND</t>
  </si>
  <si>
    <t>IGBT 650V 120A 600W TO3P</t>
  </si>
  <si>
    <t>TO247/TO-3P</t>
  </si>
  <si>
    <t>650V, 120A</t>
  </si>
  <si>
    <t>940C10P22K-F</t>
  </si>
  <si>
    <t>0.22uF, 1kVDC</t>
  </si>
  <si>
    <t>Axial</t>
  </si>
  <si>
    <t>CAP FILM 0.22UF 10% 1KVDC AXIAL</t>
  </si>
  <si>
    <t>338-1151-ND</t>
  </si>
  <si>
    <t>338-2282-ND</t>
  </si>
  <si>
    <t>Comments:</t>
  </si>
  <si>
    <t>Pick P/N based on your application, Arrow Electronics is much cheaper when buying in quantity</t>
  </si>
  <si>
    <t>Backordered, size buscap based on your application</t>
  </si>
  <si>
    <t>10k, 1/8W</t>
  </si>
  <si>
    <t>381LR222M200A052</t>
  </si>
  <si>
    <t>2200uF, 200V</t>
  </si>
  <si>
    <t>CAP ALUM 2200UF 20% 200V SNAP</t>
  </si>
  <si>
    <t>Total (minus IGBTs):</t>
  </si>
  <si>
    <t>RHM5.6BGCT-ND</t>
  </si>
  <si>
    <t>RES SMD 5.6 OHM 5% 1/2W 2010</t>
  </si>
  <si>
    <t>5.6R, 1/2W</t>
  </si>
  <si>
    <t>MCR50JZHJ5R6</t>
  </si>
  <si>
    <t>AE10901-ND</t>
  </si>
  <si>
    <t>HEATSINK ALUM ANOD</t>
  </si>
  <si>
    <t>V6560W</t>
  </si>
  <si>
    <t>10 deg C/W</t>
  </si>
  <si>
    <t>TO220 HSNK</t>
  </si>
  <si>
    <t>PPCHJ100KCT-ND</t>
  </si>
  <si>
    <t>HVR3700001003JR500</t>
  </si>
  <si>
    <t>100k, 1/2W</t>
  </si>
  <si>
    <t>RES 100K OHM 1/2W 5% AXIAL</t>
  </si>
  <si>
    <t>ED2953-ND</t>
  </si>
  <si>
    <t>Connector Barrier Block Strip 2 Circuit 0.374" (9.50mm)</t>
  </si>
  <si>
    <t>2-POS</t>
  </si>
  <si>
    <t>300V, 30A</t>
  </si>
  <si>
    <t>OSTYK51102030</t>
  </si>
  <si>
    <t>497-12742-1-ND</t>
  </si>
  <si>
    <t>TVS DIODE 376VWM 776VC DO201</t>
  </si>
  <si>
    <t>DO201</t>
  </si>
  <si>
    <t>440V TVS</t>
  </si>
  <si>
    <t>Pick TVS clamping voltage based on your application, 1.5KExxx series recommended</t>
  </si>
  <si>
    <t>800V, 30A</t>
  </si>
  <si>
    <t>DSI30-08A-ND</t>
  </si>
  <si>
    <t>TO220</t>
  </si>
  <si>
    <t>DIODE GEN PURP 800V 30A TO220AC</t>
  </si>
  <si>
    <t>A97593-ND</t>
  </si>
  <si>
    <t>CONN SMA JACK R/A 50 OHM PCB</t>
  </si>
  <si>
    <t>375V Peak</t>
  </si>
  <si>
    <t>5-1814400-1</t>
  </si>
  <si>
    <t>ED2954-ND</t>
  </si>
  <si>
    <t>Connector Barrier Block Strip 3 Circuit 0.374" (9.50mm</t>
  </si>
  <si>
    <t>3-POS</t>
  </si>
  <si>
    <t>OSTYK51103030</t>
  </si>
  <si>
    <t>SMAZ24-FDICT-ND</t>
  </si>
  <si>
    <t>DIODE ZENER 24V 1W SMA</t>
  </si>
  <si>
    <t>SMAZ24-13-F</t>
  </si>
  <si>
    <t>ZENER</t>
  </si>
  <si>
    <t>24V, 1W</t>
  </si>
  <si>
    <t>DO-214AC (SMA)</t>
  </si>
  <si>
    <t>DSI30-08A</t>
  </si>
  <si>
    <t>486-1786-ND</t>
  </si>
  <si>
    <t>FUSE CERAMIC 12.5A 250VAC 5X20MM</t>
  </si>
  <si>
    <t>5mm x 20mm</t>
  </si>
  <si>
    <t>12.5A, 250VAC</t>
  </si>
  <si>
    <t>Schurter 0001.1015</t>
  </si>
  <si>
    <t>Pick current rating based on your application, use a ceramic fuse for higher breaking capacity</t>
  </si>
  <si>
    <t>Compiled on 7/7/2015</t>
  </si>
  <si>
    <t>486-1172-ND</t>
  </si>
  <si>
    <t>FUSE CLIP CART 250V 6.3A PCB</t>
  </si>
  <si>
    <t>1/2 of 5mm x 20mm</t>
  </si>
  <si>
    <t>250V, 6.3A</t>
  </si>
  <si>
    <t>Schurter 0751.0062</t>
  </si>
  <si>
    <t>Current rating of fuse holder does not appear to affect performance, future revision will use higher current rated part</t>
  </si>
  <si>
    <t>495-3861-ND</t>
  </si>
  <si>
    <t>FERRITE CORE TOROID 10.7UH T38</t>
  </si>
  <si>
    <t>B64290L618X38</t>
  </si>
  <si>
    <t>R 25.3mm x 14.8mm x 10mm</t>
  </si>
  <si>
    <t>T38 Material</t>
  </si>
  <si>
    <t>SS110-TPCT-ND</t>
  </si>
  <si>
    <t>DIODE SCHOTTKY 100V 1A SMA</t>
  </si>
  <si>
    <t>100V, 1A</t>
  </si>
  <si>
    <t>SS110-TP</t>
  </si>
  <si>
    <t>Oversized diode to survive bridge failures (thermal mass of die matters!)</t>
  </si>
  <si>
    <t>Also sequires 4-40 mounting hardware and thermal grease or sil-pad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</si>
</sst>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2" fontId="0" fillId="0" borderId="0" xfId="0" applyNumberFormat="1"/>
    <xf numFmtId="0" fontId="3" fillId="0" borderId="0" xfId="2"/>
    <xf numFmtId="9" fontId="0" fillId="0" borderId="0" xfId="0" applyNumberFormat="1"/>
    <xf numFmtId="2" fontId="2" fillId="2" borderId="1" xfId="1" applyNumberFormat="1"/>
    <xf numFmtId="2" fontId="0" fillId="0" borderId="0" xfId="0" applyNumberFormat="1" applyFont="1"/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130" zoomScaleNormal="130" workbookViewId="0">
      <selection activeCell="K19" sqref="K19"/>
    </sheetView>
  </sheetViews>
  <sheetFormatPr defaultRowHeight="15" x14ac:dyDescent="0.25"/>
  <cols>
    <col min="1" max="1" width="7.85546875" bestFit="1" customWidth="1"/>
    <col min="2" max="2" width="20.85546875" bestFit="1" customWidth="1"/>
    <col min="3" max="3" width="13.7109375" bestFit="1" customWidth="1"/>
    <col min="4" max="4" width="26.28515625" bestFit="1" customWidth="1"/>
    <col min="5" max="5" width="49.85546875" bestFit="1" customWidth="1"/>
    <col min="6" max="6" width="22.140625" bestFit="1" customWidth="1"/>
    <col min="7" max="7" width="9.7109375" style="4" bestFit="1" customWidth="1"/>
    <col min="8" max="8" width="18.85546875" bestFit="1" customWidth="1"/>
    <col min="9" max="9" width="14" style="4" bestFit="1" customWidth="1"/>
    <col min="11" max="11" width="107.42578125" bestFit="1" customWidth="1"/>
    <col min="12" max="12" width="16.85546875" style="4" bestFit="1" customWidth="1"/>
    <col min="13" max="13" width="69.7109375" bestFit="1" customWidth="1"/>
  </cols>
  <sheetData>
    <row r="1" spans="1:13" s="1" customFormat="1" x14ac:dyDescent="0.25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2" t="s">
        <v>7</v>
      </c>
      <c r="K1" s="1" t="s">
        <v>36</v>
      </c>
      <c r="L1" s="8"/>
    </row>
    <row r="2" spans="1:13" x14ac:dyDescent="0.25">
      <c r="A2" t="s">
        <v>18</v>
      </c>
      <c r="B2" t="s">
        <v>25</v>
      </c>
      <c r="C2" t="s">
        <v>29</v>
      </c>
      <c r="D2" t="s">
        <v>28</v>
      </c>
      <c r="E2" t="s">
        <v>27</v>
      </c>
      <c r="F2" t="s">
        <v>26</v>
      </c>
      <c r="G2" s="4">
        <v>6.25</v>
      </c>
      <c r="H2">
        <v>4</v>
      </c>
      <c r="I2" s="4">
        <f>G2*H2</f>
        <v>25</v>
      </c>
      <c r="K2" t="s">
        <v>37</v>
      </c>
    </row>
    <row r="3" spans="1:13" x14ac:dyDescent="0.25">
      <c r="A3" t="s">
        <v>8</v>
      </c>
      <c r="B3" t="s">
        <v>85</v>
      </c>
      <c r="C3" t="s">
        <v>67</v>
      </c>
      <c r="D3" t="s">
        <v>69</v>
      </c>
      <c r="E3" t="s">
        <v>70</v>
      </c>
      <c r="F3" t="s">
        <v>68</v>
      </c>
      <c r="G3" s="4">
        <v>1.89</v>
      </c>
      <c r="H3">
        <v>2</v>
      </c>
      <c r="I3" s="4">
        <f t="shared" ref="I3:I18" si="0">G3*H3</f>
        <v>3.78</v>
      </c>
      <c r="K3" t="s">
        <v>108</v>
      </c>
      <c r="M3" s="5"/>
    </row>
    <row r="4" spans="1:13" x14ac:dyDescent="0.25">
      <c r="A4" t="s">
        <v>8</v>
      </c>
      <c r="B4" t="s">
        <v>107</v>
      </c>
      <c r="C4" t="s">
        <v>106</v>
      </c>
      <c r="D4" t="s">
        <v>84</v>
      </c>
      <c r="E4" t="s">
        <v>105</v>
      </c>
      <c r="F4" t="s">
        <v>104</v>
      </c>
      <c r="G4" s="4">
        <v>0.39</v>
      </c>
      <c r="H4">
        <v>4</v>
      </c>
      <c r="I4" s="4">
        <f t="shared" si="0"/>
        <v>1.56</v>
      </c>
    </row>
    <row r="5" spans="1:13" x14ac:dyDescent="0.25">
      <c r="A5" t="s">
        <v>82</v>
      </c>
      <c r="B5" t="s">
        <v>81</v>
      </c>
      <c r="C5" t="s">
        <v>83</v>
      </c>
      <c r="D5" t="s">
        <v>84</v>
      </c>
      <c r="E5" t="s">
        <v>80</v>
      </c>
      <c r="F5" t="s">
        <v>79</v>
      </c>
      <c r="G5" s="4">
        <v>0.4</v>
      </c>
      <c r="H5">
        <v>8</v>
      </c>
      <c r="I5" s="4">
        <f t="shared" si="0"/>
        <v>3.2</v>
      </c>
    </row>
    <row r="6" spans="1:13" x14ac:dyDescent="0.25">
      <c r="A6" t="s">
        <v>19</v>
      </c>
      <c r="B6" t="s">
        <v>24</v>
      </c>
      <c r="C6" t="s">
        <v>65</v>
      </c>
      <c r="D6" t="s">
        <v>64</v>
      </c>
      <c r="E6" t="s">
        <v>63</v>
      </c>
      <c r="F6" t="s">
        <v>62</v>
      </c>
      <c r="G6" s="4">
        <v>0.82</v>
      </c>
      <c r="H6">
        <v>4</v>
      </c>
      <c r="I6" s="4">
        <f t="shared" si="0"/>
        <v>3.28</v>
      </c>
      <c r="K6" t="s">
        <v>66</v>
      </c>
    </row>
    <row r="7" spans="1:13" x14ac:dyDescent="0.25">
      <c r="A7" t="s">
        <v>11</v>
      </c>
      <c r="B7" t="s">
        <v>54</v>
      </c>
      <c r="C7" t="s">
        <v>55</v>
      </c>
      <c r="D7" t="s">
        <v>32</v>
      </c>
      <c r="E7" t="s">
        <v>56</v>
      </c>
      <c r="F7" t="s">
        <v>53</v>
      </c>
      <c r="G7" s="4">
        <v>0.59</v>
      </c>
      <c r="H7">
        <v>2</v>
      </c>
      <c r="I7" s="4">
        <f t="shared" si="0"/>
        <v>1.18</v>
      </c>
    </row>
    <row r="8" spans="1:13" x14ac:dyDescent="0.25">
      <c r="A8" t="s">
        <v>11</v>
      </c>
      <c r="B8" t="s">
        <v>17</v>
      </c>
      <c r="C8" t="s">
        <v>39</v>
      </c>
      <c r="D8">
        <v>805</v>
      </c>
      <c r="E8" t="s">
        <v>16</v>
      </c>
      <c r="F8" t="s">
        <v>15</v>
      </c>
      <c r="G8" s="4">
        <v>0.1</v>
      </c>
      <c r="H8">
        <v>4</v>
      </c>
      <c r="I8" s="4">
        <f t="shared" si="0"/>
        <v>0.4</v>
      </c>
    </row>
    <row r="9" spans="1:13" x14ac:dyDescent="0.25">
      <c r="A9" t="s">
        <v>11</v>
      </c>
      <c r="B9" t="s">
        <v>47</v>
      </c>
      <c r="C9" t="s">
        <v>46</v>
      </c>
      <c r="D9">
        <v>2010</v>
      </c>
      <c r="E9" t="s">
        <v>45</v>
      </c>
      <c r="F9" t="s">
        <v>44</v>
      </c>
      <c r="G9" s="4">
        <v>0.17</v>
      </c>
      <c r="H9">
        <v>4</v>
      </c>
      <c r="I9" s="4">
        <f t="shared" si="0"/>
        <v>0.68</v>
      </c>
    </row>
    <row r="10" spans="1:13" x14ac:dyDescent="0.25">
      <c r="A10" t="s">
        <v>10</v>
      </c>
      <c r="B10" t="s">
        <v>30</v>
      </c>
      <c r="C10" t="s">
        <v>31</v>
      </c>
      <c r="D10" t="s">
        <v>32</v>
      </c>
      <c r="E10" t="s">
        <v>33</v>
      </c>
      <c r="F10" t="s">
        <v>34</v>
      </c>
      <c r="G10" s="4">
        <v>3.83</v>
      </c>
      <c r="H10">
        <v>1</v>
      </c>
      <c r="I10" s="4">
        <f t="shared" si="0"/>
        <v>3.83</v>
      </c>
    </row>
    <row r="11" spans="1:13" x14ac:dyDescent="0.25">
      <c r="A11" t="s">
        <v>10</v>
      </c>
      <c r="B11" t="s">
        <v>40</v>
      </c>
      <c r="C11" s="6" t="s">
        <v>41</v>
      </c>
      <c r="D11" t="s">
        <v>12</v>
      </c>
      <c r="E11" t="s">
        <v>42</v>
      </c>
      <c r="F11" t="s">
        <v>35</v>
      </c>
      <c r="G11" s="4">
        <v>7.11</v>
      </c>
      <c r="H11">
        <v>2</v>
      </c>
      <c r="I11" s="4">
        <f t="shared" si="0"/>
        <v>14.22</v>
      </c>
      <c r="K11" t="s">
        <v>38</v>
      </c>
    </row>
    <row r="12" spans="1:13" x14ac:dyDescent="0.25">
      <c r="A12" t="s">
        <v>9</v>
      </c>
      <c r="B12" t="s">
        <v>74</v>
      </c>
      <c r="C12" t="s">
        <v>73</v>
      </c>
      <c r="D12" t="s">
        <v>20</v>
      </c>
      <c r="E12" t="s">
        <v>72</v>
      </c>
      <c r="F12" t="s">
        <v>71</v>
      </c>
      <c r="G12" s="4">
        <v>2.81</v>
      </c>
      <c r="H12">
        <v>2</v>
      </c>
      <c r="I12" s="4">
        <f t="shared" si="0"/>
        <v>5.62</v>
      </c>
    </row>
    <row r="13" spans="1:13" x14ac:dyDescent="0.25">
      <c r="A13" t="s">
        <v>9</v>
      </c>
      <c r="B13" t="s">
        <v>61</v>
      </c>
      <c r="C13" t="s">
        <v>60</v>
      </c>
      <c r="D13" t="s">
        <v>59</v>
      </c>
      <c r="E13" t="s">
        <v>58</v>
      </c>
      <c r="F13" t="s">
        <v>57</v>
      </c>
      <c r="G13" s="4">
        <v>0.76</v>
      </c>
      <c r="H13">
        <v>1</v>
      </c>
      <c r="I13" s="4">
        <f t="shared" si="0"/>
        <v>0.76</v>
      </c>
    </row>
    <row r="14" spans="1:13" x14ac:dyDescent="0.25">
      <c r="A14" t="s">
        <v>9</v>
      </c>
      <c r="B14" t="s">
        <v>78</v>
      </c>
      <c r="C14" t="s">
        <v>60</v>
      </c>
      <c r="D14" t="s">
        <v>77</v>
      </c>
      <c r="E14" t="s">
        <v>76</v>
      </c>
      <c r="F14" t="s">
        <v>75</v>
      </c>
      <c r="G14" s="4">
        <v>1.1399999999999999</v>
      </c>
      <c r="H14">
        <v>1</v>
      </c>
      <c r="I14" s="4">
        <f t="shared" si="0"/>
        <v>1.1399999999999999</v>
      </c>
    </row>
    <row r="15" spans="1:13" x14ac:dyDescent="0.25">
      <c r="A15" t="s">
        <v>22</v>
      </c>
      <c r="B15" t="s">
        <v>97</v>
      </c>
      <c r="C15" t="s">
        <v>96</v>
      </c>
      <c r="D15" t="s">
        <v>95</v>
      </c>
      <c r="E15" t="s">
        <v>94</v>
      </c>
      <c r="F15" t="s">
        <v>93</v>
      </c>
      <c r="G15" s="4">
        <v>0.16</v>
      </c>
      <c r="H15">
        <v>2</v>
      </c>
      <c r="I15" s="4">
        <f t="shared" si="0"/>
        <v>0.32</v>
      </c>
      <c r="K15" t="s">
        <v>98</v>
      </c>
    </row>
    <row r="16" spans="1:13" x14ac:dyDescent="0.25">
      <c r="A16" t="s">
        <v>22</v>
      </c>
      <c r="B16" t="s">
        <v>90</v>
      </c>
      <c r="C16" t="s">
        <v>89</v>
      </c>
      <c r="D16" t="s">
        <v>88</v>
      </c>
      <c r="E16" t="s">
        <v>87</v>
      </c>
      <c r="F16" t="s">
        <v>86</v>
      </c>
      <c r="G16" s="4">
        <v>0.64</v>
      </c>
      <c r="H16">
        <v>1</v>
      </c>
      <c r="I16" s="4">
        <f t="shared" si="0"/>
        <v>0.64</v>
      </c>
      <c r="K16" t="s">
        <v>91</v>
      </c>
    </row>
    <row r="17" spans="1:12" ht="14.25" customHeight="1" x14ac:dyDescent="0.25">
      <c r="A17" t="s">
        <v>21</v>
      </c>
      <c r="B17" t="s">
        <v>101</v>
      </c>
      <c r="C17" t="s">
        <v>103</v>
      </c>
      <c r="D17" t="s">
        <v>102</v>
      </c>
      <c r="E17" t="s">
        <v>100</v>
      </c>
      <c r="F17" t="s">
        <v>99</v>
      </c>
      <c r="G17" s="4">
        <v>1.53</v>
      </c>
      <c r="H17">
        <v>2</v>
      </c>
      <c r="I17" s="4">
        <f t="shared" si="0"/>
        <v>3.06</v>
      </c>
      <c r="L17"/>
    </row>
    <row r="18" spans="1:12" x14ac:dyDescent="0.25">
      <c r="A18" t="s">
        <v>23</v>
      </c>
      <c r="B18" t="s">
        <v>50</v>
      </c>
      <c r="C18" t="s">
        <v>51</v>
      </c>
      <c r="D18" t="s">
        <v>52</v>
      </c>
      <c r="E18" t="s">
        <v>49</v>
      </c>
      <c r="F18" t="s">
        <v>48</v>
      </c>
      <c r="G18" s="4">
        <v>0.78</v>
      </c>
      <c r="H18">
        <v>2</v>
      </c>
      <c r="I18" s="4">
        <f t="shared" si="0"/>
        <v>1.56</v>
      </c>
      <c r="K18" t="s">
        <v>109</v>
      </c>
    </row>
    <row r="20" spans="1:12" x14ac:dyDescent="0.25">
      <c r="H20" t="s">
        <v>13</v>
      </c>
      <c r="I20" s="7">
        <f>SUM(I2:I18)</f>
        <v>70.22999999999999</v>
      </c>
      <c r="K20" t="s">
        <v>92</v>
      </c>
    </row>
    <row r="22" spans="1:12" x14ac:dyDescent="0.25">
      <c r="H22" t="s">
        <v>43</v>
      </c>
      <c r="I22" s="7">
        <f>I20-I2</f>
        <v>45.22999999999999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2015-02-24T05:27:57Z</dcterms:created>
  <dcterms:modified xsi:type="dcterms:W3CDTF">2015-07-07T10:49:32Z</dcterms:modified>
</cp:coreProperties>
</file>