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87D1FB9F-CB56-4881-8353-43004FEE98E2}" xr6:coauthVersionLast="45" xr6:coauthVersionMax="45" xr10:uidLastSave="{00000000-0000-0000-0000-000000000000}"/>
  <bookViews>
    <workbookView xWindow="-465" yWindow="765" windowWidth="22215" windowHeight="15435" xr2:uid="{7739884F-14DD-472F-A24D-B5EA3F47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 s="1"/>
  <c r="G2" i="1"/>
  <c r="F17" i="1" l="1"/>
  <c r="G18" i="1"/>
  <c r="G19" i="1" l="1"/>
  <c r="F18" i="1"/>
  <c r="G20" i="1" l="1"/>
  <c r="F19" i="1"/>
  <c r="F20" i="1" l="1"/>
  <c r="G21" i="1"/>
  <c r="G22" i="1" l="1"/>
  <c r="F21" i="1"/>
  <c r="G23" i="1" l="1"/>
  <c r="F22" i="1"/>
  <c r="G24" i="1" l="1"/>
  <c r="F23" i="1"/>
  <c r="G25" i="1" l="1"/>
  <c r="F24" i="1"/>
  <c r="G26" i="1" l="1"/>
  <c r="F25" i="1"/>
  <c r="F26" i="1" l="1"/>
  <c r="G27" i="1"/>
  <c r="G28" i="1" l="1"/>
  <c r="F27" i="1"/>
  <c r="G29" i="1" l="1"/>
  <c r="F28" i="1"/>
  <c r="G30" i="1" l="1"/>
  <c r="F29" i="1"/>
  <c r="F30" i="1" l="1"/>
  <c r="G31" i="1"/>
  <c r="G32" i="1" l="1"/>
  <c r="F31" i="1"/>
  <c r="G33" i="1" l="1"/>
  <c r="F32" i="1"/>
  <c r="G34" i="1" l="1"/>
  <c r="F33" i="1"/>
  <c r="G35" i="1" l="1"/>
  <c r="F34" i="1"/>
  <c r="G36" i="1" l="1"/>
  <c r="F35" i="1"/>
  <c r="G37" i="1" l="1"/>
  <c r="F36" i="1"/>
  <c r="G38" i="1" l="1"/>
  <c r="F37" i="1"/>
  <c r="G39" i="1" l="1"/>
  <c r="F38" i="1"/>
  <c r="G40" i="1" l="1"/>
  <c r="F39" i="1"/>
  <c r="G41" i="1" l="1"/>
  <c r="F40" i="1"/>
  <c r="G42" i="1" l="1"/>
  <c r="F42" i="1" s="1"/>
  <c r="F41" i="1"/>
</calcChain>
</file>

<file path=xl/sharedStrings.xml><?xml version="1.0" encoding="utf-8"?>
<sst xmlns="http://schemas.openxmlformats.org/spreadsheetml/2006/main" count="79" uniqueCount="22">
  <si>
    <t>Year</t>
    <phoneticPr fontId="1" type="noConversion"/>
  </si>
  <si>
    <t>Urbanization</t>
    <phoneticPr fontId="1" type="noConversion"/>
  </si>
  <si>
    <t>Permanent_resid</t>
    <phoneticPr fontId="1" type="noConversion"/>
  </si>
  <si>
    <t>60_plus</t>
    <phoneticPr fontId="1" type="noConversion"/>
  </si>
  <si>
    <t>60~64</t>
    <phoneticPr fontId="1" type="noConversion"/>
  </si>
  <si>
    <t>65~79</t>
    <phoneticPr fontId="1" type="noConversion"/>
  </si>
  <si>
    <t>80_plus</t>
    <phoneticPr fontId="1" type="noConversion"/>
  </si>
  <si>
    <t>GDP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</si>
  <si>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</si>
  <si>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</si>
  <si>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</si>
  <si>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GDP_Per_Person</t>
    <phoneticPr fontId="1" type="noConversion"/>
  </si>
  <si>
    <t>Government_Income</t>
    <phoneticPr fontId="1" type="noConversion"/>
  </si>
  <si>
    <t>Government_Expense</t>
    <phoneticPr fontId="1" type="noConversion"/>
  </si>
  <si>
    <t>Registered_resid</t>
    <phoneticPr fontId="1" type="noConversion"/>
  </si>
  <si>
    <t>60_plus_rate</t>
    <phoneticPr fontId="1" type="noConversion"/>
  </si>
  <si>
    <t>City</t>
    <phoneticPr fontId="1" type="noConversion"/>
  </si>
  <si>
    <t>上海</t>
    <phoneticPr fontId="1" type="noConversion"/>
  </si>
  <si>
    <t>Medical_Expense</t>
    <phoneticPr fontId="1" type="noConversion"/>
  </si>
  <si>
    <t>Medical_Expemse_Rate</t>
    <phoneticPr fontId="1" type="noConversion"/>
  </si>
  <si>
    <t>成都</t>
    <phoneticPr fontId="1" type="noConversion"/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</si>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</sst>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82" formatCode="###\ ###\ 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666666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justify"/>
    </xf>
    <xf numFmtId="176" fontId="3" fillId="0" borderId="0" xfId="0" applyNumberFormat="1" applyFont="1" applyAlignment="1">
      <alignment vertical="justify"/>
    </xf>
    <xf numFmtId="176" fontId="2" fillId="0" borderId="0" xfId="0" applyNumberFormat="1" applyFont="1" applyAlignment="1">
      <alignment vertical="justify"/>
    </xf>
    <xf numFmtId="176" fontId="5" fillId="0" borderId="0" xfId="0" applyNumberFormat="1" applyFont="1" applyAlignment="1">
      <alignment horizontal="center" vertical="justify"/>
    </xf>
    <xf numFmtId="177" fontId="3" fillId="0" borderId="0" xfId="0" applyNumberFormat="1" applyFont="1" applyAlignment="1">
      <alignment vertical="justify"/>
    </xf>
    <xf numFmtId="176" fontId="4" fillId="0" borderId="0" xfId="0" applyNumberFormat="1" applyFont="1" applyAlignment="1">
      <alignment vertical="justify"/>
    </xf>
    <xf numFmtId="176" fontId="4" fillId="0" borderId="1" xfId="0" applyNumberFormat="1" applyFont="1" applyBorder="1" applyAlignment="1">
      <alignment horizontal="center" vertical="justify" wrapText="1"/>
    </xf>
    <xf numFmtId="0" fontId="7" fillId="3" borderId="0" xfId="1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3" fillId="0" borderId="3" xfId="0" applyFont="1" applyBorder="1" applyAlignment="1">
      <alignment vertical="justify"/>
    </xf>
    <xf numFmtId="182" fontId="8" fillId="2" borderId="3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93839C66-CD49-42A6-8868-D56889DD2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8729-FE48-4BAF-8B73-0F95230DCB57}">
  <dimension ref="A1:S61"/>
  <sheetViews>
    <sheetView tabSelected="1" topLeftCell="A34" workbookViewId="0">
      <selection activeCell="G43" sqref="G43:G61"/>
    </sheetView>
  </sheetViews>
  <sheetFormatPr defaultRowHeight="13.5" x14ac:dyDescent="0.2"/>
  <cols>
    <col min="1" max="2" width="9" style="1"/>
    <col min="3" max="3" width="12.5" style="1" customWidth="1"/>
    <col min="4" max="4" width="14.125" style="1" customWidth="1"/>
    <col min="5" max="5" width="21" style="1" customWidth="1"/>
    <col min="6" max="6" width="9.875" style="1" customWidth="1"/>
    <col min="7" max="7" width="15.625" style="1" customWidth="1"/>
    <col min="8" max="8" width="7.75" style="1" customWidth="1"/>
    <col min="9" max="9" width="11.75" style="1" hidden="1" customWidth="1"/>
    <col min="10" max="10" width="11.375" style="1" hidden="1" customWidth="1"/>
    <col min="11" max="11" width="4.375" style="5" hidden="1" customWidth="1"/>
    <col min="12" max="12" width="8.375" style="1" hidden="1" customWidth="1"/>
    <col min="13" max="13" width="7.875" style="1" hidden="1" customWidth="1"/>
    <col min="14" max="14" width="14.125" style="1" hidden="1" customWidth="1"/>
    <col min="15" max="15" width="0.375" style="1" hidden="1" customWidth="1"/>
    <col min="16" max="16" width="21.25" style="1" hidden="1" customWidth="1"/>
    <col min="17" max="17" width="19" style="1" hidden="1" customWidth="1"/>
    <col min="18" max="18" width="12" style="1" customWidth="1"/>
    <col min="19" max="19" width="27.25" style="1" customWidth="1"/>
    <col min="20" max="16384" width="9" style="1"/>
  </cols>
  <sheetData>
    <row r="1" spans="1:19" ht="189" x14ac:dyDescent="0.2">
      <c r="A1" s="1" t="s">
        <v>0</v>
      </c>
      <c r="B1" s="1" t="s">
        <v>16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15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18</v>
      </c>
      <c r="S1" s="1" t="s">
        <v>19</v>
      </c>
    </row>
    <row r="2" spans="1:19" x14ac:dyDescent="0.2">
      <c r="A2" s="1">
        <v>2018</v>
      </c>
      <c r="B2" s="1" t="s">
        <v>17</v>
      </c>
      <c r="C2" s="2">
        <v>88.1</v>
      </c>
      <c r="D2" s="2">
        <v>2423.79</v>
      </c>
      <c r="E2" s="2">
        <v>1447.57</v>
      </c>
      <c r="F2" s="2">
        <v>502.03</v>
      </c>
      <c r="G2" s="2">
        <f>F2/E2</f>
        <v>0.34680878990307895</v>
      </c>
      <c r="H2" s="2">
        <v>166.38</v>
      </c>
      <c r="I2" s="2">
        <v>255.23</v>
      </c>
      <c r="J2" s="2">
        <v>81.67</v>
      </c>
      <c r="K2" s="2">
        <v>32679.87</v>
      </c>
      <c r="L2" s="3">
        <v>104.37</v>
      </c>
      <c r="M2" s="3">
        <v>9732.5400000000009</v>
      </c>
      <c r="N2" s="3">
        <v>22842.959999999999</v>
      </c>
      <c r="O2" s="3">
        <v>134982</v>
      </c>
      <c r="P2" s="3">
        <v>7108.15</v>
      </c>
      <c r="Q2" s="3">
        <v>8351.5400000000009</v>
      </c>
      <c r="R2" s="1">
        <v>470.11</v>
      </c>
      <c r="S2" s="1">
        <v>5.6</v>
      </c>
    </row>
    <row r="3" spans="1:19" x14ac:dyDescent="0.2">
      <c r="A3" s="1">
        <v>2017</v>
      </c>
      <c r="B3" s="1" t="s">
        <v>17</v>
      </c>
      <c r="C3" s="2">
        <v>87.7</v>
      </c>
      <c r="D3" s="2">
        <v>2418.33</v>
      </c>
      <c r="E3" s="6">
        <v>1455.13</v>
      </c>
      <c r="F3" s="2">
        <v>481.61</v>
      </c>
      <c r="G3" s="2">
        <f t="shared" ref="G3:G16" si="0">F3/E3</f>
        <v>0.33097386487805214</v>
      </c>
      <c r="H3" s="2">
        <v>165.93</v>
      </c>
      <c r="I3" s="2">
        <v>237.09</v>
      </c>
      <c r="J3" s="2">
        <v>80.58</v>
      </c>
      <c r="K3" s="3">
        <v>30632.99</v>
      </c>
      <c r="L3" s="3">
        <v>110.78</v>
      </c>
      <c r="M3" s="3">
        <v>9330.67</v>
      </c>
      <c r="N3" s="3">
        <v>21191.54</v>
      </c>
      <c r="O3" s="3">
        <v>126634</v>
      </c>
      <c r="P3" s="3">
        <v>6642.26</v>
      </c>
      <c r="Q3" s="3">
        <v>7547.62</v>
      </c>
      <c r="R3" s="1">
        <v>412.18</v>
      </c>
      <c r="S3" s="1">
        <v>5.5</v>
      </c>
    </row>
    <row r="4" spans="1:19" x14ac:dyDescent="0.2">
      <c r="A4" s="1">
        <v>2016</v>
      </c>
      <c r="B4" s="1" t="s">
        <v>17</v>
      </c>
      <c r="C4" s="2">
        <v>87.9</v>
      </c>
      <c r="D4" s="2">
        <v>2419.6999999999998</v>
      </c>
      <c r="E4" s="6">
        <v>1450</v>
      </c>
      <c r="F4" s="2">
        <v>457.8</v>
      </c>
      <c r="G4" s="2">
        <f t="shared" si="0"/>
        <v>0.31572413793103449</v>
      </c>
      <c r="H4" s="2">
        <v>158.77000000000001</v>
      </c>
      <c r="I4" s="2">
        <v>219.36</v>
      </c>
      <c r="J4" s="2">
        <v>79.66</v>
      </c>
      <c r="K4" s="3">
        <v>28138.51</v>
      </c>
      <c r="L4" s="3">
        <v>114.34</v>
      </c>
      <c r="M4" s="3">
        <v>8406.2800000000007</v>
      </c>
      <c r="N4" s="3">
        <v>19662.89</v>
      </c>
      <c r="O4" s="3">
        <v>116582</v>
      </c>
      <c r="P4" s="3">
        <v>6088.03</v>
      </c>
      <c r="Q4" s="3">
        <v>6918.94</v>
      </c>
      <c r="R4" s="1">
        <v>383.1</v>
      </c>
      <c r="S4" s="1">
        <v>5.5</v>
      </c>
    </row>
    <row r="5" spans="1:19" x14ac:dyDescent="0.2">
      <c r="A5" s="1">
        <v>2015</v>
      </c>
      <c r="B5" s="1" t="s">
        <v>17</v>
      </c>
      <c r="C5" s="2">
        <v>87.6</v>
      </c>
      <c r="D5" s="2">
        <v>2415.27</v>
      </c>
      <c r="E5" s="6">
        <v>1433.62</v>
      </c>
      <c r="F5" s="3">
        <v>435.95</v>
      </c>
      <c r="G5" s="2">
        <f t="shared" si="0"/>
        <v>0.30409034472175334</v>
      </c>
      <c r="H5" s="3">
        <v>152.57</v>
      </c>
      <c r="I5" s="3">
        <v>205.33</v>
      </c>
      <c r="J5" s="3">
        <v>78.05</v>
      </c>
      <c r="K5" s="3">
        <v>25659.18</v>
      </c>
      <c r="L5" s="3">
        <v>125.53</v>
      </c>
      <c r="M5" s="3">
        <v>8259.0300000000007</v>
      </c>
      <c r="N5" s="3">
        <v>17274.62</v>
      </c>
      <c r="O5" s="3">
        <v>106009</v>
      </c>
      <c r="P5" s="3">
        <v>5519.5</v>
      </c>
      <c r="Q5" s="3">
        <v>6191.56</v>
      </c>
      <c r="R5" s="1">
        <v>303.45999999999998</v>
      </c>
      <c r="S5" s="1">
        <v>4.9000000000000004</v>
      </c>
    </row>
    <row r="6" spans="1:19" x14ac:dyDescent="0.2">
      <c r="A6" s="1">
        <v>2014</v>
      </c>
      <c r="B6" s="1" t="s">
        <v>17</v>
      </c>
      <c r="C6" s="2">
        <v>89.6</v>
      </c>
      <c r="D6" s="2">
        <v>2425.6799999999998</v>
      </c>
      <c r="E6" s="6">
        <v>1429.26</v>
      </c>
      <c r="F6" s="3">
        <v>413.98</v>
      </c>
      <c r="G6" s="2">
        <f t="shared" si="0"/>
        <v>0.28964639043980805</v>
      </c>
      <c r="H6" s="3">
        <v>143.91999999999999</v>
      </c>
      <c r="I6" s="3">
        <v>194.75</v>
      </c>
      <c r="J6" s="3">
        <v>75.319999999999993</v>
      </c>
      <c r="K6" s="3">
        <v>24068.2</v>
      </c>
      <c r="L6" s="3">
        <v>131.59</v>
      </c>
      <c r="M6" s="3">
        <v>8434.9699999999993</v>
      </c>
      <c r="N6" s="3">
        <v>15501.64</v>
      </c>
      <c r="O6" s="3">
        <v>99438</v>
      </c>
      <c r="P6" s="3">
        <v>4871.76</v>
      </c>
      <c r="Q6" s="3">
        <v>5182.6499999999996</v>
      </c>
      <c r="R6" s="1">
        <v>264.75</v>
      </c>
      <c r="S6" s="1">
        <v>5.0999999999999996</v>
      </c>
    </row>
    <row r="7" spans="1:19" x14ac:dyDescent="0.2">
      <c r="A7" s="1">
        <v>2013</v>
      </c>
      <c r="B7" s="1" t="s">
        <v>17</v>
      </c>
      <c r="C7" s="2">
        <v>89.6</v>
      </c>
      <c r="D7" s="2">
        <v>2415.15</v>
      </c>
      <c r="E7" s="6">
        <v>1432.34</v>
      </c>
      <c r="F7" s="2">
        <v>387.6234</v>
      </c>
      <c r="G7" s="2">
        <f t="shared" si="0"/>
        <v>0.27062247790329114</v>
      </c>
      <c r="H7" s="2">
        <v>130.994</v>
      </c>
      <c r="I7" s="2">
        <v>185.083</v>
      </c>
      <c r="J7" s="2">
        <v>71.546999999999997</v>
      </c>
      <c r="K7" s="3">
        <v>22264.06</v>
      </c>
      <c r="L7" s="3">
        <v>131.29</v>
      </c>
      <c r="M7" s="3">
        <v>8147.16</v>
      </c>
      <c r="N7" s="3">
        <v>13985.61</v>
      </c>
      <c r="O7" s="3">
        <v>92852</v>
      </c>
      <c r="P7" s="3">
        <v>4109.51</v>
      </c>
      <c r="Q7" s="3">
        <v>4528.6099999999997</v>
      </c>
      <c r="R7" s="1">
        <v>228.45</v>
      </c>
      <c r="S7" s="1">
        <v>5</v>
      </c>
    </row>
    <row r="8" spans="1:19" x14ac:dyDescent="0.2">
      <c r="A8" s="1">
        <v>2012</v>
      </c>
      <c r="B8" s="1" t="s">
        <v>17</v>
      </c>
      <c r="C8" s="2">
        <v>89.3</v>
      </c>
      <c r="D8" s="2">
        <v>2380.4299999999998</v>
      </c>
      <c r="E8" s="6">
        <v>1426.93</v>
      </c>
      <c r="F8" s="3">
        <v>367.32</v>
      </c>
      <c r="G8" s="2">
        <f t="shared" si="0"/>
        <v>0.25741977532184479</v>
      </c>
      <c r="H8" s="3">
        <v>122.05</v>
      </c>
      <c r="I8" s="3">
        <v>178.24</v>
      </c>
      <c r="J8" s="3">
        <v>67.03</v>
      </c>
      <c r="K8" s="3">
        <v>20558.98</v>
      </c>
      <c r="L8" s="3">
        <v>133.26</v>
      </c>
      <c r="M8" s="3">
        <v>8063.93</v>
      </c>
      <c r="N8" s="3">
        <v>12361.79</v>
      </c>
      <c r="O8" s="3">
        <v>86969</v>
      </c>
      <c r="P8" s="4">
        <v>3743.71</v>
      </c>
      <c r="Q8" s="3">
        <v>4184.0200000000004</v>
      </c>
      <c r="R8" s="1">
        <v>197.34</v>
      </c>
      <c r="S8" s="1">
        <v>4.7</v>
      </c>
    </row>
    <row r="9" spans="1:19" x14ac:dyDescent="0.2">
      <c r="A9" s="1">
        <v>2011</v>
      </c>
      <c r="B9" s="1" t="s">
        <v>17</v>
      </c>
      <c r="C9" s="2">
        <v>89.3</v>
      </c>
      <c r="D9" s="2">
        <v>2347.46</v>
      </c>
      <c r="E9" s="6">
        <v>1419.36</v>
      </c>
      <c r="F9" s="3">
        <v>347.76</v>
      </c>
      <c r="G9" s="2">
        <f t="shared" si="0"/>
        <v>0.2450118363205952</v>
      </c>
      <c r="H9" s="3">
        <v>112.54</v>
      </c>
      <c r="I9" s="3">
        <v>172.29</v>
      </c>
      <c r="J9" s="3">
        <v>62.92</v>
      </c>
      <c r="K9" s="3">
        <v>19539.07</v>
      </c>
      <c r="L9" s="3">
        <v>130.16999999999999</v>
      </c>
      <c r="M9" s="3">
        <v>8128.44</v>
      </c>
      <c r="N9" s="3">
        <v>11280.46</v>
      </c>
      <c r="O9" s="3">
        <v>84037</v>
      </c>
      <c r="P9" s="3">
        <v>3429.83</v>
      </c>
      <c r="Q9" s="3">
        <v>3914.88</v>
      </c>
      <c r="R9" s="1">
        <v>190.03</v>
      </c>
      <c r="S9" s="1">
        <v>4.9000000000000004</v>
      </c>
    </row>
    <row r="10" spans="1:19" x14ac:dyDescent="0.2">
      <c r="A10" s="1">
        <v>2010</v>
      </c>
      <c r="B10" s="1" t="s">
        <v>17</v>
      </c>
      <c r="C10" s="2">
        <v>89.29</v>
      </c>
      <c r="D10" s="2">
        <v>2302.66</v>
      </c>
      <c r="E10" s="6">
        <v>1412.32</v>
      </c>
      <c r="F10" s="3">
        <v>331.02</v>
      </c>
      <c r="G10" s="2">
        <f t="shared" si="0"/>
        <v>0.23438031041123825</v>
      </c>
      <c r="H10" s="3">
        <v>104.53</v>
      </c>
      <c r="I10" s="3">
        <v>166.66</v>
      </c>
      <c r="J10" s="3">
        <v>59.83</v>
      </c>
      <c r="K10" s="3">
        <v>17436.849999999999</v>
      </c>
      <c r="L10" s="3">
        <v>117.79</v>
      </c>
      <c r="M10" s="3">
        <v>7376.81</v>
      </c>
      <c r="N10" s="3">
        <v>9942.25</v>
      </c>
      <c r="O10" s="3">
        <v>77275</v>
      </c>
      <c r="P10" s="3">
        <v>2873.58</v>
      </c>
      <c r="Q10" s="3">
        <v>3302.89</v>
      </c>
      <c r="R10" s="1">
        <v>160.74</v>
      </c>
      <c r="S10" s="1">
        <v>4.8</v>
      </c>
    </row>
    <row r="11" spans="1:19" x14ac:dyDescent="0.2">
      <c r="A11" s="1">
        <v>2009</v>
      </c>
      <c r="B11" s="1" t="s">
        <v>17</v>
      </c>
      <c r="C11" s="2">
        <v>88.6</v>
      </c>
      <c r="D11" s="2">
        <v>2210.2800000000002</v>
      </c>
      <c r="E11" s="6">
        <v>1400.7</v>
      </c>
      <c r="F11" s="3">
        <v>315.7</v>
      </c>
      <c r="G11" s="2">
        <f t="shared" si="0"/>
        <v>0.22538730634682658</v>
      </c>
      <c r="H11" s="3">
        <v>94.7</v>
      </c>
      <c r="I11" s="3">
        <v>164.35</v>
      </c>
      <c r="J11" s="3">
        <v>56.65</v>
      </c>
      <c r="K11" s="3">
        <v>15287.56</v>
      </c>
      <c r="L11" s="3">
        <v>115.8</v>
      </c>
      <c r="M11" s="3">
        <v>6143.59</v>
      </c>
      <c r="N11" s="3">
        <v>9028.17</v>
      </c>
      <c r="O11" s="3">
        <v>70273</v>
      </c>
      <c r="P11" s="3">
        <v>2540.3000000000002</v>
      </c>
      <c r="Q11" s="3">
        <v>2989.65</v>
      </c>
    </row>
    <row r="12" spans="1:19" x14ac:dyDescent="0.2">
      <c r="A12" s="1">
        <v>2008</v>
      </c>
      <c r="B12" s="1" t="s">
        <v>17</v>
      </c>
      <c r="C12" s="2">
        <v>88.6</v>
      </c>
      <c r="D12" s="2">
        <v>2140.65</v>
      </c>
      <c r="E12" s="6">
        <v>1391.04</v>
      </c>
      <c r="F12" s="3">
        <v>300.57</v>
      </c>
      <c r="G12" s="2">
        <f>F12/E12</f>
        <v>0.21607574189095929</v>
      </c>
      <c r="H12" s="3">
        <v>86.07</v>
      </c>
      <c r="I12" s="3">
        <v>161.06</v>
      </c>
      <c r="J12" s="3">
        <v>53.44</v>
      </c>
      <c r="K12" s="3">
        <v>14276.79</v>
      </c>
      <c r="L12" s="3">
        <v>112.79</v>
      </c>
      <c r="M12" s="3">
        <v>6207.97</v>
      </c>
      <c r="N12" s="3">
        <v>7956.03</v>
      </c>
      <c r="O12" s="3">
        <v>67916</v>
      </c>
      <c r="P12" s="3">
        <v>2382.34</v>
      </c>
      <c r="Q12" s="3">
        <v>2617.6799999999998</v>
      </c>
    </row>
    <row r="13" spans="1:19" x14ac:dyDescent="0.2">
      <c r="A13" s="1">
        <v>2007</v>
      </c>
      <c r="B13" s="1" t="s">
        <v>17</v>
      </c>
      <c r="C13" s="2">
        <v>88.7</v>
      </c>
      <c r="D13" s="2">
        <v>2063.58</v>
      </c>
      <c r="E13" s="6">
        <v>1378.86</v>
      </c>
      <c r="F13" s="3">
        <v>286.83</v>
      </c>
      <c r="G13" s="2">
        <f t="shared" si="0"/>
        <v>0.20801966842173969</v>
      </c>
      <c r="H13" s="3">
        <v>75.650000000000006</v>
      </c>
      <c r="I13" s="3">
        <v>160.94</v>
      </c>
      <c r="J13" s="3">
        <v>50.24</v>
      </c>
      <c r="K13" s="3">
        <v>12668.89</v>
      </c>
      <c r="L13" s="3">
        <v>102.61</v>
      </c>
      <c r="M13" s="3">
        <v>5674.34</v>
      </c>
      <c r="N13" s="3">
        <v>6891.94</v>
      </c>
      <c r="O13" s="3">
        <v>62909</v>
      </c>
      <c r="P13" s="3">
        <v>2102.63</v>
      </c>
      <c r="Q13" s="3">
        <v>2201.92</v>
      </c>
    </row>
    <row r="14" spans="1:19" x14ac:dyDescent="0.2">
      <c r="A14" s="1">
        <v>2006</v>
      </c>
      <c r="B14" s="1" t="s">
        <v>17</v>
      </c>
      <c r="C14" s="2">
        <v>88.7</v>
      </c>
      <c r="D14" s="2">
        <v>1964.11</v>
      </c>
      <c r="E14" s="6">
        <v>1368.08</v>
      </c>
      <c r="F14" s="3">
        <v>275.62</v>
      </c>
      <c r="G14" s="2">
        <f t="shared" si="0"/>
        <v>0.20146482661832643</v>
      </c>
      <c r="H14" s="2"/>
      <c r="I14" s="2"/>
      <c r="J14" s="2"/>
      <c r="K14" s="3">
        <v>10718.04</v>
      </c>
      <c r="L14" s="3">
        <v>93.81</v>
      </c>
      <c r="M14" s="3">
        <v>5056.43</v>
      </c>
      <c r="N14" s="3">
        <v>5567.8</v>
      </c>
      <c r="O14" s="3">
        <v>55615</v>
      </c>
      <c r="P14" s="3">
        <v>1600.37</v>
      </c>
      <c r="Q14" s="3">
        <v>1813.8</v>
      </c>
    </row>
    <row r="15" spans="1:19" x14ac:dyDescent="0.2">
      <c r="A15" s="1">
        <v>2005</v>
      </c>
      <c r="B15" s="1" t="s">
        <v>17</v>
      </c>
      <c r="C15" s="2">
        <v>89.09</v>
      </c>
      <c r="D15" s="2">
        <v>1890.26</v>
      </c>
      <c r="E15" s="6">
        <v>1360.26</v>
      </c>
      <c r="F15" s="3">
        <v>266.37</v>
      </c>
      <c r="G15" s="2">
        <f t="shared" si="0"/>
        <v>0.19582285739490979</v>
      </c>
      <c r="H15" s="2"/>
      <c r="I15" s="2"/>
      <c r="J15" s="2"/>
      <c r="K15" s="3">
        <v>9365.5400000000009</v>
      </c>
      <c r="L15" s="3">
        <v>90.26</v>
      </c>
      <c r="M15" s="3">
        <v>4451.1099999999997</v>
      </c>
      <c r="N15" s="3">
        <v>4824.17</v>
      </c>
      <c r="O15" s="3">
        <v>50282</v>
      </c>
      <c r="P15" s="3">
        <v>1433.9</v>
      </c>
      <c r="Q15" s="3">
        <v>1660.32</v>
      </c>
    </row>
    <row r="16" spans="1:19" x14ac:dyDescent="0.2">
      <c r="A16" s="1">
        <v>2004</v>
      </c>
      <c r="B16" s="1" t="s">
        <v>17</v>
      </c>
      <c r="C16" s="2">
        <v>73.25</v>
      </c>
      <c r="D16" s="2">
        <v>1834.98</v>
      </c>
      <c r="E16" s="6">
        <v>1352.39</v>
      </c>
      <c r="F16" s="3">
        <v>260.77699999999999</v>
      </c>
      <c r="G16" s="2">
        <f t="shared" si="0"/>
        <v>0.19282677334200932</v>
      </c>
      <c r="H16" s="2"/>
      <c r="I16" s="2"/>
      <c r="J16" s="2"/>
      <c r="K16" s="3">
        <v>8165.38</v>
      </c>
      <c r="L16" s="3">
        <v>83.45</v>
      </c>
      <c r="M16" s="3">
        <v>3947.01</v>
      </c>
      <c r="N16" s="3">
        <v>4134.92</v>
      </c>
      <c r="O16" s="3">
        <v>45353</v>
      </c>
      <c r="P16" s="3">
        <v>1119.72</v>
      </c>
      <c r="Q16" s="3">
        <v>1395.69</v>
      </c>
    </row>
    <row r="17" spans="1:17" x14ac:dyDescent="0.2">
      <c r="A17" s="1">
        <v>2003</v>
      </c>
      <c r="B17" s="1" t="s">
        <v>17</v>
      </c>
      <c r="C17" s="2">
        <v>75.52</v>
      </c>
      <c r="D17" s="2">
        <v>1765.84</v>
      </c>
      <c r="E17" s="6">
        <v>1341.77</v>
      </c>
      <c r="F17" s="2">
        <f>G17*E17</f>
        <v>254.03298466710783</v>
      </c>
      <c r="G17" s="2">
        <f>G16 - 0.0035</f>
        <v>0.18932677334200931</v>
      </c>
      <c r="H17" s="2"/>
      <c r="I17" s="2"/>
      <c r="J17" s="2"/>
      <c r="K17" s="3">
        <v>6762.38</v>
      </c>
      <c r="L17" s="3">
        <v>81.02</v>
      </c>
      <c r="M17" s="3">
        <v>3249.43</v>
      </c>
      <c r="N17" s="3">
        <v>3431.93</v>
      </c>
      <c r="O17" s="3">
        <v>38878</v>
      </c>
      <c r="P17" s="3">
        <v>899.29</v>
      </c>
      <c r="Q17" s="3">
        <v>1102.6400000000001</v>
      </c>
    </row>
    <row r="18" spans="1:17" x14ac:dyDescent="0.2">
      <c r="A18" s="1">
        <v>2002</v>
      </c>
      <c r="B18" s="1" t="s">
        <v>17</v>
      </c>
      <c r="C18" s="2">
        <v>77.42</v>
      </c>
      <c r="D18" s="2">
        <v>1712.97</v>
      </c>
      <c r="E18" s="6">
        <v>1334.23</v>
      </c>
      <c r="F18" s="2">
        <f t="shared" ref="F18:F42" si="1">G18*E18</f>
        <v>247.93565579610907</v>
      </c>
      <c r="G18" s="2">
        <f t="shared" ref="G18:G20" si="2">G17 - 0.0035</f>
        <v>0.18582677334200931</v>
      </c>
      <c r="H18" s="2"/>
      <c r="I18" s="2"/>
      <c r="J18" s="2"/>
      <c r="K18" s="3">
        <v>5795.02</v>
      </c>
      <c r="L18" s="3">
        <v>79.680000000000007</v>
      </c>
      <c r="M18" s="3">
        <v>2654.47</v>
      </c>
      <c r="N18" s="3">
        <v>3060.87</v>
      </c>
      <c r="O18" s="3">
        <v>34277</v>
      </c>
      <c r="P18" s="3">
        <v>719.79</v>
      </c>
      <c r="Q18" s="3">
        <v>877.84</v>
      </c>
    </row>
    <row r="19" spans="1:17" x14ac:dyDescent="0.2">
      <c r="A19" s="1">
        <v>2001</v>
      </c>
      <c r="B19" s="1" t="s">
        <v>17</v>
      </c>
      <c r="C19" s="2">
        <v>78.69</v>
      </c>
      <c r="D19" s="2">
        <v>1668.33</v>
      </c>
      <c r="E19" s="6">
        <v>1327.14</v>
      </c>
      <c r="F19" s="2">
        <f t="shared" si="1"/>
        <v>241.97315397311425</v>
      </c>
      <c r="G19" s="2">
        <f t="shared" si="2"/>
        <v>0.18232677334200931</v>
      </c>
      <c r="H19" s="2"/>
      <c r="I19" s="2"/>
      <c r="J19" s="2"/>
      <c r="K19" s="3">
        <v>5257.66</v>
      </c>
      <c r="L19" s="3">
        <v>78</v>
      </c>
      <c r="M19" s="3">
        <v>2431.38</v>
      </c>
      <c r="N19" s="3">
        <v>2748.28</v>
      </c>
      <c r="O19" s="3">
        <v>32089</v>
      </c>
      <c r="P19" s="3">
        <v>620.24</v>
      </c>
      <c r="Q19" s="3">
        <v>726.38</v>
      </c>
    </row>
    <row r="20" spans="1:17" x14ac:dyDescent="0.2">
      <c r="A20" s="1">
        <v>2000</v>
      </c>
      <c r="B20" s="1" t="s">
        <v>17</v>
      </c>
      <c r="C20" s="2">
        <v>81.22</v>
      </c>
      <c r="D20" s="2">
        <v>1608.6</v>
      </c>
      <c r="E20" s="6">
        <v>1321.63</v>
      </c>
      <c r="F20" s="2">
        <f t="shared" si="1"/>
        <v>236.34282845199976</v>
      </c>
      <c r="G20" s="2">
        <f t="shared" si="2"/>
        <v>0.1788267733420093</v>
      </c>
      <c r="H20" s="2"/>
      <c r="I20" s="2"/>
      <c r="J20" s="2"/>
      <c r="K20" s="3">
        <v>4812.1499999999996</v>
      </c>
      <c r="L20" s="3">
        <v>76.680000000000007</v>
      </c>
      <c r="M20" s="3">
        <v>2231.9299999999998</v>
      </c>
      <c r="N20" s="3">
        <v>2503.54</v>
      </c>
      <c r="O20" s="3">
        <v>30307</v>
      </c>
      <c r="P20" s="3">
        <v>497.96</v>
      </c>
      <c r="Q20" s="3">
        <v>622.84</v>
      </c>
    </row>
    <row r="21" spans="1:17" x14ac:dyDescent="0.2">
      <c r="A21" s="1">
        <v>1999</v>
      </c>
      <c r="B21" s="1" t="s">
        <v>17</v>
      </c>
      <c r="C21" s="2">
        <v>88.08</v>
      </c>
      <c r="D21" s="2">
        <v>1567</v>
      </c>
      <c r="E21" s="6">
        <v>1313.12</v>
      </c>
      <c r="F21" s="2">
        <f t="shared" si="1"/>
        <v>231.53821261085923</v>
      </c>
      <c r="G21" s="2">
        <f>G20 - 0.0025</f>
        <v>0.1763267733420093</v>
      </c>
      <c r="H21" s="2"/>
      <c r="I21" s="2"/>
      <c r="J21" s="2"/>
      <c r="K21" s="3">
        <v>4222.3</v>
      </c>
      <c r="L21" s="3">
        <v>74.489999999999995</v>
      </c>
      <c r="M21" s="3">
        <v>2004.55</v>
      </c>
      <c r="N21" s="3">
        <v>2143.2600000000002</v>
      </c>
      <c r="O21" s="3">
        <v>27293</v>
      </c>
      <c r="P21" s="3">
        <v>431.85</v>
      </c>
      <c r="Q21" s="3">
        <v>546.38</v>
      </c>
    </row>
    <row r="22" spans="1:17" x14ac:dyDescent="0.2">
      <c r="A22" s="1">
        <v>1998</v>
      </c>
      <c r="B22" s="1" t="s">
        <v>17</v>
      </c>
      <c r="C22" s="2">
        <v>87.99</v>
      </c>
      <c r="D22" s="2">
        <v>1527</v>
      </c>
      <c r="E22" s="6">
        <v>1306.58</v>
      </c>
      <c r="F22" s="2">
        <f t="shared" si="1"/>
        <v>227.1185855132025</v>
      </c>
      <c r="G22" s="2">
        <f t="shared" ref="G22:G24" si="3">G21 - 0.0025</f>
        <v>0.1738267733420093</v>
      </c>
      <c r="H22" s="2"/>
      <c r="I22" s="2"/>
      <c r="J22" s="2"/>
      <c r="K22" s="3">
        <v>3831</v>
      </c>
      <c r="L22" s="3">
        <v>73.84</v>
      </c>
      <c r="M22" s="3">
        <v>1889.63</v>
      </c>
      <c r="N22" s="3">
        <v>1867.53</v>
      </c>
      <c r="O22" s="3">
        <v>25405</v>
      </c>
      <c r="P22" s="3">
        <v>392.22</v>
      </c>
      <c r="Q22" s="3">
        <v>480.7</v>
      </c>
    </row>
    <row r="23" spans="1:17" x14ac:dyDescent="0.2">
      <c r="A23" s="1">
        <v>1997</v>
      </c>
      <c r="B23" s="1" t="s">
        <v>17</v>
      </c>
      <c r="C23" s="2">
        <v>88.23</v>
      </c>
      <c r="D23" s="2">
        <v>1489</v>
      </c>
      <c r="E23" s="6">
        <v>1305.46</v>
      </c>
      <c r="F23" s="2">
        <f t="shared" si="1"/>
        <v>223.66024952705948</v>
      </c>
      <c r="G23" s="2">
        <f t="shared" si="3"/>
        <v>0.1713267733420093</v>
      </c>
      <c r="H23" s="2"/>
      <c r="I23" s="2"/>
      <c r="J23" s="2"/>
      <c r="K23" s="3">
        <v>3465.28</v>
      </c>
      <c r="L23" s="3">
        <v>72.03</v>
      </c>
      <c r="M23" s="3">
        <v>1789.72</v>
      </c>
      <c r="N23" s="3">
        <v>1603.53</v>
      </c>
      <c r="O23" s="3">
        <v>23573</v>
      </c>
      <c r="P23" s="3">
        <v>352.33</v>
      </c>
      <c r="Q23" s="3">
        <v>428.92</v>
      </c>
    </row>
    <row r="24" spans="1:17" x14ac:dyDescent="0.2">
      <c r="A24" s="1">
        <v>1996</v>
      </c>
      <c r="B24" s="1" t="s">
        <v>17</v>
      </c>
      <c r="C24" s="2">
        <v>89.36</v>
      </c>
      <c r="D24" s="2">
        <v>1451</v>
      </c>
      <c r="E24" s="6">
        <v>1304.43</v>
      </c>
      <c r="F24" s="2">
        <f t="shared" si="1"/>
        <v>220.22270795051719</v>
      </c>
      <c r="G24" s="2">
        <f t="shared" si="3"/>
        <v>0.1688267733420093</v>
      </c>
      <c r="H24" s="2"/>
      <c r="I24" s="2"/>
      <c r="J24" s="2"/>
      <c r="K24" s="3">
        <v>2980.75</v>
      </c>
      <c r="L24" s="3">
        <v>68.72</v>
      </c>
      <c r="M24" s="3">
        <v>1610.47</v>
      </c>
      <c r="N24" s="3">
        <v>1301.56</v>
      </c>
      <c r="O24" s="3">
        <v>20808</v>
      </c>
      <c r="P24" s="3">
        <v>288.49</v>
      </c>
      <c r="Q24" s="3">
        <v>342.66</v>
      </c>
    </row>
    <row r="25" spans="1:17" x14ac:dyDescent="0.2">
      <c r="A25" s="1">
        <v>1995</v>
      </c>
      <c r="B25" s="1" t="s">
        <v>17</v>
      </c>
      <c r="C25" s="2">
        <v>89.2</v>
      </c>
      <c r="D25" s="2">
        <v>1414</v>
      </c>
      <c r="E25" s="6">
        <v>1301.3699999999999</v>
      </c>
      <c r="F25" s="2">
        <f t="shared" si="1"/>
        <v>218.40472802409062</v>
      </c>
      <c r="G25" s="2">
        <f>G24 - 0.001</f>
        <v>0.16782677334200929</v>
      </c>
      <c r="H25" s="2"/>
      <c r="I25" s="2"/>
      <c r="J25" s="2"/>
      <c r="K25" s="4">
        <v>2518.08</v>
      </c>
      <c r="L25" s="3">
        <v>59.82</v>
      </c>
      <c r="M25" s="3">
        <v>1430.47</v>
      </c>
      <c r="N25" s="3">
        <v>1027.79</v>
      </c>
      <c r="O25" s="3">
        <v>17910</v>
      </c>
      <c r="P25" s="3">
        <v>227.3</v>
      </c>
      <c r="Q25" s="3">
        <v>267.89</v>
      </c>
    </row>
    <row r="26" spans="1:17" x14ac:dyDescent="0.2">
      <c r="A26" s="1">
        <v>1994</v>
      </c>
      <c r="B26" s="1" t="s">
        <v>17</v>
      </c>
      <c r="C26" s="2">
        <v>82.51</v>
      </c>
      <c r="D26" s="2">
        <v>1398</v>
      </c>
      <c r="E26" s="6">
        <v>1298.81</v>
      </c>
      <c r="F26" s="2">
        <f t="shared" si="1"/>
        <v>216.67628148433508</v>
      </c>
      <c r="G26" s="2">
        <f t="shared" ref="G26:G42" si="4">G25 - 0.001</f>
        <v>0.16682677334200929</v>
      </c>
      <c r="H26" s="2"/>
      <c r="I26" s="2"/>
      <c r="J26" s="2"/>
      <c r="K26" s="3">
        <v>1990.86</v>
      </c>
      <c r="L26" s="3">
        <v>47.61</v>
      </c>
      <c r="M26" s="3">
        <v>1148.45</v>
      </c>
      <c r="N26" s="3">
        <v>794.8</v>
      </c>
      <c r="O26" s="3">
        <v>14328</v>
      </c>
      <c r="P26" s="3">
        <v>175.33</v>
      </c>
      <c r="Q26" s="3">
        <v>196.98</v>
      </c>
    </row>
    <row r="27" spans="1:17" x14ac:dyDescent="0.2">
      <c r="A27" s="1">
        <v>1993</v>
      </c>
      <c r="B27" s="1" t="s">
        <v>17</v>
      </c>
      <c r="C27" s="2">
        <v>76.94</v>
      </c>
      <c r="D27" s="2">
        <v>1381</v>
      </c>
      <c r="E27" s="6">
        <v>1294.74</v>
      </c>
      <c r="F27" s="2">
        <f t="shared" si="1"/>
        <v>214.70255651683311</v>
      </c>
      <c r="G27" s="2">
        <f t="shared" si="4"/>
        <v>0.16582677334200929</v>
      </c>
      <c r="H27" s="2"/>
      <c r="I27" s="2"/>
      <c r="J27" s="2"/>
      <c r="K27" s="3">
        <v>1519.23</v>
      </c>
      <c r="L27" s="3">
        <v>37.82</v>
      </c>
      <c r="M27" s="3">
        <v>902.38</v>
      </c>
      <c r="N27" s="3">
        <v>579.03</v>
      </c>
      <c r="O27" s="3">
        <v>11061</v>
      </c>
      <c r="P27" s="3">
        <v>242.34</v>
      </c>
      <c r="Q27" s="3">
        <v>129.26</v>
      </c>
    </row>
    <row r="28" spans="1:17" x14ac:dyDescent="0.2">
      <c r="A28" s="1">
        <v>1992</v>
      </c>
      <c r="B28" s="1" t="s">
        <v>17</v>
      </c>
      <c r="C28" s="2">
        <v>65.87</v>
      </c>
      <c r="D28" s="2">
        <v>1365</v>
      </c>
      <c r="E28" s="6">
        <v>1289.3699999999999</v>
      </c>
      <c r="F28" s="2">
        <f t="shared" si="1"/>
        <v>212.5226967439865</v>
      </c>
      <c r="G28" s="2">
        <f t="shared" si="4"/>
        <v>0.16482677334200929</v>
      </c>
      <c r="H28" s="2"/>
      <c r="I28" s="2"/>
      <c r="J28" s="2"/>
      <c r="K28" s="3">
        <v>1114.32</v>
      </c>
      <c r="L28" s="3">
        <v>34.159999999999997</v>
      </c>
      <c r="M28" s="3">
        <v>677.39</v>
      </c>
      <c r="N28" s="3">
        <v>402.77</v>
      </c>
      <c r="O28" s="3">
        <v>8208</v>
      </c>
      <c r="P28" s="3">
        <v>185.56</v>
      </c>
      <c r="Q28" s="3">
        <v>94.99</v>
      </c>
    </row>
    <row r="29" spans="1:17" x14ac:dyDescent="0.2">
      <c r="A29" s="1">
        <v>1991</v>
      </c>
      <c r="B29" s="1" t="s">
        <v>17</v>
      </c>
      <c r="C29" s="2">
        <v>65.5</v>
      </c>
      <c r="D29" s="2">
        <v>1350</v>
      </c>
      <c r="E29" s="6">
        <v>1287.2</v>
      </c>
      <c r="F29" s="2">
        <f t="shared" si="1"/>
        <v>210.87782264583436</v>
      </c>
      <c r="G29" s="2">
        <f t="shared" si="4"/>
        <v>0.16382677334200929</v>
      </c>
      <c r="H29" s="2"/>
      <c r="I29" s="2"/>
      <c r="J29" s="2"/>
      <c r="K29" s="3">
        <v>893.77</v>
      </c>
      <c r="L29" s="3">
        <v>34.06</v>
      </c>
      <c r="M29" s="3">
        <v>550.64</v>
      </c>
      <c r="N29" s="3">
        <v>309.07</v>
      </c>
      <c r="O29" s="3">
        <v>6661</v>
      </c>
      <c r="P29" s="3">
        <v>175.53</v>
      </c>
      <c r="Q29" s="3">
        <v>86.05</v>
      </c>
    </row>
    <row r="30" spans="1:17" x14ac:dyDescent="0.2">
      <c r="A30" s="1">
        <v>1990</v>
      </c>
      <c r="B30" s="1" t="s">
        <v>17</v>
      </c>
      <c r="C30" s="2">
        <v>64.98</v>
      </c>
      <c r="D30" s="2">
        <v>1334</v>
      </c>
      <c r="E30" s="6">
        <v>1283.3499999999999</v>
      </c>
      <c r="F30" s="2">
        <f t="shared" si="1"/>
        <v>208.96373956846762</v>
      </c>
      <c r="G30" s="2">
        <f t="shared" si="4"/>
        <v>0.16282677334200929</v>
      </c>
      <c r="H30" s="2"/>
      <c r="I30" s="2"/>
      <c r="J30" s="2"/>
      <c r="K30" s="3">
        <v>781.66</v>
      </c>
      <c r="L30" s="3">
        <v>34.24</v>
      </c>
      <c r="M30" s="3">
        <v>505.6</v>
      </c>
      <c r="N30" s="3">
        <v>241.82</v>
      </c>
      <c r="O30" s="3">
        <v>5911</v>
      </c>
      <c r="P30" s="3">
        <v>166.99</v>
      </c>
      <c r="Q30" s="3">
        <v>75.56</v>
      </c>
    </row>
    <row r="31" spans="1:17" ht="14.25" thickBot="1" x14ac:dyDescent="0.25">
      <c r="A31" s="1">
        <v>1989</v>
      </c>
      <c r="B31" s="1" t="s">
        <v>17</v>
      </c>
      <c r="C31" s="2">
        <v>67.3</v>
      </c>
      <c r="D31" s="2">
        <v>1311</v>
      </c>
      <c r="E31" s="7">
        <v>1276.45</v>
      </c>
      <c r="F31" s="2">
        <f t="shared" si="1"/>
        <v>206.56378483240778</v>
      </c>
      <c r="G31" s="2">
        <f t="shared" si="4"/>
        <v>0.16182677334200929</v>
      </c>
      <c r="H31" s="2"/>
      <c r="I31" s="2"/>
      <c r="J31" s="2"/>
      <c r="K31" s="3">
        <v>696.54</v>
      </c>
      <c r="L31" s="3">
        <v>29.63</v>
      </c>
      <c r="M31" s="3">
        <v>466.18</v>
      </c>
      <c r="N31" s="3">
        <v>200.73</v>
      </c>
      <c r="O31" s="3">
        <v>5362</v>
      </c>
      <c r="P31" s="3">
        <v>166.88</v>
      </c>
      <c r="Q31" s="3">
        <v>73.31</v>
      </c>
    </row>
    <row r="32" spans="1:17" x14ac:dyDescent="0.2">
      <c r="A32" s="1">
        <v>1988</v>
      </c>
      <c r="B32" s="1" t="s">
        <v>17</v>
      </c>
      <c r="C32" s="2">
        <v>63.06</v>
      </c>
      <c r="D32" s="2">
        <v>2388</v>
      </c>
      <c r="E32" s="6">
        <v>1262.42</v>
      </c>
      <c r="F32" s="2">
        <f t="shared" si="1"/>
        <v>203.03093520241939</v>
      </c>
      <c r="G32" s="2">
        <f t="shared" si="4"/>
        <v>0.16082677334200929</v>
      </c>
      <c r="H32" s="2"/>
      <c r="I32" s="2"/>
      <c r="J32" s="2"/>
      <c r="K32" s="3">
        <v>648.29999999999995</v>
      </c>
      <c r="L32" s="3">
        <v>27.36</v>
      </c>
      <c r="M32" s="3">
        <v>433.05</v>
      </c>
      <c r="N32" s="3">
        <v>187.89</v>
      </c>
      <c r="O32" s="3">
        <v>5080</v>
      </c>
      <c r="P32" s="3">
        <v>161.62</v>
      </c>
      <c r="Q32" s="3">
        <v>65.88</v>
      </c>
    </row>
    <row r="33" spans="1:17" x14ac:dyDescent="0.2">
      <c r="A33" s="1">
        <v>1987</v>
      </c>
      <c r="B33" s="1" t="s">
        <v>17</v>
      </c>
      <c r="C33" s="2">
        <v>63.15</v>
      </c>
      <c r="D33" s="2">
        <v>1265</v>
      </c>
      <c r="E33" s="6">
        <v>1249.51</v>
      </c>
      <c r="F33" s="2">
        <f t="shared" si="1"/>
        <v>199.70515155857402</v>
      </c>
      <c r="G33" s="2">
        <f t="shared" si="4"/>
        <v>0.15982677334200929</v>
      </c>
      <c r="H33" s="2"/>
      <c r="I33" s="2"/>
      <c r="J33" s="2"/>
      <c r="K33" s="3">
        <v>545.46</v>
      </c>
      <c r="L33" s="3">
        <v>21.6</v>
      </c>
      <c r="M33" s="3">
        <v>364.38</v>
      </c>
      <c r="N33" s="3">
        <v>159.47999999999999</v>
      </c>
      <c r="O33" s="3">
        <v>4340</v>
      </c>
      <c r="P33" s="3">
        <v>168.97</v>
      </c>
      <c r="Q33" s="3">
        <v>53.85</v>
      </c>
    </row>
    <row r="34" spans="1:17" x14ac:dyDescent="0.2">
      <c r="A34" s="1">
        <v>1986</v>
      </c>
      <c r="B34" s="1" t="s">
        <v>17</v>
      </c>
      <c r="C34" s="2">
        <v>62.45</v>
      </c>
      <c r="D34" s="2">
        <v>1249</v>
      </c>
      <c r="E34" s="6">
        <v>1232.33</v>
      </c>
      <c r="F34" s="2">
        <f t="shared" si="1"/>
        <v>195.72699759255829</v>
      </c>
      <c r="G34" s="2">
        <f t="shared" si="4"/>
        <v>0.15882677334200929</v>
      </c>
      <c r="H34" s="2"/>
      <c r="I34" s="2"/>
      <c r="J34" s="2"/>
      <c r="K34" s="3">
        <v>490.83</v>
      </c>
      <c r="L34" s="3">
        <v>19.690000000000001</v>
      </c>
      <c r="M34" s="4">
        <v>336.02</v>
      </c>
      <c r="N34" s="3">
        <v>135.12</v>
      </c>
      <c r="O34" s="3">
        <v>3956</v>
      </c>
      <c r="P34" s="3">
        <v>179.46</v>
      </c>
      <c r="Q34" s="3">
        <v>59.08</v>
      </c>
    </row>
    <row r="35" spans="1:17" x14ac:dyDescent="0.2">
      <c r="A35" s="1">
        <v>1985</v>
      </c>
      <c r="B35" s="1" t="s">
        <v>17</v>
      </c>
      <c r="C35" s="2">
        <v>60.8</v>
      </c>
      <c r="D35" s="2">
        <v>1233</v>
      </c>
      <c r="E35" s="6">
        <v>1216.69</v>
      </c>
      <c r="F35" s="2">
        <f t="shared" si="1"/>
        <v>192.02625685748927</v>
      </c>
      <c r="G35" s="2">
        <f t="shared" si="4"/>
        <v>0.15782677334200929</v>
      </c>
      <c r="H35" s="2"/>
      <c r="I35" s="2"/>
      <c r="J35" s="2"/>
      <c r="K35" s="3">
        <v>466.75</v>
      </c>
      <c r="L35" s="3">
        <v>19.53</v>
      </c>
      <c r="M35" s="3">
        <v>325.63</v>
      </c>
      <c r="N35" s="4">
        <v>121.59</v>
      </c>
      <c r="O35" s="3">
        <v>3811</v>
      </c>
      <c r="P35" s="3">
        <v>184.23</v>
      </c>
      <c r="Q35" s="3">
        <v>46.07</v>
      </c>
    </row>
    <row r="36" spans="1:17" x14ac:dyDescent="0.2">
      <c r="A36" s="1">
        <v>1984</v>
      </c>
      <c r="B36" s="1" t="s">
        <v>17</v>
      </c>
      <c r="C36" s="2">
        <v>60.61</v>
      </c>
      <c r="D36" s="2">
        <v>1217</v>
      </c>
      <c r="E36" s="6">
        <v>1204.78</v>
      </c>
      <c r="F36" s="2">
        <f t="shared" si="1"/>
        <v>188.94175998698594</v>
      </c>
      <c r="G36" s="2">
        <f t="shared" si="4"/>
        <v>0.15682677334200928</v>
      </c>
      <c r="H36" s="2"/>
      <c r="I36" s="2"/>
      <c r="J36" s="2"/>
      <c r="K36" s="3">
        <v>390.85</v>
      </c>
      <c r="L36" s="3">
        <v>17.260000000000002</v>
      </c>
      <c r="M36" s="3">
        <v>275.37</v>
      </c>
      <c r="N36" s="3">
        <v>98.22</v>
      </c>
      <c r="O36" s="3">
        <v>3232</v>
      </c>
      <c r="P36" s="3">
        <v>163.96</v>
      </c>
      <c r="Q36" s="3">
        <v>30.32</v>
      </c>
    </row>
    <row r="37" spans="1:17" x14ac:dyDescent="0.2">
      <c r="A37" s="1">
        <v>1983</v>
      </c>
      <c r="B37" s="1" t="s">
        <v>17</v>
      </c>
      <c r="C37" s="2">
        <v>59.22</v>
      </c>
      <c r="D37" s="2">
        <v>1201</v>
      </c>
      <c r="E37" s="6">
        <v>1194.01</v>
      </c>
      <c r="F37" s="2">
        <f t="shared" si="1"/>
        <v>186.05872563809251</v>
      </c>
      <c r="G37" s="2">
        <f t="shared" si="4"/>
        <v>0.15582677334200928</v>
      </c>
      <c r="H37" s="2"/>
      <c r="I37" s="2"/>
      <c r="J37" s="2"/>
      <c r="K37" s="3">
        <v>351.81</v>
      </c>
      <c r="L37" s="3">
        <v>13.52</v>
      </c>
      <c r="M37" s="3">
        <v>255.32</v>
      </c>
      <c r="N37" s="3">
        <v>82.97</v>
      </c>
      <c r="O37" s="3">
        <v>2947</v>
      </c>
      <c r="P37" s="3">
        <v>156.38999999999999</v>
      </c>
      <c r="Q37" s="3">
        <v>22.39</v>
      </c>
    </row>
    <row r="38" spans="1:17" x14ac:dyDescent="0.2">
      <c r="A38" s="1">
        <v>1982</v>
      </c>
      <c r="B38" s="1" t="s">
        <v>17</v>
      </c>
      <c r="C38" s="2">
        <v>58.62</v>
      </c>
      <c r="D38" s="2">
        <v>1186</v>
      </c>
      <c r="E38" s="6">
        <v>1180.51</v>
      </c>
      <c r="F38" s="2">
        <f t="shared" si="1"/>
        <v>182.77455419797539</v>
      </c>
      <c r="G38" s="2">
        <f t="shared" si="4"/>
        <v>0.15482677334200928</v>
      </c>
      <c r="H38" s="2"/>
      <c r="I38" s="2"/>
      <c r="J38" s="2"/>
      <c r="K38" s="3">
        <v>337.07</v>
      </c>
      <c r="L38" s="3">
        <v>13.31</v>
      </c>
      <c r="M38" s="3">
        <v>249.32</v>
      </c>
      <c r="N38" s="3">
        <v>74.44</v>
      </c>
      <c r="O38" s="3">
        <v>2864</v>
      </c>
      <c r="P38" s="4">
        <v>167.99</v>
      </c>
      <c r="Q38" s="3">
        <v>20.68</v>
      </c>
    </row>
    <row r="39" spans="1:17" x14ac:dyDescent="0.2">
      <c r="A39" s="1">
        <v>1981</v>
      </c>
      <c r="B39" s="1" t="s">
        <v>17</v>
      </c>
      <c r="C39" s="2">
        <v>58.28</v>
      </c>
      <c r="D39" s="2">
        <v>1168</v>
      </c>
      <c r="E39" s="6">
        <v>1162.8399999999999</v>
      </c>
      <c r="F39" s="2">
        <f t="shared" si="1"/>
        <v>178.87592511302205</v>
      </c>
      <c r="G39" s="2">
        <f t="shared" si="4"/>
        <v>0.15382677334200928</v>
      </c>
      <c r="H39" s="2"/>
      <c r="I39" s="2"/>
      <c r="J39" s="2"/>
      <c r="K39" s="3">
        <v>324.76</v>
      </c>
      <c r="L39" s="3">
        <v>10.58</v>
      </c>
      <c r="M39" s="3">
        <v>244.34</v>
      </c>
      <c r="N39" s="3">
        <v>69.84</v>
      </c>
      <c r="O39" s="3">
        <v>2800</v>
      </c>
      <c r="P39" s="3">
        <v>174.35</v>
      </c>
      <c r="Q39" s="3">
        <v>19.059999999999999</v>
      </c>
    </row>
    <row r="40" spans="1:17" x14ac:dyDescent="0.2">
      <c r="A40" s="1">
        <v>1980</v>
      </c>
      <c r="B40" s="1" t="s">
        <v>17</v>
      </c>
      <c r="C40" s="2">
        <v>57.9</v>
      </c>
      <c r="D40" s="2">
        <v>1152</v>
      </c>
      <c r="E40" s="6">
        <v>1146.52</v>
      </c>
      <c r="F40" s="2">
        <f t="shared" si="1"/>
        <v>175.21895217208049</v>
      </c>
      <c r="G40" s="2">
        <f t="shared" si="4"/>
        <v>0.15282677334200928</v>
      </c>
      <c r="H40" s="2"/>
      <c r="I40" s="2"/>
      <c r="J40" s="2"/>
      <c r="K40" s="3">
        <v>311.89</v>
      </c>
      <c r="L40" s="3">
        <v>10.1</v>
      </c>
      <c r="M40" s="3">
        <v>236.1</v>
      </c>
      <c r="N40" s="3">
        <v>65.69</v>
      </c>
      <c r="O40" s="3">
        <v>2725</v>
      </c>
      <c r="P40" s="3">
        <v>174.73</v>
      </c>
      <c r="Q40" s="3">
        <v>19.18</v>
      </c>
    </row>
    <row r="41" spans="1:17" x14ac:dyDescent="0.2">
      <c r="A41" s="1">
        <v>1979</v>
      </c>
      <c r="B41" s="1" t="s">
        <v>17</v>
      </c>
      <c r="C41" s="2">
        <v>57.56</v>
      </c>
      <c r="D41" s="2">
        <v>1137</v>
      </c>
      <c r="E41" s="6">
        <v>1132.1400000000001</v>
      </c>
      <c r="F41" s="2">
        <f t="shared" si="1"/>
        <v>171.88916317142241</v>
      </c>
      <c r="G41" s="2">
        <f t="shared" si="4"/>
        <v>0.15182677334200928</v>
      </c>
      <c r="H41" s="2"/>
      <c r="I41" s="2"/>
      <c r="J41" s="2"/>
      <c r="K41" s="3">
        <v>286.43</v>
      </c>
      <c r="L41" s="3">
        <v>11.39</v>
      </c>
      <c r="M41" s="3">
        <v>221.21</v>
      </c>
      <c r="N41" s="3">
        <v>53.83</v>
      </c>
      <c r="O41" s="3">
        <v>2556</v>
      </c>
      <c r="P41" s="3">
        <v>172.69</v>
      </c>
      <c r="Q41" s="3">
        <v>27.06</v>
      </c>
    </row>
    <row r="42" spans="1:17" x14ac:dyDescent="0.2">
      <c r="A42" s="1">
        <v>1978</v>
      </c>
      <c r="B42" s="1" t="s">
        <v>17</v>
      </c>
      <c r="C42" s="2">
        <v>55.71</v>
      </c>
      <c r="D42" s="2">
        <v>1104</v>
      </c>
      <c r="E42" s="6">
        <v>1098.28</v>
      </c>
      <c r="F42" s="2">
        <f t="shared" si="1"/>
        <v>165.65002862606195</v>
      </c>
      <c r="G42" s="2">
        <f t="shared" si="4"/>
        <v>0.15082677334200928</v>
      </c>
      <c r="H42" s="2"/>
      <c r="I42" s="2"/>
      <c r="J42" s="2"/>
      <c r="K42" s="3">
        <v>272.81</v>
      </c>
      <c r="L42" s="3">
        <v>11</v>
      </c>
      <c r="M42" s="3">
        <v>211.05</v>
      </c>
      <c r="N42" s="3">
        <v>50.76</v>
      </c>
      <c r="O42" s="3">
        <v>2485</v>
      </c>
      <c r="P42" s="4">
        <v>169.22</v>
      </c>
      <c r="Q42" s="3">
        <v>26.01</v>
      </c>
    </row>
    <row r="43" spans="1:17" x14ac:dyDescent="0.2">
      <c r="A43" s="1">
        <v>2018</v>
      </c>
      <c r="B43" s="1" t="s">
        <v>20</v>
      </c>
      <c r="E43" s="11"/>
    </row>
    <row r="44" spans="1:17" ht="14.25" x14ac:dyDescent="0.2">
      <c r="A44" s="8">
        <v>2000</v>
      </c>
      <c r="B44" s="1" t="s">
        <v>21</v>
      </c>
      <c r="D44"/>
      <c r="E44" s="12">
        <v>578.16890000000001</v>
      </c>
    </row>
    <row r="45" spans="1:17" ht="14.25" x14ac:dyDescent="0.2">
      <c r="A45" s="8">
        <v>2001</v>
      </c>
      <c r="B45" s="1" t="s">
        <v>21</v>
      </c>
      <c r="D45"/>
      <c r="E45" s="12">
        <v>580.52520000000004</v>
      </c>
    </row>
    <row r="46" spans="1:17" ht="14.25" x14ac:dyDescent="0.2">
      <c r="A46" s="8">
        <v>2002</v>
      </c>
      <c r="B46" s="1" t="s">
        <v>21</v>
      </c>
      <c r="D46"/>
      <c r="E46" s="12">
        <v>583.85990000000004</v>
      </c>
    </row>
    <row r="47" spans="1:17" ht="14.25" x14ac:dyDescent="0.2">
      <c r="A47" s="8">
        <v>2003</v>
      </c>
      <c r="B47" s="1" t="s">
        <v>21</v>
      </c>
      <c r="D47"/>
      <c r="E47" s="12">
        <v>590.96559999999999</v>
      </c>
    </row>
    <row r="48" spans="1:17" ht="14.25" x14ac:dyDescent="0.2">
      <c r="A48" s="8">
        <v>2004</v>
      </c>
      <c r="B48" s="1" t="s">
        <v>21</v>
      </c>
      <c r="D48"/>
      <c r="E48" s="12">
        <v>598.851</v>
      </c>
    </row>
    <row r="49" spans="1:5" ht="14.25" x14ac:dyDescent="0.2">
      <c r="A49" s="8">
        <v>2005</v>
      </c>
      <c r="B49" s="1" t="s">
        <v>21</v>
      </c>
      <c r="D49"/>
      <c r="E49" s="12">
        <v>607.31010000000003</v>
      </c>
    </row>
    <row r="50" spans="1:5" ht="14.25" x14ac:dyDescent="0.2">
      <c r="A50" s="8">
        <v>2006</v>
      </c>
      <c r="B50" s="1" t="s">
        <v>21</v>
      </c>
      <c r="C50" s="1">
        <v>65.08</v>
      </c>
      <c r="D50">
        <v>809.86</v>
      </c>
      <c r="E50" s="12">
        <v>616.08140000000003</v>
      </c>
    </row>
    <row r="51" spans="1:5" ht="14.25" x14ac:dyDescent="0.2">
      <c r="A51" s="8">
        <v>2007</v>
      </c>
      <c r="B51" s="1" t="s">
        <v>21</v>
      </c>
      <c r="C51" s="1">
        <v>65.599999999999994</v>
      </c>
      <c r="D51">
        <v>882.12</v>
      </c>
      <c r="E51" s="12">
        <v>624.43110000000001</v>
      </c>
    </row>
    <row r="52" spans="1:5" ht="14.25" x14ac:dyDescent="0.2">
      <c r="A52" s="8">
        <v>2008</v>
      </c>
      <c r="B52" s="1" t="s">
        <v>21</v>
      </c>
      <c r="C52" s="1">
        <v>65.95</v>
      </c>
      <c r="D52">
        <v>912.65</v>
      </c>
      <c r="E52" s="12">
        <v>629.75300000000004</v>
      </c>
    </row>
    <row r="53" spans="1:5" ht="14.25" x14ac:dyDescent="0.2">
      <c r="A53" s="8">
        <v>2009</v>
      </c>
      <c r="B53" s="1" t="s">
        <v>21</v>
      </c>
      <c r="C53" s="1">
        <v>66.25</v>
      </c>
      <c r="D53">
        <v>936.95</v>
      </c>
      <c r="E53" s="12">
        <v>633.2903</v>
      </c>
    </row>
    <row r="54" spans="1:5" ht="14.25" x14ac:dyDescent="0.2">
      <c r="A54" s="8">
        <v>2010</v>
      </c>
      <c r="B54" s="1" t="s">
        <v>21</v>
      </c>
      <c r="C54" s="1">
        <v>70.55</v>
      </c>
      <c r="D54">
        <v>1046.8499999999999</v>
      </c>
      <c r="E54" s="12">
        <v>637.6558</v>
      </c>
    </row>
    <row r="55" spans="1:5" ht="14.25" x14ac:dyDescent="0.2">
      <c r="A55" s="8">
        <v>2011</v>
      </c>
      <c r="B55" s="1" t="s">
        <v>21</v>
      </c>
      <c r="C55" s="1">
        <v>71.31</v>
      </c>
      <c r="D55">
        <v>1051.8699999999999</v>
      </c>
      <c r="E55" s="12">
        <v>642.33360000000005</v>
      </c>
    </row>
    <row r="56" spans="1:5" ht="14.25" x14ac:dyDescent="0.2">
      <c r="A56" s="8">
        <v>2012</v>
      </c>
      <c r="B56" s="1" t="s">
        <v>21</v>
      </c>
      <c r="C56" s="1">
        <v>72.3</v>
      </c>
      <c r="D56">
        <v>1054.9100000000001</v>
      </c>
      <c r="E56" s="12">
        <v>647.80539999999996</v>
      </c>
    </row>
    <row r="57" spans="1:5" ht="14.25" x14ac:dyDescent="0.2">
      <c r="A57" s="8">
        <v>2013</v>
      </c>
      <c r="B57" s="1" t="s">
        <v>21</v>
      </c>
      <c r="C57" s="1">
        <v>73.2</v>
      </c>
      <c r="D57">
        <v>1057.8699999999999</v>
      </c>
      <c r="E57" s="12">
        <v>653.83720000000005</v>
      </c>
    </row>
    <row r="58" spans="1:5" ht="14.25" x14ac:dyDescent="0.2">
      <c r="A58" s="8">
        <v>2014</v>
      </c>
      <c r="B58" s="1" t="s">
        <v>21</v>
      </c>
      <c r="C58" s="1">
        <v>74</v>
      </c>
      <c r="D58" s="10">
        <v>1060.4000000000001</v>
      </c>
      <c r="E58" s="12">
        <v>661.07659999999998</v>
      </c>
    </row>
    <row r="59" spans="1:5" ht="14.25" x14ac:dyDescent="0.2">
      <c r="A59" s="8">
        <v>2015</v>
      </c>
      <c r="B59" s="1" t="s">
        <v>21</v>
      </c>
      <c r="C59" s="1">
        <v>74.900000000000006</v>
      </c>
      <c r="D59" s="10">
        <v>1061.5999999999999</v>
      </c>
      <c r="E59" s="12">
        <v>667.01239999999996</v>
      </c>
    </row>
    <row r="60" spans="1:5" ht="14.25" x14ac:dyDescent="0.2">
      <c r="A60" s="8">
        <v>2016</v>
      </c>
      <c r="B60" s="1" t="s">
        <v>21</v>
      </c>
      <c r="C60" s="1">
        <v>75.5</v>
      </c>
      <c r="D60">
        <v>1064.74</v>
      </c>
      <c r="E60" s="12">
        <v>678.19569999999999</v>
      </c>
    </row>
    <row r="61" spans="1:5" ht="15" thickBot="1" x14ac:dyDescent="0.25">
      <c r="A61" s="9">
        <v>2017</v>
      </c>
      <c r="B61" s="1" t="s">
        <v>21</v>
      </c>
      <c r="C61" s="1">
        <v>75.8</v>
      </c>
      <c r="D61">
        <v>1068.3599999999999</v>
      </c>
      <c r="E61" s="12">
        <v>691.06820000000005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Zhenggang Tan</dc:creator>
  <cp:lastModifiedBy>Zhenggang Tan</cp:lastModifiedBy>
  <dcterms:created xsi:type="dcterms:W3CDTF">2020-06-25T15:43:16Z</dcterms:created>
  <dcterms:modified xsi:type="dcterms:W3CDTF">2020-06-29T07:04:25Z</dcterms:modified>
</cp:coreProperties>
</file>