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onathan\Desktop\Proyects\Work\Vamia-SerialPortReading\Measurements\Test 4 - Chair obstacle VamiaV0\"/>
    </mc:Choice>
  </mc:AlternateContent>
  <xr:revisionPtr revIDLastSave="0" documentId="13_ncr:1_{1BBADAA5-D3C1-4904-9F0D-A9CFDC9188D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  <c r="K24" i="1" l="1" a="1"/>
  <c r="K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<sst xmlns="http://schemas.openxmlformats.org/spreadsheetml/2006/main" count="2" uniqueCount="2">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</sst>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 sz="1800" b="0" i="0" baseline="0">
                <a:effectLst/>
              </a:rPr>
              <a:t>Vamia Gateway with Normal Antenna - Obstacles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Real RSSI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Sheet1!$F$3:$F$21</c:f>
              <c:numCache>
                <c:formatCode>General</c:formatCode>
                <c:ptCount val="19"/>
                <c:pt idx="0">
                  <c:v>46.133333333333333</c:v>
                </c:pt>
                <c:pt idx="1">
                  <c:v>41.133333333333333</c:v>
                </c:pt>
                <c:pt idx="2">
                  <c:v>49.6</c:v>
                </c:pt>
                <c:pt idx="3">
                  <c:v>47.333333333333343</c:v>
                </c:pt>
                <c:pt idx="4">
                  <c:v>56.666666666666657</c:v>
                </c:pt>
                <c:pt idx="5">
                  <c:v>55.06666666666667</c:v>
                </c:pt>
                <c:pt idx="6">
                  <c:v>52.133333333333333</c:v>
                </c:pt>
                <c:pt idx="7">
                  <c:v>55.333333333333343</c:v>
                </c:pt>
                <c:pt idx="8">
                  <c:v>55.533333333333331</c:v>
                </c:pt>
                <c:pt idx="9">
                  <c:v>55.333333333333343</c:v>
                </c:pt>
                <c:pt idx="10">
                  <c:v>55.866666666666667</c:v>
                </c:pt>
                <c:pt idx="11">
                  <c:v>54.4</c:v>
                </c:pt>
                <c:pt idx="12">
                  <c:v>53.733333333333327</c:v>
                </c:pt>
                <c:pt idx="13">
                  <c:v>53.866666666666667</c:v>
                </c:pt>
                <c:pt idx="14">
                  <c:v>57.533333333333331</c:v>
                </c:pt>
                <c:pt idx="15">
                  <c:v>62.6</c:v>
                </c:pt>
                <c:pt idx="16">
                  <c:v>59.93333333333333</c:v>
                </c:pt>
                <c:pt idx="17">
                  <c:v>56.733333333333327</c:v>
                </c:pt>
                <c:pt idx="18">
                  <c:v>67.733333333333334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CA-4671-A7B1-8593F3F48B81}"/>
            </c:ext>
          </c:extLst>
        </c:ser>
        <c:ser>
          <c:idx val="1"/>
          <c:order val="1"/>
          <c:tx>
            <c:v>Computed RSSI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Sheet1!$E$3:$E$21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Sheet1!$G$3:$G$21</c:f>
              <c:numCache>
                <c:formatCode>General</c:formatCode>
                <c:ptCount val="19"/>
                <c:pt idx="0">
                  <c:v>40.418539921951663</c:v>
                </c:pt>
                <c:pt idx="1">
                  <c:v>45.837079843903325</c:v>
                </c:pt>
                <c:pt idx="2">
                  <c:v>49.006722506905582</c:v>
                </c:pt>
                <c:pt idx="3">
                  <c:v>51.255619765854988</c:v>
                </c:pt>
                <c:pt idx="4">
                  <c:v>53</c:v>
                </c:pt>
                <c:pt idx="5">
                  <c:v>54.425262428857245</c:v>
                </c:pt>
                <c:pt idx="6">
                  <c:v>55.630304642208287</c:v>
                </c:pt>
                <c:pt idx="7">
                  <c:v>56.674159687806643</c:v>
                </c:pt>
                <c:pt idx="8">
                  <c:v>57.594905091859509</c:v>
                </c:pt>
                <c:pt idx="9">
                  <c:v>58.418539921951663</c:v>
                </c:pt>
                <c:pt idx="10">
                  <c:v>59.843802350808907</c:v>
                </c:pt>
                <c:pt idx="11">
                  <c:v>61.048844564159943</c:v>
                </c:pt>
                <c:pt idx="12">
                  <c:v>62.092699609758306</c:v>
                </c:pt>
                <c:pt idx="13">
                  <c:v>63.013445013811165</c:v>
                </c:pt>
                <c:pt idx="14">
                  <c:v>63.837079843903325</c:v>
                </c:pt>
                <c:pt idx="15">
                  <c:v>64.582148176751375</c:v>
                </c:pt>
                <c:pt idx="16">
                  <c:v>65.262342272760577</c:v>
                </c:pt>
                <c:pt idx="17">
                  <c:v>65.888060185426383</c:v>
                </c:pt>
                <c:pt idx="18">
                  <c:v>66.467384486111612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CA-4671-A7B1-8593F3F48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980719"/>
        <c:axId val="876984047"/>
      </c:scatterChart>
      <c:valAx>
        <c:axId val="87698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6984047"/>
        <c:crosses val="autoZero"/>
        <c:crossBetween val="midCat"/>
      </c:valAx>
      <c:valAx>
        <c:axId val="876984047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698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457199</xdr:colOff>
      <xdr:row>4</xdr:row>
      <xdr:rowOff>47626</xdr:rowOff>
    </xdr:from>
    <xdr:to>
      <xdr:col>22</xdr:col>
      <xdr:colOff>219074</xdr:colOff>
      <xdr:row>24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625C8B-A805-417F-B11F-425473C75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I3" sqref="I3:K21"/>
    </sheetView>
  </sheetViews>
  <sheetFormatPr baseColWidth="10" defaultColWidth="9.109375" defaultRowHeight="14.4" x14ac:dyDescent="0.3"/>
  <cols>
    <col min="7" max="7" width="11.88671875" bestFit="1" customWidth="1"/>
    <col min="10" max="10" width="11.88671875" bestFit="1" customWidth="1"/>
    <col min="11" max="11" width="11.88671875" customWidth="1"/>
  </cols>
  <sheetData>
    <row r="1" spans="1:11" x14ac:dyDescent="0.3">
      <c r="B1" s="1" t="s">
        <v>0</v>
      </c>
      <c r="C1" s="1" t="s">
        <v>1</v>
      </c>
      <c r="F1">
        <v>53</v>
      </c>
      <c r="G1">
        <v>1.8</v>
      </c>
    </row>
    <row r="2" spans="1:11" x14ac:dyDescent="0.3">
      <c r="A2" s="1">
        <v>0</v>
      </c>
      <c r="B2">
        <v>-40.200000000000003</v>
      </c>
      <c r="C2">
        <v>1.681269361722465</v>
      </c>
      <c r="E2" s="1">
        <v>0</v>
      </c>
      <c r="F2">
        <f>-B2</f>
        <v>40.200000000000003</v>
      </c>
      <c r="G2" t="e">
        <f>10*$G$1*LOG(A2/100, 10) + $F$1</f>
        <v>#NUM!</v>
      </c>
      <c r="I2" s="1">
        <v>0</v>
      </c>
      <c r="J2" s="2">
        <f>POWER(10, (-B2-$F$1)/(10*$G$1))*100</f>
        <v>19.448624389373627</v>
      </c>
    </row>
    <row r="3" spans="1:11" x14ac:dyDescent="0.3">
      <c r="A3" s="1">
        <v>20</v>
      </c>
      <c r="B3">
        <v>-46.133333333333333</v>
      </c>
      <c r="C3">
        <v>2.8015868519267588</v>
      </c>
      <c r="E3" s="1">
        <v>20</v>
      </c>
      <c r="F3">
        <f t="shared" ref="F3:F21" si="0">-B3</f>
        <v>46.133333333333333</v>
      </c>
      <c r="G3">
        <f t="shared" ref="G3:G21" si="1">10*$G$1*LOG(A3/100, 10) + $F$1</f>
        <v>40.418539921951663</v>
      </c>
      <c r="I3" s="1">
        <v>20</v>
      </c>
      <c r="J3" s="2">
        <f t="shared" ref="J3:J21" si="2">POWER(10, (-B3-$F$1)/(10*$G$1))*100</f>
        <v>41.544976583524765</v>
      </c>
      <c r="K3" s="3">
        <f>(J3-I3)/I3</f>
        <v>1.0772488291762383</v>
      </c>
    </row>
    <row r="4" spans="1:11" x14ac:dyDescent="0.3">
      <c r="A4" s="1">
        <v>40</v>
      </c>
      <c r="B4">
        <v>-41.133333333333333</v>
      </c>
      <c r="C4">
        <v>2.0612833111653739</v>
      </c>
      <c r="E4" s="1">
        <v>40</v>
      </c>
      <c r="F4">
        <f t="shared" si="0"/>
        <v>41.133333333333333</v>
      </c>
      <c r="G4">
        <f t="shared" si="1"/>
        <v>45.837079843903325</v>
      </c>
      <c r="I4" s="1">
        <v>40</v>
      </c>
      <c r="J4" s="2">
        <f t="shared" si="2"/>
        <v>21.914962948968718</v>
      </c>
      <c r="K4" s="3">
        <f t="shared" ref="K4:K21" si="3">(J4-I4)/I4</f>
        <v>-0.45212592627578208</v>
      </c>
    </row>
    <row r="5" spans="1:11" x14ac:dyDescent="0.3">
      <c r="A5" s="1">
        <v>60</v>
      </c>
      <c r="B5">
        <v>-49.6</v>
      </c>
      <c r="C5">
        <v>6.5094802659915434</v>
      </c>
      <c r="E5" s="1">
        <v>60</v>
      </c>
      <c r="F5">
        <f t="shared" si="0"/>
        <v>49.6</v>
      </c>
      <c r="G5">
        <f t="shared" si="1"/>
        <v>49.006722506905582</v>
      </c>
      <c r="I5" s="1">
        <v>60</v>
      </c>
      <c r="J5" s="2">
        <f t="shared" si="2"/>
        <v>64.730820370103999</v>
      </c>
      <c r="K5" s="3">
        <f t="shared" si="3"/>
        <v>7.8847006168399972E-2</v>
      </c>
    </row>
    <row r="6" spans="1:11" x14ac:dyDescent="0.3">
      <c r="A6" s="1">
        <v>80</v>
      </c>
      <c r="B6">
        <v>-47.333333333333343</v>
      </c>
      <c r="C6">
        <v>1.135292424395093</v>
      </c>
      <c r="E6" s="1">
        <v>80</v>
      </c>
      <c r="F6">
        <f t="shared" si="0"/>
        <v>47.333333333333343</v>
      </c>
      <c r="G6">
        <f t="shared" si="1"/>
        <v>51.255619765854988</v>
      </c>
      <c r="I6" s="1">
        <v>80</v>
      </c>
      <c r="J6" s="2">
        <f t="shared" si="2"/>
        <v>48.437886495410481</v>
      </c>
      <c r="K6" s="3">
        <f t="shared" si="3"/>
        <v>-0.39452641880736899</v>
      </c>
    </row>
    <row r="7" spans="1:11" x14ac:dyDescent="0.3">
      <c r="A7" s="1">
        <v>100</v>
      </c>
      <c r="B7">
        <v>-56.666666666666657</v>
      </c>
      <c r="C7">
        <v>4.9754955085454098</v>
      </c>
      <c r="E7" s="1">
        <v>100</v>
      </c>
      <c r="F7">
        <f t="shared" si="0"/>
        <v>56.666666666666657</v>
      </c>
      <c r="G7">
        <f t="shared" si="1"/>
        <v>53</v>
      </c>
      <c r="I7" s="1">
        <v>100</v>
      </c>
      <c r="J7" s="2">
        <f t="shared" si="2"/>
        <v>159.84671064343178</v>
      </c>
      <c r="K7" s="3">
        <f t="shared" si="3"/>
        <v>0.59846710643431777</v>
      </c>
    </row>
    <row r="8" spans="1:11" x14ac:dyDescent="0.3">
      <c r="A8" s="1">
        <v>120</v>
      </c>
      <c r="B8">
        <v>-55.06666666666667</v>
      </c>
      <c r="C8">
        <v>1.768866554856213</v>
      </c>
      <c r="E8" s="1">
        <v>120</v>
      </c>
      <c r="F8">
        <f t="shared" si="0"/>
        <v>55.06666666666667</v>
      </c>
      <c r="G8">
        <f t="shared" si="1"/>
        <v>54.425262428857245</v>
      </c>
      <c r="I8" s="1">
        <v>120</v>
      </c>
      <c r="J8" s="2">
        <f t="shared" si="2"/>
        <v>130.26112205370023</v>
      </c>
      <c r="K8" s="3">
        <f t="shared" si="3"/>
        <v>8.550935044750195E-2</v>
      </c>
    </row>
    <row r="9" spans="1:11" x14ac:dyDescent="0.3">
      <c r="A9" s="1">
        <v>140</v>
      </c>
      <c r="B9">
        <v>-52.133333333333333</v>
      </c>
      <c r="C9">
        <v>4.6168772515148762</v>
      </c>
      <c r="E9" s="1">
        <v>140</v>
      </c>
      <c r="F9">
        <f t="shared" si="0"/>
        <v>52.133333333333333</v>
      </c>
      <c r="G9">
        <f t="shared" si="1"/>
        <v>55.630304642208287</v>
      </c>
      <c r="I9" s="1">
        <v>140</v>
      </c>
      <c r="J9" s="2">
        <f t="shared" si="2"/>
        <v>89.505938748108051</v>
      </c>
      <c r="K9" s="3">
        <f t="shared" si="3"/>
        <v>-0.36067186608494251</v>
      </c>
    </row>
    <row r="10" spans="1:11" x14ac:dyDescent="0.3">
      <c r="A10" s="1">
        <v>160</v>
      </c>
      <c r="B10">
        <v>-55.333333333333343</v>
      </c>
      <c r="C10">
        <v>3.9271137266728382</v>
      </c>
      <c r="E10" s="1">
        <v>160</v>
      </c>
      <c r="F10">
        <f t="shared" si="0"/>
        <v>55.333333333333343</v>
      </c>
      <c r="G10">
        <f t="shared" si="1"/>
        <v>56.674159687806643</v>
      </c>
      <c r="I10" s="1">
        <v>160</v>
      </c>
      <c r="J10" s="2">
        <f t="shared" si="2"/>
        <v>134.78129649084593</v>
      </c>
      <c r="K10" s="3">
        <f t="shared" si="3"/>
        <v>-0.15761689693221292</v>
      </c>
    </row>
    <row r="11" spans="1:11" x14ac:dyDescent="0.3">
      <c r="A11" s="1">
        <v>180</v>
      </c>
      <c r="B11">
        <v>-55.533333333333331</v>
      </c>
      <c r="C11">
        <v>5.2898225133006322</v>
      </c>
      <c r="E11" s="1">
        <v>180</v>
      </c>
      <c r="F11">
        <f t="shared" si="0"/>
        <v>55.533333333333331</v>
      </c>
      <c r="G11">
        <f t="shared" si="1"/>
        <v>57.594905091859509</v>
      </c>
      <c r="I11" s="1">
        <v>180</v>
      </c>
      <c r="J11" s="2">
        <f t="shared" si="2"/>
        <v>138.27406826663128</v>
      </c>
      <c r="K11" s="3">
        <f t="shared" si="3"/>
        <v>-0.23181073185204848</v>
      </c>
    </row>
    <row r="12" spans="1:11" x14ac:dyDescent="0.3">
      <c r="A12" s="1">
        <v>200</v>
      </c>
      <c r="B12">
        <v>-55.333333333333343</v>
      </c>
      <c r="C12">
        <v>3.0477678535099901</v>
      </c>
      <c r="E12" s="1">
        <v>200</v>
      </c>
      <c r="F12">
        <f t="shared" si="0"/>
        <v>55.333333333333343</v>
      </c>
      <c r="G12">
        <f t="shared" si="1"/>
        <v>58.418539921951663</v>
      </c>
      <c r="I12" s="1">
        <v>200</v>
      </c>
      <c r="J12" s="2">
        <f t="shared" si="2"/>
        <v>134.78129649084593</v>
      </c>
      <c r="K12" s="3">
        <f t="shared" si="3"/>
        <v>-0.32609351754577032</v>
      </c>
    </row>
    <row r="13" spans="1:11" x14ac:dyDescent="0.3">
      <c r="A13" s="1">
        <v>240</v>
      </c>
      <c r="B13">
        <v>-55.866666666666667</v>
      </c>
      <c r="C13">
        <v>2.2469732728470291</v>
      </c>
      <c r="E13" s="1">
        <v>240</v>
      </c>
      <c r="F13">
        <f t="shared" si="0"/>
        <v>55.866666666666667</v>
      </c>
      <c r="G13">
        <f t="shared" si="1"/>
        <v>59.843802350808907</v>
      </c>
      <c r="I13" s="1">
        <v>240</v>
      </c>
      <c r="J13" s="2">
        <f t="shared" si="2"/>
        <v>144.29765031006775</v>
      </c>
      <c r="K13" s="3">
        <f t="shared" si="3"/>
        <v>-0.3987597903747177</v>
      </c>
    </row>
    <row r="14" spans="1:11" x14ac:dyDescent="0.3">
      <c r="A14" s="1">
        <v>280</v>
      </c>
      <c r="B14">
        <v>-54.4</v>
      </c>
      <c r="C14">
        <v>3.7735924528226419</v>
      </c>
      <c r="E14" s="1">
        <v>280</v>
      </c>
      <c r="F14">
        <f t="shared" si="0"/>
        <v>54.4</v>
      </c>
      <c r="G14">
        <f t="shared" si="1"/>
        <v>61.048844564159943</v>
      </c>
      <c r="I14" s="1">
        <v>280</v>
      </c>
      <c r="J14" s="2">
        <f t="shared" si="2"/>
        <v>119.61283330787533</v>
      </c>
      <c r="K14" s="3">
        <f t="shared" si="3"/>
        <v>-0.57281130961473092</v>
      </c>
    </row>
    <row r="15" spans="1:11" x14ac:dyDescent="0.3">
      <c r="A15" s="1">
        <v>320</v>
      </c>
      <c r="B15">
        <v>-53.733333333333327</v>
      </c>
      <c r="C15">
        <v>3.9406711216351069</v>
      </c>
      <c r="E15" s="1">
        <v>320</v>
      </c>
      <c r="F15">
        <f t="shared" si="0"/>
        <v>53.733333333333327</v>
      </c>
      <c r="G15">
        <f t="shared" si="1"/>
        <v>62.092699609758306</v>
      </c>
      <c r="I15" s="1">
        <v>320</v>
      </c>
      <c r="J15" s="2">
        <f t="shared" si="2"/>
        <v>109.83499655437794</v>
      </c>
      <c r="K15" s="3">
        <f t="shared" si="3"/>
        <v>-0.65676563576756897</v>
      </c>
    </row>
    <row r="16" spans="1:11" x14ac:dyDescent="0.3">
      <c r="A16" s="1">
        <v>360</v>
      </c>
      <c r="B16">
        <v>-53.866666666666667</v>
      </c>
      <c r="C16">
        <v>3.138293945583952</v>
      </c>
      <c r="E16" s="1">
        <v>360</v>
      </c>
      <c r="F16">
        <f t="shared" si="0"/>
        <v>53.866666666666667</v>
      </c>
      <c r="G16">
        <f t="shared" si="1"/>
        <v>63.013445013811165</v>
      </c>
      <c r="I16" s="1">
        <v>360</v>
      </c>
      <c r="J16" s="2">
        <f t="shared" si="2"/>
        <v>111.72443013130653</v>
      </c>
      <c r="K16" s="3">
        <f t="shared" si="3"/>
        <v>-0.68965436074637076</v>
      </c>
    </row>
    <row r="17" spans="1:11" x14ac:dyDescent="0.3">
      <c r="A17" s="1">
        <v>400</v>
      </c>
      <c r="B17">
        <v>-57.533333333333331</v>
      </c>
      <c r="C17">
        <v>3.36386021641143</v>
      </c>
      <c r="E17" s="1">
        <v>400</v>
      </c>
      <c r="F17">
        <f t="shared" si="0"/>
        <v>57.533333333333331</v>
      </c>
      <c r="G17">
        <f t="shared" si="1"/>
        <v>63.837079843903325</v>
      </c>
      <c r="I17" s="1">
        <v>400</v>
      </c>
      <c r="J17" s="2">
        <f t="shared" si="2"/>
        <v>178.58782655001281</v>
      </c>
      <c r="K17" s="3">
        <f t="shared" si="3"/>
        <v>-0.55353043362496801</v>
      </c>
    </row>
    <row r="18" spans="1:11" x14ac:dyDescent="0.3">
      <c r="A18" s="1">
        <v>440</v>
      </c>
      <c r="B18">
        <v>-62.6</v>
      </c>
      <c r="C18">
        <v>5.4381369358754972</v>
      </c>
      <c r="E18" s="1">
        <v>440</v>
      </c>
      <c r="F18">
        <f t="shared" si="0"/>
        <v>62.6</v>
      </c>
      <c r="G18">
        <f t="shared" si="1"/>
        <v>64.582148176751375</v>
      </c>
      <c r="I18" s="1">
        <v>440</v>
      </c>
      <c r="J18" s="2">
        <f t="shared" si="2"/>
        <v>341.4548873833603</v>
      </c>
      <c r="K18" s="3">
        <f t="shared" si="3"/>
        <v>-0.22396616503781749</v>
      </c>
    </row>
    <row r="19" spans="1:11" x14ac:dyDescent="0.3">
      <c r="A19" s="1">
        <v>480</v>
      </c>
      <c r="B19">
        <v>-59.93333333333333</v>
      </c>
      <c r="C19">
        <v>4.4790872085975533</v>
      </c>
      <c r="E19" s="1">
        <v>480</v>
      </c>
      <c r="F19">
        <f t="shared" si="0"/>
        <v>59.93333333333333</v>
      </c>
      <c r="G19">
        <f t="shared" si="1"/>
        <v>65.262342272760577</v>
      </c>
      <c r="I19" s="1">
        <v>480</v>
      </c>
      <c r="J19" s="2">
        <f t="shared" si="2"/>
        <v>242.76450335386554</v>
      </c>
      <c r="K19" s="3">
        <f t="shared" si="3"/>
        <v>-0.49424061801278013</v>
      </c>
    </row>
    <row r="20" spans="1:11" x14ac:dyDescent="0.3">
      <c r="A20" s="1">
        <v>520</v>
      </c>
      <c r="B20">
        <v>-56.733333333333327</v>
      </c>
      <c r="C20">
        <v>2.1746008573733451</v>
      </c>
      <c r="E20" s="1">
        <v>520</v>
      </c>
      <c r="F20">
        <f t="shared" si="0"/>
        <v>56.733333333333327</v>
      </c>
      <c r="G20">
        <f t="shared" si="1"/>
        <v>65.888060185426383</v>
      </c>
      <c r="I20" s="1">
        <v>520</v>
      </c>
      <c r="J20" s="2">
        <f t="shared" si="2"/>
        <v>161.21572750178851</v>
      </c>
      <c r="K20" s="3">
        <f t="shared" si="3"/>
        <v>-0.68996975480425293</v>
      </c>
    </row>
    <row r="21" spans="1:11" x14ac:dyDescent="0.3">
      <c r="A21" s="1">
        <v>560</v>
      </c>
      <c r="B21">
        <v>-67.733333333333334</v>
      </c>
      <c r="C21">
        <v>4.7674824476749658</v>
      </c>
      <c r="E21" s="1">
        <v>560</v>
      </c>
      <c r="F21">
        <f t="shared" si="0"/>
        <v>67.733333333333334</v>
      </c>
      <c r="G21">
        <f t="shared" si="1"/>
        <v>66.467384486111612</v>
      </c>
      <c r="I21" s="1">
        <v>560</v>
      </c>
      <c r="J21" s="2">
        <f t="shared" si="2"/>
        <v>658.44350568184802</v>
      </c>
      <c r="K21" s="3">
        <f t="shared" si="3"/>
        <v>0.17579197443187147</v>
      </c>
    </row>
    <row r="24" spans="1:11" x14ac:dyDescent="0.3">
      <c r="K24" s="4" cm="1">
        <f t="array" ref="K24">SUM(ABS(K3:K21))/COUNT(K3:K21)</f>
        <v>0.43254777327050853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2022-11-18T18:46:30Z</dcterms:created>
  <dcterms:modified xsi:type="dcterms:W3CDTF">2022-11-23T02:50:09Z</dcterms:modified>
</cp:coreProperties>
</file>