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7\output\"/>
    </mc:Choice>
  </mc:AlternateContent>
  <bookViews>
    <workbookView xWindow="0" yWindow="0" windowWidth="17910" windowHeight="8475" activeTab="1"/>
  </bookViews>
  <sheets>
    <sheet name="과일군" sheetId="2" r:id="rId1"/>
    <sheet name="1. 교수님방법" sheetId="1" r:id="rId2"/>
    <sheet name="2. 홍교수님 방법" sheetId="3" r:id="rId3"/>
  </sheets>
  <calcPr calcId="15251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3" i="1"/>
  <c r="K4" i="3"/>
  <c r="K5" i="3"/>
  <c r="K6" i="3"/>
  <c r="K7" i="3"/>
  <c r="L7" i="3" s="1"/>
  <c r="M7" i="3" s="1"/>
  <c r="K8" i="3"/>
  <c r="L8" i="3" s="1"/>
  <c r="K9" i="3"/>
  <c r="K10" i="3"/>
  <c r="K11" i="3"/>
  <c r="L11" i="3" s="1"/>
  <c r="K12" i="3"/>
  <c r="L12" i="3" s="1"/>
  <c r="K13" i="3"/>
  <c r="K14" i="3"/>
  <c r="K15" i="3"/>
  <c r="L15" i="3" s="1"/>
  <c r="M15" i="3" s="1"/>
  <c r="K16" i="3"/>
  <c r="L16" i="3" s="1"/>
  <c r="K17" i="3"/>
  <c r="K18" i="3"/>
  <c r="K19" i="3"/>
  <c r="L19" i="3" s="1"/>
  <c r="K20" i="3"/>
  <c r="K21" i="3"/>
  <c r="K22" i="3"/>
  <c r="K23" i="3"/>
  <c r="L23" i="3" s="1"/>
  <c r="M23" i="3" s="1"/>
  <c r="K24" i="3"/>
  <c r="L24" i="3" s="1"/>
  <c r="K25" i="3"/>
  <c r="K26" i="3"/>
  <c r="K27" i="3"/>
  <c r="L27" i="3" s="1"/>
  <c r="K28" i="3"/>
  <c r="L28" i="3" s="1"/>
  <c r="K29" i="3"/>
  <c r="K30" i="3"/>
  <c r="K31" i="3"/>
  <c r="L31" i="3" s="1"/>
  <c r="M31" i="3" s="1"/>
  <c r="K32" i="3"/>
  <c r="L32" i="3" s="1"/>
  <c r="K33" i="3"/>
  <c r="K34" i="3"/>
  <c r="K35" i="3"/>
  <c r="L35" i="3" s="1"/>
  <c r="K36" i="3"/>
  <c r="K37" i="3"/>
  <c r="K38" i="3"/>
  <c r="K39" i="3"/>
  <c r="L39" i="3" s="1"/>
  <c r="M39" i="3" s="1"/>
  <c r="K40" i="3"/>
  <c r="L40" i="3" s="1"/>
  <c r="K41" i="3"/>
  <c r="K42" i="3"/>
  <c r="K43" i="3"/>
  <c r="L43" i="3" s="1"/>
  <c r="K44" i="3"/>
  <c r="L44" i="3" s="1"/>
  <c r="K45" i="3"/>
  <c r="K46" i="3"/>
  <c r="K47" i="3"/>
  <c r="L47" i="3" s="1"/>
  <c r="K48" i="3"/>
  <c r="L48" i="3" s="1"/>
  <c r="K49" i="3"/>
  <c r="K50" i="3"/>
  <c r="K51" i="3"/>
  <c r="L51" i="3" s="1"/>
  <c r="K52" i="3"/>
  <c r="K53" i="3"/>
  <c r="K54" i="3"/>
  <c r="K55" i="3"/>
  <c r="L55" i="3" s="1"/>
  <c r="M55" i="3" s="1"/>
  <c r="K56" i="3"/>
  <c r="L56" i="3" s="1"/>
  <c r="K57" i="3"/>
  <c r="K58" i="3"/>
  <c r="K59" i="3"/>
  <c r="L59" i="3" s="1"/>
  <c r="K60" i="3"/>
  <c r="L60" i="3" s="1"/>
  <c r="K61" i="3"/>
  <c r="K62" i="3"/>
  <c r="K63" i="3"/>
  <c r="L63" i="3" s="1"/>
  <c r="M63" i="3" s="1"/>
  <c r="K64" i="3"/>
  <c r="L64" i="3" s="1"/>
  <c r="K65" i="3"/>
  <c r="K66" i="3"/>
  <c r="K67" i="3"/>
  <c r="L67" i="3" s="1"/>
  <c r="K68" i="3"/>
  <c r="K69" i="3"/>
  <c r="K70" i="3"/>
  <c r="K71" i="3"/>
  <c r="L71" i="3" s="1"/>
  <c r="K72" i="3"/>
  <c r="L72" i="3" s="1"/>
  <c r="K73" i="3"/>
  <c r="K74" i="3"/>
  <c r="K75" i="3"/>
  <c r="L75" i="3" s="1"/>
  <c r="K76" i="3"/>
  <c r="L76" i="3" s="1"/>
  <c r="K77" i="3"/>
  <c r="K78" i="3"/>
  <c r="K79" i="3"/>
  <c r="L79" i="3" s="1"/>
  <c r="K80" i="3"/>
  <c r="L80" i="3" s="1"/>
  <c r="K81" i="3"/>
  <c r="K82" i="3"/>
  <c r="K83" i="3"/>
  <c r="L83" i="3" s="1"/>
  <c r="K84" i="3"/>
  <c r="K85" i="3"/>
  <c r="K86" i="3"/>
  <c r="K87" i="3"/>
  <c r="L87" i="3" s="1"/>
  <c r="K88" i="3"/>
  <c r="L88" i="3" s="1"/>
  <c r="K89" i="3"/>
  <c r="K90" i="3"/>
  <c r="K91" i="3"/>
  <c r="L91" i="3" s="1"/>
  <c r="K92" i="3"/>
  <c r="L92" i="3" s="1"/>
  <c r="K93" i="3"/>
  <c r="K94" i="3"/>
  <c r="K95" i="3"/>
  <c r="L95" i="3" s="1"/>
  <c r="K96" i="3"/>
  <c r="L96" i="3" s="1"/>
  <c r="K97" i="3"/>
  <c r="K98" i="3"/>
  <c r="K99" i="3"/>
  <c r="L99" i="3" s="1"/>
  <c r="K100" i="3"/>
  <c r="K101" i="3"/>
  <c r="K102" i="3"/>
  <c r="K103" i="3"/>
  <c r="L103" i="3" s="1"/>
  <c r="K104" i="3"/>
  <c r="L104" i="3" s="1"/>
  <c r="K105" i="3"/>
  <c r="K106" i="3"/>
  <c r="K107" i="3"/>
  <c r="L107" i="3" s="1"/>
  <c r="K108" i="3"/>
  <c r="L108" i="3" s="1"/>
  <c r="K109" i="3"/>
  <c r="K110" i="3"/>
  <c r="K111" i="3"/>
  <c r="L111" i="3" s="1"/>
  <c r="K112" i="3"/>
  <c r="L112" i="3" s="1"/>
  <c r="K113" i="3"/>
  <c r="K114" i="3"/>
  <c r="K115" i="3"/>
  <c r="L115" i="3" s="1"/>
  <c r="K116" i="3"/>
  <c r="K117" i="3"/>
  <c r="K118" i="3"/>
  <c r="K119" i="3"/>
  <c r="L119" i="3" s="1"/>
  <c r="K120" i="3"/>
  <c r="L120" i="3" s="1"/>
  <c r="K121" i="3"/>
  <c r="K122" i="3"/>
  <c r="K123" i="3"/>
  <c r="L123" i="3" s="1"/>
  <c r="K124" i="3"/>
  <c r="L124" i="3" s="1"/>
  <c r="K125" i="3"/>
  <c r="K126" i="3"/>
  <c r="K127" i="3"/>
  <c r="L127" i="3" s="1"/>
  <c r="K128" i="3"/>
  <c r="L128" i="3" s="1"/>
  <c r="K129" i="3"/>
  <c r="K130" i="3"/>
  <c r="K131" i="3"/>
  <c r="L131" i="3" s="1"/>
  <c r="K132" i="3"/>
  <c r="K133" i="3"/>
  <c r="K134" i="3"/>
  <c r="K135" i="3"/>
  <c r="L135" i="3" s="1"/>
  <c r="K136" i="3"/>
  <c r="L136" i="3" s="1"/>
  <c r="K137" i="3"/>
  <c r="K138" i="3"/>
  <c r="K139" i="3"/>
  <c r="L139" i="3" s="1"/>
  <c r="K140" i="3"/>
  <c r="L140" i="3" s="1"/>
  <c r="K141" i="3"/>
  <c r="K142" i="3"/>
  <c r="K143" i="3"/>
  <c r="L143" i="3" s="1"/>
  <c r="K144" i="3"/>
  <c r="L144" i="3" s="1"/>
  <c r="K145" i="3"/>
  <c r="K146" i="3"/>
  <c r="K147" i="3"/>
  <c r="L147" i="3" s="1"/>
  <c r="K148" i="3"/>
  <c r="K149" i="3"/>
  <c r="K150" i="3"/>
  <c r="K151" i="3"/>
  <c r="L151" i="3" s="1"/>
  <c r="K152" i="3"/>
  <c r="L152" i="3" s="1"/>
  <c r="K153" i="3"/>
  <c r="K154" i="3"/>
  <c r="K155" i="3"/>
  <c r="L155" i="3" s="1"/>
  <c r="K156" i="3"/>
  <c r="L156" i="3" s="1"/>
  <c r="K157" i="3"/>
  <c r="K158" i="3"/>
  <c r="K159" i="3"/>
  <c r="L159" i="3" s="1"/>
  <c r="K160" i="3"/>
  <c r="L160" i="3" s="1"/>
  <c r="K161" i="3"/>
  <c r="K162" i="3"/>
  <c r="K163" i="3"/>
  <c r="L163" i="3" s="1"/>
  <c r="K164" i="3"/>
  <c r="K165" i="3"/>
  <c r="K166" i="3"/>
  <c r="K167" i="3"/>
  <c r="L167" i="3" s="1"/>
  <c r="K168" i="3"/>
  <c r="L168" i="3" s="1"/>
  <c r="K169" i="3"/>
  <c r="K170" i="3"/>
  <c r="K171" i="3"/>
  <c r="L171" i="3" s="1"/>
  <c r="K172" i="3"/>
  <c r="L172" i="3" s="1"/>
  <c r="K173" i="3"/>
  <c r="K174" i="3"/>
  <c r="K175" i="3"/>
  <c r="L175" i="3" s="1"/>
  <c r="K176" i="3"/>
  <c r="L176" i="3" s="1"/>
  <c r="K177" i="3"/>
  <c r="K178" i="3"/>
  <c r="L178" i="3" s="1"/>
  <c r="K179" i="3"/>
  <c r="L179" i="3" s="1"/>
  <c r="K180" i="3"/>
  <c r="K181" i="3"/>
  <c r="K182" i="3"/>
  <c r="K183" i="3"/>
  <c r="L183" i="3" s="1"/>
  <c r="K184" i="3"/>
  <c r="L184" i="3" s="1"/>
  <c r="K185" i="3"/>
  <c r="K186" i="3"/>
  <c r="K187" i="3"/>
  <c r="L187" i="3" s="1"/>
  <c r="K188" i="3"/>
  <c r="L188" i="3" s="1"/>
  <c r="K189" i="3"/>
  <c r="K190" i="3"/>
  <c r="K191" i="3"/>
  <c r="L191" i="3" s="1"/>
  <c r="K192" i="3"/>
  <c r="L192" i="3" s="1"/>
  <c r="K193" i="3"/>
  <c r="K194" i="3"/>
  <c r="L194" i="3" s="1"/>
  <c r="K195" i="3"/>
  <c r="L195" i="3" s="1"/>
  <c r="K196" i="3"/>
  <c r="K197" i="3"/>
  <c r="K198" i="3"/>
  <c r="K199" i="3"/>
  <c r="L199" i="3" s="1"/>
  <c r="K200" i="3"/>
  <c r="L200" i="3" s="1"/>
  <c r="K201" i="3"/>
  <c r="K202" i="3"/>
  <c r="K203" i="3"/>
  <c r="L203" i="3" s="1"/>
  <c r="K204" i="3"/>
  <c r="L204" i="3" s="1"/>
  <c r="K205" i="3"/>
  <c r="K206" i="3"/>
  <c r="K207" i="3"/>
  <c r="L207" i="3" s="1"/>
  <c r="K208" i="3"/>
  <c r="L208" i="3" s="1"/>
  <c r="K209" i="3"/>
  <c r="K210" i="3"/>
  <c r="L210" i="3" s="1"/>
  <c r="K211" i="3"/>
  <c r="L211" i="3" s="1"/>
  <c r="K212" i="3"/>
  <c r="K213" i="3"/>
  <c r="K214" i="3"/>
  <c r="K215" i="3"/>
  <c r="L215" i="3" s="1"/>
  <c r="K216" i="3"/>
  <c r="L216" i="3" s="1"/>
  <c r="K217" i="3"/>
  <c r="K218" i="3"/>
  <c r="K219" i="3"/>
  <c r="L219" i="3" s="1"/>
  <c r="K220" i="3"/>
  <c r="L220" i="3" s="1"/>
  <c r="K221" i="3"/>
  <c r="K222" i="3"/>
  <c r="K223" i="3"/>
  <c r="L223" i="3" s="1"/>
  <c r="K224" i="3"/>
  <c r="L224" i="3" s="1"/>
  <c r="K225" i="3"/>
  <c r="K226" i="3"/>
  <c r="L226" i="3" s="1"/>
  <c r="K227" i="3"/>
  <c r="L227" i="3" s="1"/>
  <c r="K228" i="3"/>
  <c r="K229" i="3"/>
  <c r="K230" i="3"/>
  <c r="K231" i="3"/>
  <c r="L231" i="3" s="1"/>
  <c r="K232" i="3"/>
  <c r="L232" i="3" s="1"/>
  <c r="K233" i="3"/>
  <c r="K234" i="3"/>
  <c r="K235" i="3"/>
  <c r="L235" i="3" s="1"/>
  <c r="K236" i="3"/>
  <c r="L236" i="3" s="1"/>
  <c r="K237" i="3"/>
  <c r="K238" i="3"/>
  <c r="K239" i="3"/>
  <c r="L239" i="3" s="1"/>
  <c r="K240" i="3"/>
  <c r="L240" i="3" s="1"/>
  <c r="K241" i="3"/>
  <c r="K242" i="3"/>
  <c r="L242" i="3" s="1"/>
  <c r="K243" i="3"/>
  <c r="L243" i="3" s="1"/>
  <c r="K244" i="3"/>
  <c r="K245" i="3"/>
  <c r="K3" i="3"/>
  <c r="L3" i="3" s="1"/>
  <c r="L245" i="3"/>
  <c r="L244" i="3"/>
  <c r="L241" i="3"/>
  <c r="L238" i="3"/>
  <c r="L237" i="3"/>
  <c r="L234" i="3"/>
  <c r="L233" i="3"/>
  <c r="L230" i="3"/>
  <c r="L229" i="3"/>
  <c r="L228" i="3"/>
  <c r="L225" i="3"/>
  <c r="L222" i="3"/>
  <c r="L221" i="3"/>
  <c r="L218" i="3"/>
  <c r="L217" i="3"/>
  <c r="L214" i="3"/>
  <c r="L213" i="3"/>
  <c r="L212" i="3"/>
  <c r="L209" i="3"/>
  <c r="L206" i="3"/>
  <c r="L205" i="3"/>
  <c r="L202" i="3"/>
  <c r="L201" i="3"/>
  <c r="L198" i="3"/>
  <c r="L197" i="3"/>
  <c r="L196" i="3"/>
  <c r="L193" i="3"/>
  <c r="L190" i="3"/>
  <c r="L189" i="3"/>
  <c r="L186" i="3"/>
  <c r="L185" i="3"/>
  <c r="L182" i="3"/>
  <c r="L181" i="3"/>
  <c r="L180" i="3"/>
  <c r="M180" i="3" s="1"/>
  <c r="L177" i="3"/>
  <c r="M177" i="3" s="1"/>
  <c r="L174" i="3"/>
  <c r="L173" i="3"/>
  <c r="L170" i="3"/>
  <c r="L169" i="3"/>
  <c r="L166" i="3"/>
  <c r="L165" i="3"/>
  <c r="L164" i="3"/>
  <c r="L162" i="3"/>
  <c r="L161" i="3"/>
  <c r="L158" i="3"/>
  <c r="L157" i="3"/>
  <c r="L154" i="3"/>
  <c r="L153" i="3"/>
  <c r="L150" i="3"/>
  <c r="L149" i="3"/>
  <c r="L148" i="3"/>
  <c r="L146" i="3"/>
  <c r="L145" i="3"/>
  <c r="L142" i="3"/>
  <c r="L141" i="3"/>
  <c r="L138" i="3"/>
  <c r="L137" i="3"/>
  <c r="L134" i="3"/>
  <c r="L133" i="3"/>
  <c r="L132" i="3"/>
  <c r="L130" i="3"/>
  <c r="L129" i="3"/>
  <c r="L126" i="3"/>
  <c r="L125" i="3"/>
  <c r="L122" i="3"/>
  <c r="L121" i="3"/>
  <c r="L118" i="3"/>
  <c r="L117" i="3"/>
  <c r="L116" i="3"/>
  <c r="L114" i="3"/>
  <c r="L113" i="3"/>
  <c r="L110" i="3"/>
  <c r="L109" i="3"/>
  <c r="L106" i="3"/>
  <c r="L105" i="3"/>
  <c r="L102" i="3"/>
  <c r="L101" i="3"/>
  <c r="L100" i="3"/>
  <c r="L98" i="3"/>
  <c r="L97" i="3"/>
  <c r="L94" i="3"/>
  <c r="L93" i="3"/>
  <c r="L90" i="3"/>
  <c r="L89" i="3"/>
  <c r="L86" i="3"/>
  <c r="L85" i="3"/>
  <c r="L84" i="3"/>
  <c r="L82" i="3"/>
  <c r="L81" i="3"/>
  <c r="L78" i="3"/>
  <c r="L77" i="3"/>
  <c r="L74" i="3"/>
  <c r="L73" i="3"/>
  <c r="L70" i="3"/>
  <c r="L69" i="3"/>
  <c r="M69" i="3" s="1"/>
  <c r="L68" i="3"/>
  <c r="L66" i="3"/>
  <c r="L65" i="3"/>
  <c r="L62" i="3"/>
  <c r="L61" i="3"/>
  <c r="L58" i="3"/>
  <c r="L57" i="3"/>
  <c r="L54" i="3"/>
  <c r="L53" i="3"/>
  <c r="L52" i="3"/>
  <c r="L50" i="3"/>
  <c r="L49" i="3"/>
  <c r="L46" i="3"/>
  <c r="L45" i="3"/>
  <c r="L42" i="3"/>
  <c r="L41" i="3"/>
  <c r="L38" i="3"/>
  <c r="L37" i="3"/>
  <c r="L36" i="3"/>
  <c r="L34" i="3"/>
  <c r="L33" i="3"/>
  <c r="L30" i="3"/>
  <c r="L29" i="3"/>
  <c r="L26" i="3"/>
  <c r="L25" i="3"/>
  <c r="L22" i="3"/>
  <c r="L21" i="3"/>
  <c r="L20" i="3"/>
  <c r="L18" i="3"/>
  <c r="L17" i="3"/>
  <c r="L14" i="3"/>
  <c r="L13" i="3"/>
  <c r="L10" i="3"/>
  <c r="L9" i="3"/>
  <c r="L6" i="3"/>
  <c r="L5" i="3"/>
  <c r="L4" i="3"/>
  <c r="J108" i="1"/>
  <c r="K108" i="1" s="1"/>
  <c r="L108" i="1"/>
  <c r="M108" i="1"/>
  <c r="N108" i="1"/>
  <c r="Y108" i="1" s="1"/>
  <c r="O108" i="1"/>
  <c r="P108" i="1"/>
  <c r="R108" i="1"/>
  <c r="T108" i="1"/>
  <c r="J109" i="1"/>
  <c r="K109" i="1" s="1"/>
  <c r="L109" i="1"/>
  <c r="M109" i="1"/>
  <c r="N109" i="1"/>
  <c r="Y109" i="1" s="1"/>
  <c r="O109" i="1"/>
  <c r="P109" i="1"/>
  <c r="R109" i="1"/>
  <c r="J110" i="1"/>
  <c r="K110" i="1" s="1"/>
  <c r="L110" i="1"/>
  <c r="M110" i="1"/>
  <c r="N110" i="1"/>
  <c r="Y110" i="1" s="1"/>
  <c r="O110" i="1"/>
  <c r="P110" i="1"/>
  <c r="R110" i="1"/>
  <c r="T110" i="1" s="1"/>
  <c r="J111" i="1"/>
  <c r="K111" i="1" s="1"/>
  <c r="L111" i="1"/>
  <c r="M111" i="1"/>
  <c r="N111" i="1"/>
  <c r="O111" i="1"/>
  <c r="P111" i="1"/>
  <c r="R111" i="1"/>
  <c r="T111" i="1" s="1"/>
  <c r="Y111" i="1"/>
  <c r="J112" i="1"/>
  <c r="K112" i="1" s="1"/>
  <c r="L112" i="1"/>
  <c r="M112" i="1"/>
  <c r="N112" i="1"/>
  <c r="O112" i="1"/>
  <c r="P112" i="1"/>
  <c r="R112" i="1"/>
  <c r="T112" i="1"/>
  <c r="Y112" i="1"/>
  <c r="J113" i="1"/>
  <c r="K113" i="1" s="1"/>
  <c r="L113" i="1"/>
  <c r="M113" i="1"/>
  <c r="N113" i="1"/>
  <c r="Y113" i="1" s="1"/>
  <c r="O113" i="1"/>
  <c r="P113" i="1"/>
  <c r="R113" i="1"/>
  <c r="T113" i="1"/>
  <c r="J114" i="1"/>
  <c r="K114" i="1" s="1"/>
  <c r="L114" i="1"/>
  <c r="M114" i="1"/>
  <c r="N114" i="1"/>
  <c r="Y114" i="1" s="1"/>
  <c r="O114" i="1"/>
  <c r="P114" i="1"/>
  <c r="R114" i="1"/>
  <c r="J115" i="1"/>
  <c r="K115" i="1" s="1"/>
  <c r="L115" i="1"/>
  <c r="M115" i="1"/>
  <c r="N115" i="1"/>
  <c r="O115" i="1"/>
  <c r="P115" i="1"/>
  <c r="R115" i="1"/>
  <c r="T115" i="1" s="1"/>
  <c r="Y115" i="1"/>
  <c r="J116" i="1"/>
  <c r="K116" i="1" s="1"/>
  <c r="L116" i="1"/>
  <c r="M116" i="1"/>
  <c r="N116" i="1"/>
  <c r="Y116" i="1" s="1"/>
  <c r="O116" i="1"/>
  <c r="P116" i="1"/>
  <c r="R116" i="1" s="1"/>
  <c r="J117" i="1"/>
  <c r="K117" i="1" s="1"/>
  <c r="L117" i="1"/>
  <c r="M117" i="1"/>
  <c r="N117" i="1"/>
  <c r="O117" i="1"/>
  <c r="P117" i="1"/>
  <c r="Y117" i="1" s="1"/>
  <c r="J118" i="1"/>
  <c r="K118" i="1" s="1"/>
  <c r="L118" i="1"/>
  <c r="R118" i="1" s="1"/>
  <c r="M118" i="1"/>
  <c r="N118" i="1"/>
  <c r="Y118" i="1" s="1"/>
  <c r="O118" i="1"/>
  <c r="P118" i="1"/>
  <c r="J119" i="1"/>
  <c r="K119" i="1" s="1"/>
  <c r="L119" i="1"/>
  <c r="M119" i="1"/>
  <c r="N119" i="1"/>
  <c r="O119" i="1"/>
  <c r="P119" i="1"/>
  <c r="Y119" i="1" s="1"/>
  <c r="J120" i="1"/>
  <c r="K120" i="1" s="1"/>
  <c r="L120" i="1"/>
  <c r="R120" i="1" s="1"/>
  <c r="M120" i="1"/>
  <c r="N120" i="1"/>
  <c r="Y120" i="1" s="1"/>
  <c r="O120" i="1"/>
  <c r="P120" i="1"/>
  <c r="J121" i="1"/>
  <c r="K121" i="1" s="1"/>
  <c r="L121" i="1"/>
  <c r="M121" i="1"/>
  <c r="N121" i="1"/>
  <c r="O121" i="1"/>
  <c r="P121" i="1"/>
  <c r="Y121" i="1" s="1"/>
  <c r="J122" i="1"/>
  <c r="K122" i="1" s="1"/>
  <c r="L122" i="1"/>
  <c r="R122" i="1" s="1"/>
  <c r="M122" i="1"/>
  <c r="N122" i="1"/>
  <c r="Y122" i="1" s="1"/>
  <c r="O122" i="1"/>
  <c r="P122" i="1"/>
  <c r="J123" i="1"/>
  <c r="K123" i="1" s="1"/>
  <c r="L123" i="1"/>
  <c r="M123" i="1"/>
  <c r="N123" i="1"/>
  <c r="O123" i="1"/>
  <c r="P123" i="1"/>
  <c r="Y123" i="1" s="1"/>
  <c r="J124" i="1"/>
  <c r="K124" i="1" s="1"/>
  <c r="L124" i="1"/>
  <c r="R124" i="1" s="1"/>
  <c r="M124" i="1"/>
  <c r="N124" i="1"/>
  <c r="Y124" i="1" s="1"/>
  <c r="O124" i="1"/>
  <c r="P124" i="1"/>
  <c r="J125" i="1"/>
  <c r="K125" i="1" s="1"/>
  <c r="L125" i="1"/>
  <c r="M125" i="1"/>
  <c r="N125" i="1"/>
  <c r="O125" i="1"/>
  <c r="P125" i="1"/>
  <c r="Y125" i="1" s="1"/>
  <c r="J126" i="1"/>
  <c r="K126" i="1" s="1"/>
  <c r="L126" i="1"/>
  <c r="R126" i="1" s="1"/>
  <c r="M126" i="1"/>
  <c r="N126" i="1"/>
  <c r="Y126" i="1" s="1"/>
  <c r="O126" i="1"/>
  <c r="P126" i="1"/>
  <c r="J127" i="1"/>
  <c r="K127" i="1" s="1"/>
  <c r="L127" i="1"/>
  <c r="M127" i="1"/>
  <c r="N127" i="1"/>
  <c r="O127" i="1"/>
  <c r="P127" i="1"/>
  <c r="Y127" i="1" s="1"/>
  <c r="J128" i="1"/>
  <c r="K128" i="1" s="1"/>
  <c r="L128" i="1"/>
  <c r="R128" i="1" s="1"/>
  <c r="M128" i="1"/>
  <c r="N128" i="1"/>
  <c r="Y128" i="1" s="1"/>
  <c r="O128" i="1"/>
  <c r="P128" i="1"/>
  <c r="J129" i="1"/>
  <c r="K129" i="1" s="1"/>
  <c r="L129" i="1"/>
  <c r="M129" i="1"/>
  <c r="N129" i="1"/>
  <c r="O129" i="1"/>
  <c r="P129" i="1"/>
  <c r="Y129" i="1" s="1"/>
  <c r="J130" i="1"/>
  <c r="K130" i="1" s="1"/>
  <c r="L130" i="1"/>
  <c r="R130" i="1" s="1"/>
  <c r="M130" i="1"/>
  <c r="N130" i="1"/>
  <c r="Y130" i="1" s="1"/>
  <c r="O130" i="1"/>
  <c r="P130" i="1"/>
  <c r="J131" i="1"/>
  <c r="K131" i="1" s="1"/>
  <c r="L131" i="1"/>
  <c r="M131" i="1"/>
  <c r="N131" i="1"/>
  <c r="O131" i="1"/>
  <c r="P131" i="1"/>
  <c r="Y131" i="1" s="1"/>
  <c r="J132" i="1"/>
  <c r="K132" i="1" s="1"/>
  <c r="L132" i="1"/>
  <c r="R132" i="1" s="1"/>
  <c r="M132" i="1"/>
  <c r="N132" i="1"/>
  <c r="Y132" i="1" s="1"/>
  <c r="O132" i="1"/>
  <c r="P132" i="1"/>
  <c r="J133" i="1"/>
  <c r="K133" i="1" s="1"/>
  <c r="L133" i="1"/>
  <c r="M133" i="1"/>
  <c r="N133" i="1"/>
  <c r="O133" i="1"/>
  <c r="P133" i="1"/>
  <c r="Y133" i="1" s="1"/>
  <c r="J134" i="1"/>
  <c r="K134" i="1" s="1"/>
  <c r="L134" i="1"/>
  <c r="R134" i="1" s="1"/>
  <c r="M134" i="1"/>
  <c r="N134" i="1"/>
  <c r="Y134" i="1" s="1"/>
  <c r="O134" i="1"/>
  <c r="P134" i="1"/>
  <c r="J135" i="1"/>
  <c r="K135" i="1" s="1"/>
  <c r="L135" i="1"/>
  <c r="M135" i="1"/>
  <c r="N135" i="1"/>
  <c r="O135" i="1"/>
  <c r="P135" i="1"/>
  <c r="Y135" i="1" s="1"/>
  <c r="J136" i="1"/>
  <c r="K136" i="1" s="1"/>
  <c r="L136" i="1"/>
  <c r="R136" i="1" s="1"/>
  <c r="M136" i="1"/>
  <c r="N136" i="1"/>
  <c r="Y136" i="1" s="1"/>
  <c r="O136" i="1"/>
  <c r="P136" i="1"/>
  <c r="J137" i="1"/>
  <c r="K137" i="1" s="1"/>
  <c r="L137" i="1"/>
  <c r="M137" i="1"/>
  <c r="N137" i="1"/>
  <c r="O137" i="1"/>
  <c r="P137" i="1"/>
  <c r="Y137" i="1" s="1"/>
  <c r="J138" i="1"/>
  <c r="K138" i="1" s="1"/>
  <c r="L138" i="1"/>
  <c r="R138" i="1" s="1"/>
  <c r="M138" i="1"/>
  <c r="N138" i="1"/>
  <c r="Y138" i="1" s="1"/>
  <c r="O138" i="1"/>
  <c r="P138" i="1"/>
  <c r="J139" i="1"/>
  <c r="K139" i="1" s="1"/>
  <c r="L139" i="1"/>
  <c r="M139" i="1"/>
  <c r="N139" i="1"/>
  <c r="O139" i="1"/>
  <c r="P139" i="1"/>
  <c r="Y139" i="1" s="1"/>
  <c r="J140" i="1"/>
  <c r="K140" i="1" s="1"/>
  <c r="L140" i="1"/>
  <c r="R140" i="1" s="1"/>
  <c r="M140" i="1"/>
  <c r="N140" i="1"/>
  <c r="Y140" i="1" s="1"/>
  <c r="O140" i="1"/>
  <c r="P140" i="1"/>
  <c r="J141" i="1"/>
  <c r="K141" i="1" s="1"/>
  <c r="L141" i="1"/>
  <c r="M141" i="1"/>
  <c r="N141" i="1"/>
  <c r="O141" i="1"/>
  <c r="P141" i="1"/>
  <c r="Y141" i="1" s="1"/>
  <c r="J142" i="1"/>
  <c r="K142" i="1" s="1"/>
  <c r="L142" i="1"/>
  <c r="R142" i="1" s="1"/>
  <c r="M142" i="1"/>
  <c r="N142" i="1"/>
  <c r="Y142" i="1" s="1"/>
  <c r="O142" i="1"/>
  <c r="P142" i="1"/>
  <c r="J143" i="1"/>
  <c r="K143" i="1" s="1"/>
  <c r="L143" i="1"/>
  <c r="M143" i="1"/>
  <c r="N143" i="1"/>
  <c r="O143" i="1"/>
  <c r="P143" i="1"/>
  <c r="Y143" i="1" s="1"/>
  <c r="J144" i="1"/>
  <c r="K144" i="1" s="1"/>
  <c r="L144" i="1"/>
  <c r="R144" i="1" s="1"/>
  <c r="M144" i="1"/>
  <c r="N144" i="1"/>
  <c r="Y144" i="1" s="1"/>
  <c r="O144" i="1"/>
  <c r="P144" i="1"/>
  <c r="J145" i="1"/>
  <c r="K145" i="1" s="1"/>
  <c r="L145" i="1"/>
  <c r="M145" i="1"/>
  <c r="N145" i="1"/>
  <c r="O145" i="1"/>
  <c r="P145" i="1"/>
  <c r="Y145" i="1" s="1"/>
  <c r="J146" i="1"/>
  <c r="K146" i="1" s="1"/>
  <c r="L146" i="1"/>
  <c r="R146" i="1" s="1"/>
  <c r="M146" i="1"/>
  <c r="N146" i="1"/>
  <c r="Y146" i="1" s="1"/>
  <c r="O146" i="1"/>
  <c r="P146" i="1"/>
  <c r="J147" i="1"/>
  <c r="K147" i="1" s="1"/>
  <c r="L147" i="1"/>
  <c r="M147" i="1"/>
  <c r="N147" i="1"/>
  <c r="O147" i="1"/>
  <c r="P147" i="1"/>
  <c r="Y147" i="1" s="1"/>
  <c r="J148" i="1"/>
  <c r="K148" i="1" s="1"/>
  <c r="L148" i="1"/>
  <c r="R148" i="1" s="1"/>
  <c r="M148" i="1"/>
  <c r="N148" i="1"/>
  <c r="Y148" i="1" s="1"/>
  <c r="O148" i="1"/>
  <c r="P148" i="1"/>
  <c r="J149" i="1"/>
  <c r="K149" i="1" s="1"/>
  <c r="L149" i="1"/>
  <c r="M149" i="1"/>
  <c r="N149" i="1"/>
  <c r="O149" i="1"/>
  <c r="P149" i="1"/>
  <c r="Y149" i="1" s="1"/>
  <c r="J150" i="1"/>
  <c r="K150" i="1" s="1"/>
  <c r="L150" i="1"/>
  <c r="R150" i="1" s="1"/>
  <c r="M150" i="1"/>
  <c r="N150" i="1"/>
  <c r="O150" i="1"/>
  <c r="P150" i="1" s="1"/>
  <c r="J151" i="1"/>
  <c r="K151" i="1"/>
  <c r="L151" i="1"/>
  <c r="R151" i="1" s="1"/>
  <c r="M151" i="1"/>
  <c r="N151" i="1"/>
  <c r="O151" i="1"/>
  <c r="P151" i="1" s="1"/>
  <c r="T151" i="1"/>
  <c r="J152" i="1"/>
  <c r="K152" i="1"/>
  <c r="L152" i="1"/>
  <c r="R152" i="1" s="1"/>
  <c r="M152" i="1"/>
  <c r="N152" i="1"/>
  <c r="O152" i="1"/>
  <c r="P152" i="1" s="1"/>
  <c r="T152" i="1"/>
  <c r="J153" i="1"/>
  <c r="K153" i="1"/>
  <c r="L153" i="1"/>
  <c r="R153" i="1" s="1"/>
  <c r="M153" i="1"/>
  <c r="N153" i="1"/>
  <c r="O153" i="1"/>
  <c r="P153" i="1" s="1"/>
  <c r="T153" i="1"/>
  <c r="J154" i="1"/>
  <c r="K154" i="1"/>
  <c r="L154" i="1"/>
  <c r="R154" i="1" s="1"/>
  <c r="T154" i="1" s="1"/>
  <c r="M154" i="1"/>
  <c r="N154" i="1"/>
  <c r="O154" i="1"/>
  <c r="P154" i="1" s="1"/>
  <c r="J155" i="1"/>
  <c r="K155" i="1"/>
  <c r="L155" i="1"/>
  <c r="R155" i="1" s="1"/>
  <c r="M155" i="1"/>
  <c r="N155" i="1"/>
  <c r="O155" i="1"/>
  <c r="P155" i="1" s="1"/>
  <c r="T155" i="1"/>
  <c r="J156" i="1"/>
  <c r="K156" i="1"/>
  <c r="L156" i="1"/>
  <c r="R156" i="1" s="1"/>
  <c r="M156" i="1"/>
  <c r="N156" i="1"/>
  <c r="O156" i="1"/>
  <c r="P156" i="1" s="1"/>
  <c r="T156" i="1"/>
  <c r="J157" i="1"/>
  <c r="K157" i="1"/>
  <c r="L157" i="1"/>
  <c r="R157" i="1" s="1"/>
  <c r="M157" i="1"/>
  <c r="N157" i="1"/>
  <c r="O157" i="1"/>
  <c r="P157" i="1" s="1"/>
  <c r="T157" i="1"/>
  <c r="J158" i="1"/>
  <c r="K158" i="1"/>
  <c r="L158" i="1"/>
  <c r="R158" i="1" s="1"/>
  <c r="M158" i="1"/>
  <c r="N158" i="1"/>
  <c r="O158" i="1"/>
  <c r="P158" i="1" s="1"/>
  <c r="J159" i="1"/>
  <c r="K159" i="1"/>
  <c r="L159" i="1"/>
  <c r="R159" i="1" s="1"/>
  <c r="M159" i="1"/>
  <c r="N159" i="1"/>
  <c r="O159" i="1"/>
  <c r="P159" i="1" s="1"/>
  <c r="T159" i="1"/>
  <c r="J160" i="1"/>
  <c r="K160" i="1"/>
  <c r="L160" i="1"/>
  <c r="R160" i="1" s="1"/>
  <c r="M160" i="1"/>
  <c r="N160" i="1"/>
  <c r="O160" i="1"/>
  <c r="P160" i="1" s="1"/>
  <c r="T160" i="1"/>
  <c r="J161" i="1"/>
  <c r="K161" i="1"/>
  <c r="L161" i="1"/>
  <c r="R161" i="1" s="1"/>
  <c r="M161" i="1"/>
  <c r="N161" i="1"/>
  <c r="O161" i="1"/>
  <c r="P161" i="1" s="1"/>
  <c r="T161" i="1"/>
  <c r="J162" i="1"/>
  <c r="K162" i="1"/>
  <c r="L162" i="1"/>
  <c r="R162" i="1" s="1"/>
  <c r="T162" i="1" s="1"/>
  <c r="M162" i="1"/>
  <c r="N162" i="1"/>
  <c r="O162" i="1"/>
  <c r="P162" i="1" s="1"/>
  <c r="J163" i="1"/>
  <c r="K163" i="1"/>
  <c r="L163" i="1"/>
  <c r="R163" i="1" s="1"/>
  <c r="M163" i="1"/>
  <c r="N163" i="1"/>
  <c r="O163" i="1"/>
  <c r="P163" i="1" s="1"/>
  <c r="T163" i="1"/>
  <c r="J164" i="1"/>
  <c r="K164" i="1"/>
  <c r="L164" i="1"/>
  <c r="R164" i="1" s="1"/>
  <c r="M164" i="1"/>
  <c r="N164" i="1"/>
  <c r="O164" i="1"/>
  <c r="P164" i="1" s="1"/>
  <c r="T164" i="1"/>
  <c r="J165" i="1"/>
  <c r="K165" i="1"/>
  <c r="L165" i="1"/>
  <c r="R165" i="1" s="1"/>
  <c r="M165" i="1"/>
  <c r="N165" i="1"/>
  <c r="O165" i="1"/>
  <c r="P165" i="1" s="1"/>
  <c r="T165" i="1"/>
  <c r="J166" i="1"/>
  <c r="K166" i="1"/>
  <c r="L166" i="1"/>
  <c r="R166" i="1" s="1"/>
  <c r="M166" i="1"/>
  <c r="N166" i="1"/>
  <c r="O166" i="1"/>
  <c r="P166" i="1" s="1"/>
  <c r="J167" i="1"/>
  <c r="K167" i="1"/>
  <c r="L167" i="1"/>
  <c r="R167" i="1" s="1"/>
  <c r="M167" i="1"/>
  <c r="N167" i="1"/>
  <c r="O167" i="1"/>
  <c r="P167" i="1" s="1"/>
  <c r="T167" i="1"/>
  <c r="J168" i="1"/>
  <c r="K168" i="1"/>
  <c r="L168" i="1"/>
  <c r="R168" i="1" s="1"/>
  <c r="M168" i="1"/>
  <c r="N168" i="1"/>
  <c r="O168" i="1"/>
  <c r="P168" i="1" s="1"/>
  <c r="T168" i="1"/>
  <c r="J169" i="1"/>
  <c r="K169" i="1"/>
  <c r="L169" i="1"/>
  <c r="R169" i="1" s="1"/>
  <c r="M169" i="1"/>
  <c r="N169" i="1"/>
  <c r="O169" i="1"/>
  <c r="P169" i="1" s="1"/>
  <c r="T169" i="1"/>
  <c r="J170" i="1"/>
  <c r="K170" i="1"/>
  <c r="L170" i="1"/>
  <c r="R170" i="1" s="1"/>
  <c r="T170" i="1" s="1"/>
  <c r="M170" i="1"/>
  <c r="N170" i="1"/>
  <c r="O170" i="1"/>
  <c r="P170" i="1" s="1"/>
  <c r="J171" i="1"/>
  <c r="K171" i="1"/>
  <c r="L171" i="1"/>
  <c r="R171" i="1" s="1"/>
  <c r="M171" i="1"/>
  <c r="N171" i="1"/>
  <c r="O171" i="1"/>
  <c r="P171" i="1" s="1"/>
  <c r="T171" i="1"/>
  <c r="J172" i="1"/>
  <c r="K172" i="1"/>
  <c r="L172" i="1"/>
  <c r="M172" i="1"/>
  <c r="N172" i="1"/>
  <c r="O172" i="1"/>
  <c r="P172" i="1"/>
  <c r="J173" i="1"/>
  <c r="K173" i="1" s="1"/>
  <c r="L173" i="1"/>
  <c r="M173" i="1"/>
  <c r="N173" i="1"/>
  <c r="Y173" i="1" s="1"/>
  <c r="O173" i="1"/>
  <c r="P173" i="1" s="1"/>
  <c r="R173" i="1" s="1"/>
  <c r="T173" i="1"/>
  <c r="J174" i="1"/>
  <c r="K174" i="1" s="1"/>
  <c r="L174" i="1"/>
  <c r="M174" i="1"/>
  <c r="N174" i="1"/>
  <c r="Y174" i="1" s="1"/>
  <c r="O174" i="1"/>
  <c r="P174" i="1" s="1"/>
  <c r="R174" i="1" s="1"/>
  <c r="T174" i="1" s="1"/>
  <c r="J175" i="1"/>
  <c r="K175" i="1" s="1"/>
  <c r="L175" i="1"/>
  <c r="M175" i="1"/>
  <c r="N175" i="1"/>
  <c r="Y175" i="1" s="1"/>
  <c r="O175" i="1"/>
  <c r="P175" i="1" s="1"/>
  <c r="R175" i="1" s="1"/>
  <c r="T175" i="1"/>
  <c r="J176" i="1"/>
  <c r="K176" i="1" s="1"/>
  <c r="L176" i="1"/>
  <c r="M176" i="1"/>
  <c r="N176" i="1"/>
  <c r="Y176" i="1" s="1"/>
  <c r="O176" i="1"/>
  <c r="P176" i="1" s="1"/>
  <c r="R176" i="1" s="1"/>
  <c r="T176" i="1" s="1"/>
  <c r="J177" i="1"/>
  <c r="K177" i="1" s="1"/>
  <c r="L177" i="1"/>
  <c r="M177" i="1"/>
  <c r="N177" i="1"/>
  <c r="Y177" i="1" s="1"/>
  <c r="O177" i="1"/>
  <c r="P177" i="1" s="1"/>
  <c r="R177" i="1" s="1"/>
  <c r="T177" i="1"/>
  <c r="J178" i="1"/>
  <c r="K178" i="1" s="1"/>
  <c r="L178" i="1"/>
  <c r="M178" i="1"/>
  <c r="N178" i="1"/>
  <c r="Y178" i="1" s="1"/>
  <c r="O178" i="1"/>
  <c r="P178" i="1" s="1"/>
  <c r="R178" i="1" s="1"/>
  <c r="V178" i="1" s="1"/>
  <c r="J179" i="1"/>
  <c r="K179" i="1" s="1"/>
  <c r="L179" i="1"/>
  <c r="M179" i="1"/>
  <c r="N179" i="1"/>
  <c r="Y179" i="1" s="1"/>
  <c r="O179" i="1"/>
  <c r="P179" i="1" s="1"/>
  <c r="R179" i="1" s="1"/>
  <c r="V179" i="1" s="1"/>
  <c r="J180" i="1"/>
  <c r="K180" i="1" s="1"/>
  <c r="L180" i="1"/>
  <c r="M180" i="1"/>
  <c r="N180" i="1"/>
  <c r="Y180" i="1" s="1"/>
  <c r="O180" i="1"/>
  <c r="P180" i="1" s="1"/>
  <c r="R180" i="1" s="1"/>
  <c r="V180" i="1" s="1"/>
  <c r="J181" i="1"/>
  <c r="K181" i="1" s="1"/>
  <c r="L181" i="1"/>
  <c r="M181" i="1"/>
  <c r="N181" i="1"/>
  <c r="Y181" i="1" s="1"/>
  <c r="O181" i="1"/>
  <c r="P181" i="1" s="1"/>
  <c r="R181" i="1" s="1"/>
  <c r="V181" i="1" s="1"/>
  <c r="J182" i="1"/>
  <c r="K182" i="1" s="1"/>
  <c r="L182" i="1"/>
  <c r="M182" i="1"/>
  <c r="N182" i="1"/>
  <c r="Y182" i="1" s="1"/>
  <c r="O182" i="1"/>
  <c r="P182" i="1" s="1"/>
  <c r="R182" i="1" s="1"/>
  <c r="V182" i="1" s="1"/>
  <c r="J183" i="1"/>
  <c r="K183" i="1" s="1"/>
  <c r="L183" i="1"/>
  <c r="M183" i="1"/>
  <c r="N183" i="1"/>
  <c r="Y183" i="1" s="1"/>
  <c r="O183" i="1"/>
  <c r="P183" i="1" s="1"/>
  <c r="R183" i="1" s="1"/>
  <c r="V183" i="1" s="1"/>
  <c r="J184" i="1"/>
  <c r="K184" i="1" s="1"/>
  <c r="L184" i="1"/>
  <c r="M184" i="1"/>
  <c r="N184" i="1"/>
  <c r="O184" i="1"/>
  <c r="P184" i="1" s="1"/>
  <c r="R184" i="1" s="1"/>
  <c r="V184" i="1" s="1"/>
  <c r="Y184" i="1"/>
  <c r="J185" i="1"/>
  <c r="K185" i="1" s="1"/>
  <c r="L185" i="1"/>
  <c r="M185" i="1"/>
  <c r="N185" i="1"/>
  <c r="Y185" i="1" s="1"/>
  <c r="O185" i="1"/>
  <c r="P185" i="1" s="1"/>
  <c r="R185" i="1" s="1"/>
  <c r="J186" i="1"/>
  <c r="K186" i="1"/>
  <c r="L186" i="1"/>
  <c r="M186" i="1"/>
  <c r="N186" i="1"/>
  <c r="O186" i="1"/>
  <c r="P186" i="1" s="1"/>
  <c r="R186" i="1" s="1"/>
  <c r="J187" i="1"/>
  <c r="K187" i="1" s="1"/>
  <c r="L187" i="1"/>
  <c r="M187" i="1"/>
  <c r="N187" i="1"/>
  <c r="Y187" i="1" s="1"/>
  <c r="O187" i="1"/>
  <c r="P187" i="1" s="1"/>
  <c r="R187" i="1" s="1"/>
  <c r="J188" i="1"/>
  <c r="K188" i="1"/>
  <c r="L188" i="1"/>
  <c r="M188" i="1"/>
  <c r="N188" i="1"/>
  <c r="O188" i="1"/>
  <c r="P188" i="1" s="1"/>
  <c r="R188" i="1" s="1"/>
  <c r="J189" i="1"/>
  <c r="K189" i="1" s="1"/>
  <c r="L189" i="1"/>
  <c r="M189" i="1"/>
  <c r="N189" i="1"/>
  <c r="Y189" i="1" s="1"/>
  <c r="O189" i="1"/>
  <c r="P189" i="1" s="1"/>
  <c r="R189" i="1" s="1"/>
  <c r="J190" i="1"/>
  <c r="K190" i="1"/>
  <c r="L190" i="1"/>
  <c r="M190" i="1"/>
  <c r="N190" i="1"/>
  <c r="O190" i="1"/>
  <c r="P190" i="1" s="1"/>
  <c r="R190" i="1" s="1"/>
  <c r="J191" i="1"/>
  <c r="K191" i="1" s="1"/>
  <c r="L191" i="1"/>
  <c r="M191" i="1"/>
  <c r="N191" i="1"/>
  <c r="Y191" i="1" s="1"/>
  <c r="O191" i="1"/>
  <c r="P191" i="1" s="1"/>
  <c r="R191" i="1" s="1"/>
  <c r="J192" i="1"/>
  <c r="K192" i="1"/>
  <c r="L192" i="1"/>
  <c r="M192" i="1"/>
  <c r="N192" i="1"/>
  <c r="O192" i="1"/>
  <c r="P192" i="1" s="1"/>
  <c r="R192" i="1" s="1"/>
  <c r="Y192" i="1"/>
  <c r="J193" i="1"/>
  <c r="K193" i="1" s="1"/>
  <c r="L193" i="1"/>
  <c r="M193" i="1"/>
  <c r="N193" i="1"/>
  <c r="Y193" i="1" s="1"/>
  <c r="O193" i="1"/>
  <c r="P193" i="1" s="1"/>
  <c r="R193" i="1" s="1"/>
  <c r="J194" i="1"/>
  <c r="K194" i="1"/>
  <c r="L194" i="1"/>
  <c r="M194" i="1"/>
  <c r="N194" i="1"/>
  <c r="O194" i="1"/>
  <c r="P194" i="1" s="1"/>
  <c r="R194" i="1" s="1"/>
  <c r="J195" i="1"/>
  <c r="K195" i="1" s="1"/>
  <c r="L195" i="1"/>
  <c r="M195" i="1"/>
  <c r="N195" i="1"/>
  <c r="Y195" i="1" s="1"/>
  <c r="O195" i="1"/>
  <c r="P195" i="1" s="1"/>
  <c r="R195" i="1" s="1"/>
  <c r="J196" i="1"/>
  <c r="K196" i="1"/>
  <c r="L196" i="1"/>
  <c r="M196" i="1"/>
  <c r="N196" i="1"/>
  <c r="O196" i="1"/>
  <c r="P196" i="1" s="1"/>
  <c r="R196" i="1" s="1"/>
  <c r="J197" i="1"/>
  <c r="K197" i="1" s="1"/>
  <c r="L197" i="1"/>
  <c r="M197" i="1"/>
  <c r="N197" i="1"/>
  <c r="Y197" i="1" s="1"/>
  <c r="O197" i="1"/>
  <c r="P197" i="1" s="1"/>
  <c r="R197" i="1" s="1"/>
  <c r="J198" i="1"/>
  <c r="K198" i="1"/>
  <c r="L198" i="1"/>
  <c r="M198" i="1"/>
  <c r="N198" i="1"/>
  <c r="O198" i="1"/>
  <c r="P198" i="1" s="1"/>
  <c r="R198" i="1" s="1"/>
  <c r="J199" i="1"/>
  <c r="K199" i="1" s="1"/>
  <c r="L199" i="1"/>
  <c r="M199" i="1"/>
  <c r="N199" i="1"/>
  <c r="Y199" i="1" s="1"/>
  <c r="O199" i="1"/>
  <c r="P199" i="1" s="1"/>
  <c r="R199" i="1" s="1"/>
  <c r="J200" i="1"/>
  <c r="K200" i="1"/>
  <c r="L200" i="1"/>
  <c r="M200" i="1"/>
  <c r="N200" i="1"/>
  <c r="O200" i="1"/>
  <c r="P200" i="1" s="1"/>
  <c r="R200" i="1" s="1"/>
  <c r="J201" i="1"/>
  <c r="K201" i="1" s="1"/>
  <c r="L201" i="1"/>
  <c r="M201" i="1"/>
  <c r="N201" i="1"/>
  <c r="Y201" i="1" s="1"/>
  <c r="O201" i="1"/>
  <c r="P201" i="1" s="1"/>
  <c r="R201" i="1" s="1"/>
  <c r="J202" i="1"/>
  <c r="K202" i="1"/>
  <c r="L202" i="1"/>
  <c r="M202" i="1"/>
  <c r="N202" i="1"/>
  <c r="O202" i="1"/>
  <c r="P202" i="1" s="1"/>
  <c r="R202" i="1" s="1"/>
  <c r="J203" i="1"/>
  <c r="K203" i="1" s="1"/>
  <c r="L203" i="1"/>
  <c r="M203" i="1"/>
  <c r="N203" i="1"/>
  <c r="Y203" i="1" s="1"/>
  <c r="O203" i="1"/>
  <c r="P203" i="1" s="1"/>
  <c r="R203" i="1" s="1"/>
  <c r="J204" i="1"/>
  <c r="K204" i="1"/>
  <c r="L204" i="1"/>
  <c r="M204" i="1"/>
  <c r="N204" i="1"/>
  <c r="O204" i="1"/>
  <c r="P204" i="1" s="1"/>
  <c r="R204" i="1" s="1"/>
  <c r="J205" i="1"/>
  <c r="K205" i="1" s="1"/>
  <c r="L205" i="1"/>
  <c r="M205" i="1"/>
  <c r="N205" i="1"/>
  <c r="Y205" i="1" s="1"/>
  <c r="O205" i="1"/>
  <c r="P205" i="1" s="1"/>
  <c r="R205" i="1" s="1"/>
  <c r="J206" i="1"/>
  <c r="K206" i="1"/>
  <c r="L206" i="1"/>
  <c r="M206" i="1"/>
  <c r="N206" i="1"/>
  <c r="O206" i="1"/>
  <c r="P206" i="1" s="1"/>
  <c r="R206" i="1" s="1"/>
  <c r="J207" i="1"/>
  <c r="K207" i="1" s="1"/>
  <c r="L207" i="1"/>
  <c r="M207" i="1"/>
  <c r="N207" i="1"/>
  <c r="Y207" i="1" s="1"/>
  <c r="O207" i="1"/>
  <c r="P207" i="1" s="1"/>
  <c r="R207" i="1" s="1"/>
  <c r="J208" i="1"/>
  <c r="K208" i="1"/>
  <c r="L208" i="1"/>
  <c r="M208" i="1"/>
  <c r="N208" i="1"/>
  <c r="O208" i="1"/>
  <c r="P208" i="1" s="1"/>
  <c r="R208" i="1" s="1"/>
  <c r="J209" i="1"/>
  <c r="K209" i="1" s="1"/>
  <c r="L209" i="1"/>
  <c r="M209" i="1"/>
  <c r="N209" i="1"/>
  <c r="Y209" i="1" s="1"/>
  <c r="O209" i="1"/>
  <c r="P209" i="1" s="1"/>
  <c r="R209" i="1" s="1"/>
  <c r="J210" i="1"/>
  <c r="K210" i="1"/>
  <c r="L210" i="1"/>
  <c r="M210" i="1"/>
  <c r="N210" i="1"/>
  <c r="O210" i="1"/>
  <c r="P210" i="1" s="1"/>
  <c r="R210" i="1" s="1"/>
  <c r="J211" i="1"/>
  <c r="K211" i="1" s="1"/>
  <c r="L211" i="1"/>
  <c r="M211" i="1"/>
  <c r="N211" i="1"/>
  <c r="Y211" i="1" s="1"/>
  <c r="O211" i="1"/>
  <c r="P211" i="1" s="1"/>
  <c r="R211" i="1" s="1"/>
  <c r="J212" i="1"/>
  <c r="K212" i="1"/>
  <c r="L212" i="1"/>
  <c r="M212" i="1"/>
  <c r="N212" i="1"/>
  <c r="O212" i="1"/>
  <c r="P212" i="1" s="1"/>
  <c r="R212" i="1" s="1"/>
  <c r="J213" i="1"/>
  <c r="K213" i="1" s="1"/>
  <c r="L213" i="1"/>
  <c r="M213" i="1"/>
  <c r="N213" i="1"/>
  <c r="Y213" i="1" s="1"/>
  <c r="O213" i="1"/>
  <c r="P213" i="1" s="1"/>
  <c r="R213" i="1" s="1"/>
  <c r="J214" i="1"/>
  <c r="K214" i="1"/>
  <c r="L214" i="1"/>
  <c r="M214" i="1"/>
  <c r="N214" i="1"/>
  <c r="O214" i="1"/>
  <c r="P214" i="1" s="1"/>
  <c r="R214" i="1" s="1"/>
  <c r="J215" i="1"/>
  <c r="K215" i="1" s="1"/>
  <c r="L215" i="1"/>
  <c r="M215" i="1"/>
  <c r="N215" i="1"/>
  <c r="Y215" i="1" s="1"/>
  <c r="O215" i="1"/>
  <c r="P215" i="1" s="1"/>
  <c r="R215" i="1" s="1"/>
  <c r="J216" i="1"/>
  <c r="K216" i="1"/>
  <c r="L216" i="1"/>
  <c r="M216" i="1"/>
  <c r="N216" i="1"/>
  <c r="O216" i="1"/>
  <c r="P216" i="1" s="1"/>
  <c r="R216" i="1" s="1"/>
  <c r="J217" i="1"/>
  <c r="K217" i="1" s="1"/>
  <c r="L217" i="1"/>
  <c r="M217" i="1"/>
  <c r="N217" i="1"/>
  <c r="Y217" i="1" s="1"/>
  <c r="O217" i="1"/>
  <c r="P217" i="1" s="1"/>
  <c r="R217" i="1" s="1"/>
  <c r="J218" i="1"/>
  <c r="K218" i="1"/>
  <c r="L218" i="1"/>
  <c r="M218" i="1"/>
  <c r="N218" i="1"/>
  <c r="O218" i="1"/>
  <c r="P218" i="1" s="1"/>
  <c r="R218" i="1" s="1"/>
  <c r="Y218" i="1"/>
  <c r="J219" i="1"/>
  <c r="K219" i="1" s="1"/>
  <c r="L219" i="1"/>
  <c r="M219" i="1"/>
  <c r="N219" i="1"/>
  <c r="Y219" i="1" s="1"/>
  <c r="O219" i="1"/>
  <c r="P219" i="1" s="1"/>
  <c r="R219" i="1" s="1"/>
  <c r="J220" i="1"/>
  <c r="K220" i="1"/>
  <c r="L220" i="1"/>
  <c r="M220" i="1"/>
  <c r="N220" i="1"/>
  <c r="O220" i="1"/>
  <c r="P220" i="1" s="1"/>
  <c r="R220" i="1" s="1"/>
  <c r="J221" i="1"/>
  <c r="K221" i="1" s="1"/>
  <c r="L221" i="1"/>
  <c r="M221" i="1"/>
  <c r="N221" i="1"/>
  <c r="Y221" i="1" s="1"/>
  <c r="O221" i="1"/>
  <c r="P221" i="1" s="1"/>
  <c r="R221" i="1" s="1"/>
  <c r="J222" i="1"/>
  <c r="K222" i="1"/>
  <c r="L222" i="1"/>
  <c r="M222" i="1"/>
  <c r="N222" i="1"/>
  <c r="O222" i="1"/>
  <c r="P222" i="1" s="1"/>
  <c r="R222" i="1" s="1"/>
  <c r="J223" i="1"/>
  <c r="K223" i="1" s="1"/>
  <c r="L223" i="1"/>
  <c r="M223" i="1"/>
  <c r="N223" i="1"/>
  <c r="Y223" i="1" s="1"/>
  <c r="O223" i="1"/>
  <c r="P223" i="1" s="1"/>
  <c r="R223" i="1" s="1"/>
  <c r="J224" i="1"/>
  <c r="K224" i="1"/>
  <c r="L224" i="1"/>
  <c r="M224" i="1"/>
  <c r="N224" i="1"/>
  <c r="O224" i="1"/>
  <c r="P224" i="1" s="1"/>
  <c r="R224" i="1" s="1"/>
  <c r="J225" i="1"/>
  <c r="K225" i="1" s="1"/>
  <c r="L225" i="1"/>
  <c r="M225" i="1"/>
  <c r="N225" i="1"/>
  <c r="Y225" i="1" s="1"/>
  <c r="O225" i="1"/>
  <c r="P225" i="1" s="1"/>
  <c r="R225" i="1" s="1"/>
  <c r="J226" i="1"/>
  <c r="K226" i="1"/>
  <c r="L226" i="1"/>
  <c r="M226" i="1"/>
  <c r="N226" i="1"/>
  <c r="O226" i="1"/>
  <c r="P226" i="1" s="1"/>
  <c r="R226" i="1" s="1"/>
  <c r="J227" i="1"/>
  <c r="K227" i="1" s="1"/>
  <c r="L227" i="1"/>
  <c r="M227" i="1"/>
  <c r="N227" i="1"/>
  <c r="Y227" i="1" s="1"/>
  <c r="O227" i="1"/>
  <c r="P227" i="1" s="1"/>
  <c r="R227" i="1" s="1"/>
  <c r="J228" i="1"/>
  <c r="K228" i="1"/>
  <c r="L228" i="1"/>
  <c r="M228" i="1"/>
  <c r="N228" i="1"/>
  <c r="O228" i="1"/>
  <c r="P228" i="1" s="1"/>
  <c r="R228" i="1" s="1"/>
  <c r="Y228" i="1"/>
  <c r="J229" i="1"/>
  <c r="K229" i="1" s="1"/>
  <c r="L229" i="1"/>
  <c r="M229" i="1"/>
  <c r="N229" i="1"/>
  <c r="O229" i="1"/>
  <c r="P229" i="1" s="1"/>
  <c r="J230" i="1"/>
  <c r="K230" i="1" s="1"/>
  <c r="L230" i="1"/>
  <c r="M230" i="1"/>
  <c r="N230" i="1"/>
  <c r="O230" i="1"/>
  <c r="P230" i="1" s="1"/>
  <c r="J231" i="1"/>
  <c r="K231" i="1" s="1"/>
  <c r="L231" i="1"/>
  <c r="M231" i="1"/>
  <c r="N231" i="1"/>
  <c r="O231" i="1"/>
  <c r="P231" i="1" s="1"/>
  <c r="J232" i="1"/>
  <c r="K232" i="1" s="1"/>
  <c r="L232" i="1"/>
  <c r="M232" i="1"/>
  <c r="N232" i="1"/>
  <c r="O232" i="1"/>
  <c r="P232" i="1" s="1"/>
  <c r="J233" i="1"/>
  <c r="K233" i="1" s="1"/>
  <c r="L233" i="1"/>
  <c r="M233" i="1"/>
  <c r="N233" i="1"/>
  <c r="O233" i="1"/>
  <c r="P233" i="1" s="1"/>
  <c r="J234" i="1"/>
  <c r="K234" i="1" s="1"/>
  <c r="L234" i="1"/>
  <c r="M234" i="1"/>
  <c r="N234" i="1"/>
  <c r="O234" i="1"/>
  <c r="P234" i="1" s="1"/>
  <c r="J235" i="1"/>
  <c r="K235" i="1" s="1"/>
  <c r="L235" i="1"/>
  <c r="M235" i="1"/>
  <c r="N235" i="1"/>
  <c r="O235" i="1"/>
  <c r="P235" i="1" s="1"/>
  <c r="J236" i="1"/>
  <c r="K236" i="1" s="1"/>
  <c r="L236" i="1"/>
  <c r="M236" i="1"/>
  <c r="N236" i="1"/>
  <c r="O236" i="1"/>
  <c r="P236" i="1" s="1"/>
  <c r="J237" i="1"/>
  <c r="K237" i="1" s="1"/>
  <c r="L237" i="1"/>
  <c r="M237" i="1"/>
  <c r="N237" i="1"/>
  <c r="O237" i="1"/>
  <c r="P237" i="1" s="1"/>
  <c r="J238" i="1"/>
  <c r="K238" i="1" s="1"/>
  <c r="L238" i="1"/>
  <c r="M238" i="1"/>
  <c r="N238" i="1"/>
  <c r="O238" i="1"/>
  <c r="P238" i="1" s="1"/>
  <c r="J239" i="1"/>
  <c r="K239" i="1" s="1"/>
  <c r="L239" i="1"/>
  <c r="M239" i="1"/>
  <c r="N239" i="1"/>
  <c r="O239" i="1"/>
  <c r="P239" i="1" s="1"/>
  <c r="J240" i="1"/>
  <c r="K240" i="1" s="1"/>
  <c r="L240" i="1"/>
  <c r="M240" i="1"/>
  <c r="N240" i="1"/>
  <c r="O240" i="1"/>
  <c r="P240" i="1" s="1"/>
  <c r="J241" i="1"/>
  <c r="K241" i="1" s="1"/>
  <c r="L241" i="1"/>
  <c r="M241" i="1"/>
  <c r="N241" i="1"/>
  <c r="O241" i="1"/>
  <c r="P241" i="1" s="1"/>
  <c r="J242" i="1"/>
  <c r="K242" i="1" s="1"/>
  <c r="L242" i="1"/>
  <c r="M242" i="1"/>
  <c r="N242" i="1"/>
  <c r="O242" i="1"/>
  <c r="P242" i="1" s="1"/>
  <c r="J243" i="1"/>
  <c r="K243" i="1" s="1"/>
  <c r="L243" i="1"/>
  <c r="M243" i="1"/>
  <c r="N243" i="1"/>
  <c r="O243" i="1"/>
  <c r="P243" i="1" s="1"/>
  <c r="J244" i="1"/>
  <c r="K244" i="1" s="1"/>
  <c r="L244" i="1"/>
  <c r="M244" i="1"/>
  <c r="N244" i="1"/>
  <c r="O244" i="1"/>
  <c r="P244" i="1" s="1"/>
  <c r="J245" i="1"/>
  <c r="K245" i="1" s="1"/>
  <c r="L245" i="1"/>
  <c r="M245" i="1"/>
  <c r="N245" i="1"/>
  <c r="O245" i="1"/>
  <c r="P245" i="1" s="1"/>
  <c r="P4" i="1"/>
  <c r="P5" i="1"/>
  <c r="R5" i="1" s="1"/>
  <c r="P6" i="1"/>
  <c r="P7" i="1"/>
  <c r="P8" i="1"/>
  <c r="Y8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Y23" i="1" s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Y36" i="1" s="1"/>
  <c r="P37" i="1"/>
  <c r="Y37" i="1" s="1"/>
  <c r="P38" i="1"/>
  <c r="P39" i="1"/>
  <c r="P40" i="1"/>
  <c r="Y40" i="1" s="1"/>
  <c r="P41" i="1"/>
  <c r="Y41" i="1" s="1"/>
  <c r="P42" i="1"/>
  <c r="P43" i="1"/>
  <c r="P44" i="1"/>
  <c r="Y44" i="1" s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Y57" i="1" s="1"/>
  <c r="P58" i="1"/>
  <c r="P59" i="1"/>
  <c r="P60" i="1"/>
  <c r="Y60" i="1" s="1"/>
  <c r="P61" i="1"/>
  <c r="P62" i="1"/>
  <c r="P63" i="1"/>
  <c r="P64" i="1"/>
  <c r="P65" i="1"/>
  <c r="P66" i="1"/>
  <c r="P67" i="1"/>
  <c r="P68" i="1"/>
  <c r="P69" i="1"/>
  <c r="Y69" i="1" s="1"/>
  <c r="P70" i="1"/>
  <c r="P71" i="1"/>
  <c r="P72" i="1"/>
  <c r="P73" i="1"/>
  <c r="P74" i="1"/>
  <c r="P75" i="1"/>
  <c r="P76" i="1"/>
  <c r="R76" i="1" s="1"/>
  <c r="T76" i="1" s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Y93" i="1" s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3" i="1"/>
  <c r="O4" i="1"/>
  <c r="O5" i="1"/>
  <c r="O6" i="1"/>
  <c r="O7" i="1"/>
  <c r="O8" i="1"/>
  <c r="O9" i="1"/>
  <c r="O10" i="1"/>
  <c r="O11" i="1"/>
  <c r="O12" i="1"/>
  <c r="O13" i="1"/>
  <c r="O14" i="1"/>
  <c r="Y14" i="1" s="1"/>
  <c r="O15" i="1"/>
  <c r="O16" i="1"/>
  <c r="O17" i="1"/>
  <c r="O18" i="1"/>
  <c r="O19" i="1"/>
  <c r="O20" i="1"/>
  <c r="O21" i="1"/>
  <c r="O22" i="1"/>
  <c r="O23" i="1"/>
  <c r="O24" i="1"/>
  <c r="O25" i="1"/>
  <c r="O26" i="1"/>
  <c r="Y26" i="1" s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Y51" i="1" s="1"/>
  <c r="O52" i="1"/>
  <c r="O53" i="1"/>
  <c r="O54" i="1"/>
  <c r="Y54" i="1" s="1"/>
  <c r="O55" i="1"/>
  <c r="O56" i="1"/>
  <c r="O57" i="1"/>
  <c r="O58" i="1"/>
  <c r="O59" i="1"/>
  <c r="O60" i="1"/>
  <c r="O61" i="1"/>
  <c r="O62" i="1"/>
  <c r="O63" i="1"/>
  <c r="Y63" i="1" s="1"/>
  <c r="O64" i="1"/>
  <c r="O65" i="1"/>
  <c r="O66" i="1"/>
  <c r="O67" i="1"/>
  <c r="O68" i="1"/>
  <c r="O69" i="1"/>
  <c r="O70" i="1"/>
  <c r="O71" i="1"/>
  <c r="Y71" i="1" s="1"/>
  <c r="O72" i="1"/>
  <c r="O73" i="1"/>
  <c r="O74" i="1"/>
  <c r="O75" i="1"/>
  <c r="O76" i="1"/>
  <c r="O77" i="1"/>
  <c r="O78" i="1"/>
  <c r="O79" i="1"/>
  <c r="O80" i="1"/>
  <c r="O81" i="1"/>
  <c r="O82" i="1"/>
  <c r="R82" i="1" s="1"/>
  <c r="O83" i="1"/>
  <c r="O84" i="1"/>
  <c r="O85" i="1"/>
  <c r="O86" i="1"/>
  <c r="R86" i="1" s="1"/>
  <c r="O87" i="1"/>
  <c r="O88" i="1"/>
  <c r="O89" i="1"/>
  <c r="O90" i="1"/>
  <c r="O91" i="1"/>
  <c r="O92" i="1"/>
  <c r="O93" i="1"/>
  <c r="O94" i="1"/>
  <c r="O95" i="1"/>
  <c r="O96" i="1"/>
  <c r="O97" i="1"/>
  <c r="O98" i="1"/>
  <c r="R98" i="1" s="1"/>
  <c r="O99" i="1"/>
  <c r="O100" i="1"/>
  <c r="O101" i="1"/>
  <c r="O102" i="1"/>
  <c r="R102" i="1" s="1"/>
  <c r="O103" i="1"/>
  <c r="O104" i="1"/>
  <c r="O105" i="1"/>
  <c r="O106" i="1"/>
  <c r="O10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3" i="1"/>
  <c r="M10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R92" i="1" s="1"/>
  <c r="T92" i="1" s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3" i="1"/>
  <c r="J107" i="1"/>
  <c r="K107" i="1" s="1"/>
  <c r="J106" i="1"/>
  <c r="K106" i="1" s="1"/>
  <c r="K105" i="1"/>
  <c r="J105" i="1"/>
  <c r="R104" i="1"/>
  <c r="J104" i="1"/>
  <c r="K104" i="1" s="1"/>
  <c r="J103" i="1"/>
  <c r="K103" i="1" s="1"/>
  <c r="J102" i="1"/>
  <c r="K102" i="1" s="1"/>
  <c r="Y101" i="1"/>
  <c r="J101" i="1"/>
  <c r="K101" i="1" s="1"/>
  <c r="R100" i="1"/>
  <c r="T100" i="1" s="1"/>
  <c r="J100" i="1"/>
  <c r="K100" i="1" s="1"/>
  <c r="J99" i="1"/>
  <c r="K99" i="1" s="1"/>
  <c r="J98" i="1"/>
  <c r="K98" i="1" s="1"/>
  <c r="K97" i="1"/>
  <c r="J97" i="1"/>
  <c r="R96" i="1"/>
  <c r="J96" i="1"/>
  <c r="K96" i="1" s="1"/>
  <c r="J95" i="1"/>
  <c r="K95" i="1" s="1"/>
  <c r="R94" i="1"/>
  <c r="J94" i="1"/>
  <c r="K94" i="1" s="1"/>
  <c r="J93" i="1"/>
  <c r="K93" i="1" s="1"/>
  <c r="J92" i="1"/>
  <c r="K92" i="1" s="1"/>
  <c r="Y91" i="1"/>
  <c r="J91" i="1"/>
  <c r="K91" i="1" s="1"/>
  <c r="R90" i="1"/>
  <c r="J90" i="1"/>
  <c r="K90" i="1" s="1"/>
  <c r="K89" i="1"/>
  <c r="J89" i="1"/>
  <c r="R88" i="1"/>
  <c r="J88" i="1"/>
  <c r="K88" i="1" s="1"/>
  <c r="J87" i="1"/>
  <c r="K87" i="1" s="1"/>
  <c r="J86" i="1"/>
  <c r="K86" i="1" s="1"/>
  <c r="Y85" i="1"/>
  <c r="J85" i="1"/>
  <c r="K85" i="1" s="1"/>
  <c r="R84" i="1"/>
  <c r="T84" i="1" s="1"/>
  <c r="J84" i="1"/>
  <c r="K84" i="1" s="1"/>
  <c r="J83" i="1"/>
  <c r="K83" i="1" s="1"/>
  <c r="J82" i="1"/>
  <c r="K82" i="1" s="1"/>
  <c r="K81" i="1"/>
  <c r="J81" i="1"/>
  <c r="R80" i="1"/>
  <c r="J80" i="1"/>
  <c r="K80" i="1" s="1"/>
  <c r="J79" i="1"/>
  <c r="K79" i="1" s="1"/>
  <c r="R78" i="1"/>
  <c r="J78" i="1"/>
  <c r="K78" i="1" s="1"/>
  <c r="Y77" i="1"/>
  <c r="J77" i="1"/>
  <c r="K77" i="1" s="1"/>
  <c r="J76" i="1"/>
  <c r="K76" i="1" s="1"/>
  <c r="J75" i="1"/>
  <c r="K75" i="1" s="1"/>
  <c r="R74" i="1"/>
  <c r="J74" i="1"/>
  <c r="K74" i="1" s="1"/>
  <c r="K73" i="1"/>
  <c r="J73" i="1"/>
  <c r="R72" i="1"/>
  <c r="T72" i="1" s="1"/>
  <c r="J72" i="1"/>
  <c r="K72" i="1" s="1"/>
  <c r="J71" i="1"/>
  <c r="K71" i="1" s="1"/>
  <c r="R70" i="1"/>
  <c r="J70" i="1"/>
  <c r="K70" i="1" s="1"/>
  <c r="J69" i="1"/>
  <c r="K69" i="1" s="1"/>
  <c r="R68" i="1"/>
  <c r="T68" i="1" s="1"/>
  <c r="J68" i="1"/>
  <c r="K68" i="1" s="1"/>
  <c r="J67" i="1"/>
  <c r="K67" i="1" s="1"/>
  <c r="R66" i="1"/>
  <c r="J66" i="1"/>
  <c r="K66" i="1" s="1"/>
  <c r="K65" i="1"/>
  <c r="J65" i="1"/>
  <c r="Y64" i="1"/>
  <c r="K64" i="1"/>
  <c r="J64" i="1"/>
  <c r="K63" i="1"/>
  <c r="J63" i="1"/>
  <c r="Y62" i="1"/>
  <c r="K62" i="1"/>
  <c r="J62" i="1"/>
  <c r="Y61" i="1"/>
  <c r="K61" i="1"/>
  <c r="J61" i="1"/>
  <c r="K60" i="1"/>
  <c r="J60" i="1"/>
  <c r="K59" i="1"/>
  <c r="J59" i="1"/>
  <c r="Y58" i="1"/>
  <c r="K58" i="1"/>
  <c r="J58" i="1"/>
  <c r="K57" i="1"/>
  <c r="J57" i="1"/>
  <c r="Y56" i="1"/>
  <c r="K56" i="1"/>
  <c r="J56" i="1"/>
  <c r="K55" i="1"/>
  <c r="J55" i="1"/>
  <c r="K54" i="1"/>
  <c r="J54" i="1"/>
  <c r="Y53" i="1"/>
  <c r="K53" i="1"/>
  <c r="J53" i="1"/>
  <c r="Y52" i="1"/>
  <c r="K52" i="1"/>
  <c r="J52" i="1"/>
  <c r="K51" i="1"/>
  <c r="J51" i="1"/>
  <c r="Y50" i="1"/>
  <c r="K50" i="1"/>
  <c r="J50" i="1"/>
  <c r="Y49" i="1"/>
  <c r="R49" i="1"/>
  <c r="K49" i="1"/>
  <c r="J49" i="1"/>
  <c r="Y48" i="1"/>
  <c r="K48" i="1"/>
  <c r="J48" i="1"/>
  <c r="K47" i="1"/>
  <c r="J47" i="1"/>
  <c r="Y46" i="1"/>
  <c r="K46" i="1"/>
  <c r="J46" i="1"/>
  <c r="R45" i="1"/>
  <c r="K45" i="1"/>
  <c r="J45" i="1"/>
  <c r="K44" i="1"/>
  <c r="J44" i="1"/>
  <c r="K43" i="1"/>
  <c r="J43" i="1"/>
  <c r="Y42" i="1"/>
  <c r="K42" i="1"/>
  <c r="J42" i="1"/>
  <c r="R41" i="1"/>
  <c r="K41" i="1"/>
  <c r="J41" i="1"/>
  <c r="K40" i="1"/>
  <c r="J40" i="1"/>
  <c r="K39" i="1"/>
  <c r="J39" i="1"/>
  <c r="Y38" i="1"/>
  <c r="K38" i="1"/>
  <c r="J38" i="1"/>
  <c r="R37" i="1"/>
  <c r="K37" i="1"/>
  <c r="J37" i="1"/>
  <c r="K36" i="1"/>
  <c r="J36" i="1"/>
  <c r="K35" i="1"/>
  <c r="J35" i="1"/>
  <c r="K34" i="1"/>
  <c r="J34" i="1"/>
  <c r="Y33" i="1"/>
  <c r="K33" i="1"/>
  <c r="J33" i="1"/>
  <c r="Y32" i="1"/>
  <c r="K32" i="1"/>
  <c r="J32" i="1"/>
  <c r="K31" i="1"/>
  <c r="J31" i="1"/>
  <c r="Y30" i="1"/>
  <c r="K30" i="1"/>
  <c r="J30" i="1"/>
  <c r="Y29" i="1"/>
  <c r="R29" i="1"/>
  <c r="K29" i="1"/>
  <c r="J29" i="1"/>
  <c r="Y28" i="1"/>
  <c r="R28" i="1"/>
  <c r="V28" i="1" s="1"/>
  <c r="K28" i="1"/>
  <c r="J28" i="1"/>
  <c r="K27" i="1"/>
  <c r="J27" i="1"/>
  <c r="K26" i="1"/>
  <c r="J26" i="1"/>
  <c r="Y25" i="1"/>
  <c r="K25" i="1"/>
  <c r="J25" i="1"/>
  <c r="Y24" i="1"/>
  <c r="K24" i="1"/>
  <c r="J24" i="1"/>
  <c r="K23" i="1"/>
  <c r="J23" i="1"/>
  <c r="Y22" i="1"/>
  <c r="K22" i="1"/>
  <c r="J22" i="1"/>
  <c r="Y21" i="1"/>
  <c r="R21" i="1"/>
  <c r="K21" i="1"/>
  <c r="J21" i="1"/>
  <c r="Y20" i="1"/>
  <c r="K20" i="1"/>
  <c r="J20" i="1"/>
  <c r="K19" i="1"/>
  <c r="J19" i="1"/>
  <c r="R18" i="1"/>
  <c r="Y18" i="1"/>
  <c r="K18" i="1"/>
  <c r="J18" i="1"/>
  <c r="Y17" i="1"/>
  <c r="K17" i="1"/>
  <c r="J17" i="1"/>
  <c r="Y16" i="1"/>
  <c r="K16" i="1"/>
  <c r="J16" i="1"/>
  <c r="K15" i="1"/>
  <c r="J15" i="1"/>
  <c r="K14" i="1"/>
  <c r="J14" i="1"/>
  <c r="Y13" i="1"/>
  <c r="R13" i="1"/>
  <c r="K13" i="1"/>
  <c r="J13" i="1"/>
  <c r="Y12" i="1"/>
  <c r="R12" i="1"/>
  <c r="K12" i="1"/>
  <c r="J12" i="1"/>
  <c r="K11" i="1"/>
  <c r="J11" i="1"/>
  <c r="K10" i="1"/>
  <c r="J10" i="1"/>
  <c r="Y9" i="1"/>
  <c r="K9" i="1"/>
  <c r="J9" i="1"/>
  <c r="K8" i="1"/>
  <c r="J8" i="1"/>
  <c r="K7" i="1"/>
  <c r="J7" i="1"/>
  <c r="Y6" i="1"/>
  <c r="K6" i="1"/>
  <c r="J6" i="1"/>
  <c r="K5" i="1"/>
  <c r="J5" i="1"/>
  <c r="Y4" i="1"/>
  <c r="K4" i="1"/>
  <c r="J4" i="1"/>
  <c r="K3" i="1"/>
  <c r="J3" i="1"/>
  <c r="M228" i="3" l="1"/>
  <c r="M137" i="3"/>
  <c r="M223" i="3"/>
  <c r="M191" i="3"/>
  <c r="M121" i="3"/>
  <c r="M85" i="3"/>
  <c r="M89" i="3"/>
  <c r="M47" i="3"/>
  <c r="M105" i="3"/>
  <c r="M153" i="3"/>
  <c r="M169" i="3"/>
  <c r="M185" i="3"/>
  <c r="M196" i="3"/>
  <c r="M212" i="3"/>
  <c r="M201" i="3"/>
  <c r="M207" i="3"/>
  <c r="M217" i="3"/>
  <c r="M81" i="3"/>
  <c r="M145" i="3"/>
  <c r="M178" i="3"/>
  <c r="M210" i="3"/>
  <c r="M230" i="3"/>
  <c r="M68" i="3"/>
  <c r="M72" i="3"/>
  <c r="M74" i="3"/>
  <c r="M77" i="3"/>
  <c r="M97" i="3"/>
  <c r="M109" i="3"/>
  <c r="M161" i="3"/>
  <c r="M190" i="3"/>
  <c r="M202" i="3"/>
  <c r="M222" i="3"/>
  <c r="M238" i="3"/>
  <c r="M101" i="3"/>
  <c r="M113" i="3"/>
  <c r="M125" i="3"/>
  <c r="M165" i="3"/>
  <c r="M182" i="3"/>
  <c r="M194" i="3"/>
  <c r="M214" i="3"/>
  <c r="M226" i="3"/>
  <c r="M242" i="3"/>
  <c r="M84" i="3"/>
  <c r="M93" i="3"/>
  <c r="M133" i="3"/>
  <c r="M157" i="3"/>
  <c r="M198" i="3"/>
  <c r="M11" i="3"/>
  <c r="M27" i="3"/>
  <c r="M43" i="3"/>
  <c r="M59" i="3"/>
  <c r="M79" i="3"/>
  <c r="M149" i="3"/>
  <c r="M176" i="3"/>
  <c r="M234" i="3"/>
  <c r="M3" i="3"/>
  <c r="M19" i="3"/>
  <c r="M35" i="3"/>
  <c r="M51" i="3"/>
  <c r="M67" i="3"/>
  <c r="M73" i="3"/>
  <c r="M78" i="3"/>
  <c r="M83" i="3"/>
  <c r="M117" i="3"/>
  <c r="M129" i="3"/>
  <c r="M141" i="3"/>
  <c r="M174" i="3"/>
  <c r="M186" i="3"/>
  <c r="M206" i="3"/>
  <c r="M218" i="3"/>
  <c r="M181" i="3"/>
  <c r="M187" i="3"/>
  <c r="M192" i="3"/>
  <c r="M197" i="3"/>
  <c r="M203" i="3"/>
  <c r="M208" i="3"/>
  <c r="M213" i="3"/>
  <c r="M219" i="3"/>
  <c r="M224" i="3"/>
  <c r="M229" i="3"/>
  <c r="M4" i="3"/>
  <c r="M12" i="3"/>
  <c r="M20" i="3"/>
  <c r="M28" i="3"/>
  <c r="M36" i="3"/>
  <c r="M44" i="3"/>
  <c r="M52" i="3"/>
  <c r="M60" i="3"/>
  <c r="M5" i="3"/>
  <c r="M13" i="3"/>
  <c r="M21" i="3"/>
  <c r="M29" i="3"/>
  <c r="M37" i="3"/>
  <c r="M45" i="3"/>
  <c r="M53" i="3"/>
  <c r="M61" i="3"/>
  <c r="M8" i="3"/>
  <c r="M16" i="3"/>
  <c r="M24" i="3"/>
  <c r="M32" i="3"/>
  <c r="M40" i="3"/>
  <c r="M48" i="3"/>
  <c r="M56" i="3"/>
  <c r="M64" i="3"/>
  <c r="M9" i="3"/>
  <c r="M17" i="3"/>
  <c r="M25" i="3"/>
  <c r="M33" i="3"/>
  <c r="M41" i="3"/>
  <c r="M49" i="3"/>
  <c r="M57" i="3"/>
  <c r="M65" i="3"/>
  <c r="M66" i="3"/>
  <c r="M71" i="3"/>
  <c r="M76" i="3"/>
  <c r="M82" i="3"/>
  <c r="M88" i="3"/>
  <c r="M91" i="3"/>
  <c r="M94" i="3"/>
  <c r="M96" i="3"/>
  <c r="M99" i="3"/>
  <c r="M102" i="3"/>
  <c r="M104" i="3"/>
  <c r="M107" i="3"/>
  <c r="M110" i="3"/>
  <c r="M112" i="3"/>
  <c r="M115" i="3"/>
  <c r="M118" i="3"/>
  <c r="M120" i="3"/>
  <c r="M123" i="3"/>
  <c r="M126" i="3"/>
  <c r="M128" i="3"/>
  <c r="M131" i="3"/>
  <c r="M134" i="3"/>
  <c r="M136" i="3"/>
  <c r="M139" i="3"/>
  <c r="M142" i="3"/>
  <c r="M144" i="3"/>
  <c r="M147" i="3"/>
  <c r="M150" i="3"/>
  <c r="M152" i="3"/>
  <c r="M155" i="3"/>
  <c r="M158" i="3"/>
  <c r="M160" i="3"/>
  <c r="M163" i="3"/>
  <c r="M166" i="3"/>
  <c r="M168" i="3"/>
  <c r="M171" i="3"/>
  <c r="M183" i="3"/>
  <c r="M188" i="3"/>
  <c r="M193" i="3"/>
  <c r="M199" i="3"/>
  <c r="M204" i="3"/>
  <c r="M209" i="3"/>
  <c r="M215" i="3"/>
  <c r="M220" i="3"/>
  <c r="M225" i="3"/>
  <c r="M231" i="3"/>
  <c r="M236" i="3"/>
  <c r="M241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70" i="3"/>
  <c r="M75" i="3"/>
  <c r="M80" i="3"/>
  <c r="M86" i="3"/>
  <c r="M87" i="3"/>
  <c r="M90" i="3"/>
  <c r="M92" i="3"/>
  <c r="M95" i="3"/>
  <c r="M98" i="3"/>
  <c r="M100" i="3"/>
  <c r="M103" i="3"/>
  <c r="M106" i="3"/>
  <c r="M108" i="3"/>
  <c r="M111" i="3"/>
  <c r="M114" i="3"/>
  <c r="M116" i="3"/>
  <c r="M119" i="3"/>
  <c r="M122" i="3"/>
  <c r="M124" i="3"/>
  <c r="M127" i="3"/>
  <c r="M130" i="3"/>
  <c r="M132" i="3"/>
  <c r="M135" i="3"/>
  <c r="M138" i="3"/>
  <c r="M140" i="3"/>
  <c r="M143" i="3"/>
  <c r="M146" i="3"/>
  <c r="M148" i="3"/>
  <c r="M151" i="3"/>
  <c r="M154" i="3"/>
  <c r="M156" i="3"/>
  <c r="M159" i="3"/>
  <c r="M162" i="3"/>
  <c r="M164" i="3"/>
  <c r="M167" i="3"/>
  <c r="M170" i="3"/>
  <c r="M233" i="3"/>
  <c r="M239" i="3"/>
  <c r="M244" i="3"/>
  <c r="M172" i="3"/>
  <c r="M175" i="3"/>
  <c r="M173" i="3"/>
  <c r="M179" i="3"/>
  <c r="M184" i="3"/>
  <c r="M189" i="3"/>
  <c r="M195" i="3"/>
  <c r="M200" i="3"/>
  <c r="M205" i="3"/>
  <c r="M211" i="3"/>
  <c r="M216" i="3"/>
  <c r="M221" i="3"/>
  <c r="M227" i="3"/>
  <c r="M232" i="3"/>
  <c r="M235" i="3"/>
  <c r="M237" i="3"/>
  <c r="M240" i="3"/>
  <c r="M243" i="3"/>
  <c r="M245" i="3"/>
  <c r="R243" i="1"/>
  <c r="Y243" i="1"/>
  <c r="R239" i="1"/>
  <c r="Y239" i="1"/>
  <c r="R235" i="1"/>
  <c r="Y235" i="1"/>
  <c r="R231" i="1"/>
  <c r="Y231" i="1"/>
  <c r="V228" i="1"/>
  <c r="T228" i="1"/>
  <c r="U228" i="1"/>
  <c r="V220" i="1"/>
  <c r="T220" i="1"/>
  <c r="U220" i="1"/>
  <c r="V213" i="1"/>
  <c r="U213" i="1"/>
  <c r="T213" i="1"/>
  <c r="V210" i="1"/>
  <c r="T210" i="1"/>
  <c r="U210" i="1"/>
  <c r="V202" i="1"/>
  <c r="T202" i="1"/>
  <c r="U202" i="1"/>
  <c r="V192" i="1"/>
  <c r="T192" i="1"/>
  <c r="U192" i="1"/>
  <c r="R242" i="1"/>
  <c r="Y242" i="1"/>
  <c r="R238" i="1"/>
  <c r="Y238" i="1"/>
  <c r="R234" i="1"/>
  <c r="Y234" i="1"/>
  <c r="Y230" i="1"/>
  <c r="R230" i="1"/>
  <c r="V225" i="1"/>
  <c r="U225" i="1"/>
  <c r="T225" i="1"/>
  <c r="V222" i="1"/>
  <c r="T222" i="1"/>
  <c r="U222" i="1"/>
  <c r="V215" i="1"/>
  <c r="U215" i="1"/>
  <c r="T215" i="1"/>
  <c r="V212" i="1"/>
  <c r="T212" i="1"/>
  <c r="U212" i="1"/>
  <c r="V207" i="1"/>
  <c r="U207" i="1"/>
  <c r="T207" i="1"/>
  <c r="V204" i="1"/>
  <c r="T204" i="1"/>
  <c r="U204" i="1"/>
  <c r="V199" i="1"/>
  <c r="U199" i="1"/>
  <c r="T199" i="1"/>
  <c r="V196" i="1"/>
  <c r="T196" i="1"/>
  <c r="U196" i="1"/>
  <c r="V189" i="1"/>
  <c r="U189" i="1"/>
  <c r="T189" i="1"/>
  <c r="V186" i="1"/>
  <c r="T186" i="1"/>
  <c r="U186" i="1"/>
  <c r="R236" i="1"/>
  <c r="Y236" i="1"/>
  <c r="V223" i="1"/>
  <c r="U223" i="1"/>
  <c r="T223" i="1"/>
  <c r="V218" i="1"/>
  <c r="T218" i="1"/>
  <c r="U218" i="1"/>
  <c r="V205" i="1"/>
  <c r="U205" i="1"/>
  <c r="T205" i="1"/>
  <c r="V197" i="1"/>
  <c r="U197" i="1"/>
  <c r="T197" i="1"/>
  <c r="V194" i="1"/>
  <c r="T194" i="1"/>
  <c r="U194" i="1"/>
  <c r="V187" i="1"/>
  <c r="U187" i="1"/>
  <c r="T187" i="1"/>
  <c r="Y245" i="1"/>
  <c r="R245" i="1"/>
  <c r="Y241" i="1"/>
  <c r="R241" i="1"/>
  <c r="R237" i="1"/>
  <c r="Y237" i="1"/>
  <c r="Y233" i="1"/>
  <c r="R233" i="1"/>
  <c r="R229" i="1"/>
  <c r="Y229" i="1"/>
  <c r="V227" i="1"/>
  <c r="U227" i="1"/>
  <c r="T227" i="1"/>
  <c r="V224" i="1"/>
  <c r="T224" i="1"/>
  <c r="U224" i="1"/>
  <c r="V219" i="1"/>
  <c r="U219" i="1"/>
  <c r="T219" i="1"/>
  <c r="V217" i="1"/>
  <c r="U217" i="1"/>
  <c r="T217" i="1"/>
  <c r="V214" i="1"/>
  <c r="T214" i="1"/>
  <c r="U214" i="1"/>
  <c r="V209" i="1"/>
  <c r="U209" i="1"/>
  <c r="T209" i="1"/>
  <c r="V206" i="1"/>
  <c r="T206" i="1"/>
  <c r="U206" i="1"/>
  <c r="V201" i="1"/>
  <c r="U201" i="1"/>
  <c r="T201" i="1"/>
  <c r="V198" i="1"/>
  <c r="T198" i="1"/>
  <c r="U198" i="1"/>
  <c r="V193" i="1"/>
  <c r="U193" i="1"/>
  <c r="T193" i="1"/>
  <c r="V191" i="1"/>
  <c r="U191" i="1"/>
  <c r="T191" i="1"/>
  <c r="V188" i="1"/>
  <c r="T188" i="1"/>
  <c r="U188" i="1"/>
  <c r="Y244" i="1"/>
  <c r="R244" i="1"/>
  <c r="Y240" i="1"/>
  <c r="R240" i="1"/>
  <c r="R232" i="1"/>
  <c r="Y232" i="1"/>
  <c r="V226" i="1"/>
  <c r="T226" i="1"/>
  <c r="U226" i="1"/>
  <c r="V221" i="1"/>
  <c r="U221" i="1"/>
  <c r="T221" i="1"/>
  <c r="V216" i="1"/>
  <c r="T216" i="1"/>
  <c r="U216" i="1"/>
  <c r="V211" i="1"/>
  <c r="U211" i="1"/>
  <c r="T211" i="1"/>
  <c r="V208" i="1"/>
  <c r="T208" i="1"/>
  <c r="U208" i="1"/>
  <c r="V203" i="1"/>
  <c r="U203" i="1"/>
  <c r="T203" i="1"/>
  <c r="V200" i="1"/>
  <c r="T200" i="1"/>
  <c r="U200" i="1"/>
  <c r="V195" i="1"/>
  <c r="U195" i="1"/>
  <c r="T195" i="1"/>
  <c r="V190" i="1"/>
  <c r="T190" i="1"/>
  <c r="U190" i="1"/>
  <c r="V185" i="1"/>
  <c r="U185" i="1"/>
  <c r="T185" i="1"/>
  <c r="Y226" i="1"/>
  <c r="Y222" i="1"/>
  <c r="Y216" i="1"/>
  <c r="Y210" i="1"/>
  <c r="Y200" i="1"/>
  <c r="Y194" i="1"/>
  <c r="V166" i="1"/>
  <c r="U166" i="1"/>
  <c r="V158" i="1"/>
  <c r="U158" i="1"/>
  <c r="V150" i="1"/>
  <c r="U150" i="1"/>
  <c r="U148" i="1"/>
  <c r="T148" i="1"/>
  <c r="V148" i="1"/>
  <c r="U144" i="1"/>
  <c r="T144" i="1"/>
  <c r="V144" i="1"/>
  <c r="U142" i="1"/>
  <c r="T142" i="1"/>
  <c r="V142" i="1"/>
  <c r="U140" i="1"/>
  <c r="T140" i="1"/>
  <c r="V140" i="1"/>
  <c r="U138" i="1"/>
  <c r="T138" i="1"/>
  <c r="V138" i="1"/>
  <c r="U136" i="1"/>
  <c r="T136" i="1"/>
  <c r="V136" i="1"/>
  <c r="U134" i="1"/>
  <c r="T134" i="1"/>
  <c r="V134" i="1"/>
  <c r="U132" i="1"/>
  <c r="T132" i="1"/>
  <c r="V132" i="1"/>
  <c r="U130" i="1"/>
  <c r="T130" i="1"/>
  <c r="V130" i="1"/>
  <c r="U128" i="1"/>
  <c r="T128" i="1"/>
  <c r="V128" i="1"/>
  <c r="U126" i="1"/>
  <c r="T126" i="1"/>
  <c r="V126" i="1"/>
  <c r="U124" i="1"/>
  <c r="T124" i="1"/>
  <c r="V124" i="1"/>
  <c r="U122" i="1"/>
  <c r="T122" i="1"/>
  <c r="V122" i="1"/>
  <c r="U120" i="1"/>
  <c r="T120" i="1"/>
  <c r="V120" i="1"/>
  <c r="U118" i="1"/>
  <c r="T118" i="1"/>
  <c r="V118" i="1"/>
  <c r="U116" i="1"/>
  <c r="T116" i="1"/>
  <c r="V116" i="1"/>
  <c r="U184" i="1"/>
  <c r="U183" i="1"/>
  <c r="U182" i="1"/>
  <c r="U181" i="1"/>
  <c r="U180" i="1"/>
  <c r="U179" i="1"/>
  <c r="U178" i="1"/>
  <c r="U177" i="1"/>
  <c r="V177" i="1"/>
  <c r="U175" i="1"/>
  <c r="V175" i="1"/>
  <c r="U173" i="1"/>
  <c r="V173" i="1"/>
  <c r="V171" i="1"/>
  <c r="U171" i="1"/>
  <c r="V167" i="1"/>
  <c r="U167" i="1"/>
  <c r="V163" i="1"/>
  <c r="U163" i="1"/>
  <c r="V159" i="1"/>
  <c r="U159" i="1"/>
  <c r="V155" i="1"/>
  <c r="U155" i="1"/>
  <c r="V151" i="1"/>
  <c r="U151" i="1"/>
  <c r="Y224" i="1"/>
  <c r="Y220" i="1"/>
  <c r="Y214" i="1"/>
  <c r="Y212" i="1"/>
  <c r="Y208" i="1"/>
  <c r="Y206" i="1"/>
  <c r="Y204" i="1"/>
  <c r="Y202" i="1"/>
  <c r="Y198" i="1"/>
  <c r="Y196" i="1"/>
  <c r="Y190" i="1"/>
  <c r="Y188" i="1"/>
  <c r="Y186" i="1"/>
  <c r="V170" i="1"/>
  <c r="U170" i="1"/>
  <c r="T166" i="1"/>
  <c r="V162" i="1"/>
  <c r="U162" i="1"/>
  <c r="T158" i="1"/>
  <c r="V154" i="1"/>
  <c r="U154" i="1"/>
  <c r="T150" i="1"/>
  <c r="U146" i="1"/>
  <c r="T146" i="1"/>
  <c r="V146" i="1"/>
  <c r="T184" i="1"/>
  <c r="T183" i="1"/>
  <c r="T182" i="1"/>
  <c r="T181" i="1"/>
  <c r="T180" i="1"/>
  <c r="T179" i="1"/>
  <c r="T178" i="1"/>
  <c r="R172" i="1"/>
  <c r="V168" i="1"/>
  <c r="U168" i="1"/>
  <c r="V164" i="1"/>
  <c r="U164" i="1"/>
  <c r="V160" i="1"/>
  <c r="U160" i="1"/>
  <c r="V156" i="1"/>
  <c r="U156" i="1"/>
  <c r="V152" i="1"/>
  <c r="U152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U176" i="1"/>
  <c r="V176" i="1"/>
  <c r="U174" i="1"/>
  <c r="V174" i="1"/>
  <c r="V169" i="1"/>
  <c r="U169" i="1"/>
  <c r="V165" i="1"/>
  <c r="U165" i="1"/>
  <c r="V161" i="1"/>
  <c r="U161" i="1"/>
  <c r="V157" i="1"/>
  <c r="U157" i="1"/>
  <c r="V153" i="1"/>
  <c r="U153" i="1"/>
  <c r="U109" i="1"/>
  <c r="V109" i="1"/>
  <c r="T109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U114" i="1"/>
  <c r="V114" i="1"/>
  <c r="T114" i="1"/>
  <c r="U113" i="1"/>
  <c r="V113" i="1"/>
  <c r="U112" i="1"/>
  <c r="V112" i="1"/>
  <c r="U108" i="1"/>
  <c r="V108" i="1"/>
  <c r="U115" i="1"/>
  <c r="V115" i="1"/>
  <c r="U111" i="1"/>
  <c r="V111" i="1"/>
  <c r="U110" i="1"/>
  <c r="V110" i="1"/>
  <c r="Y34" i="1"/>
  <c r="R34" i="1"/>
  <c r="T34" i="1" s="1"/>
  <c r="Y10" i="1"/>
  <c r="R10" i="1"/>
  <c r="U10" i="1" s="1"/>
  <c r="R39" i="1"/>
  <c r="Y5" i="1"/>
  <c r="R6" i="1"/>
  <c r="V6" i="1" s="1"/>
  <c r="Y45" i="1"/>
  <c r="R23" i="1"/>
  <c r="R9" i="1"/>
  <c r="U9" i="1" s="1"/>
  <c r="R25" i="1"/>
  <c r="T25" i="1" s="1"/>
  <c r="R33" i="1"/>
  <c r="T33" i="1" s="1"/>
  <c r="R50" i="1"/>
  <c r="U50" i="1" s="1"/>
  <c r="R4" i="1"/>
  <c r="U4" i="1" s="1"/>
  <c r="R17" i="1"/>
  <c r="V17" i="1" s="1"/>
  <c r="R44" i="1"/>
  <c r="V44" i="1" s="1"/>
  <c r="R57" i="1"/>
  <c r="T57" i="1" s="1"/>
  <c r="R65" i="1"/>
  <c r="V65" i="1" s="1"/>
  <c r="R61" i="1"/>
  <c r="V61" i="1" s="1"/>
  <c r="R53" i="1"/>
  <c r="V53" i="1" s="1"/>
  <c r="Y107" i="1"/>
  <c r="Y103" i="1"/>
  <c r="Y99" i="1"/>
  <c r="Y95" i="1"/>
  <c r="Y87" i="1"/>
  <c r="Y83" i="1"/>
  <c r="Y79" i="1"/>
  <c r="Y75" i="1"/>
  <c r="Y67" i="1"/>
  <c r="Y35" i="1"/>
  <c r="Y43" i="1"/>
  <c r="Y47" i="1"/>
  <c r="Y55" i="1"/>
  <c r="Y19" i="1"/>
  <c r="Y27" i="1"/>
  <c r="Y31" i="1"/>
  <c r="Y15" i="1"/>
  <c r="Y39" i="1"/>
  <c r="Y59" i="1"/>
  <c r="T4" i="1"/>
  <c r="T6" i="1"/>
  <c r="U6" i="1"/>
  <c r="R11" i="1"/>
  <c r="Y11" i="1"/>
  <c r="T12" i="1"/>
  <c r="U12" i="1"/>
  <c r="V12" i="1"/>
  <c r="T18" i="1"/>
  <c r="V18" i="1"/>
  <c r="U18" i="1"/>
  <c r="T23" i="1"/>
  <c r="V23" i="1"/>
  <c r="T49" i="1"/>
  <c r="V49" i="1"/>
  <c r="U49" i="1"/>
  <c r="T50" i="1"/>
  <c r="V50" i="1"/>
  <c r="T21" i="1"/>
  <c r="V21" i="1"/>
  <c r="U21" i="1"/>
  <c r="R32" i="1"/>
  <c r="R38" i="1"/>
  <c r="T61" i="1"/>
  <c r="U61" i="1"/>
  <c r="V25" i="1"/>
  <c r="U25" i="1"/>
  <c r="V74" i="1"/>
  <c r="U74" i="1"/>
  <c r="T74" i="1"/>
  <c r="V90" i="1"/>
  <c r="U90" i="1"/>
  <c r="T90" i="1"/>
  <c r="V98" i="1"/>
  <c r="U98" i="1"/>
  <c r="T98" i="1"/>
  <c r="R3" i="1"/>
  <c r="Y3" i="1"/>
  <c r="T17" i="1"/>
  <c r="U23" i="1"/>
  <c r="T28" i="1"/>
  <c r="U28" i="1"/>
  <c r="U33" i="1"/>
  <c r="V34" i="1"/>
  <c r="T39" i="1"/>
  <c r="V39" i="1"/>
  <c r="U39" i="1"/>
  <c r="T65" i="1"/>
  <c r="U65" i="1"/>
  <c r="V9" i="1"/>
  <c r="R16" i="1"/>
  <c r="R22" i="1"/>
  <c r="R27" i="1"/>
  <c r="T37" i="1"/>
  <c r="V37" i="1"/>
  <c r="U37" i="1"/>
  <c r="R43" i="1"/>
  <c r="R48" i="1"/>
  <c r="R54" i="1"/>
  <c r="R7" i="1"/>
  <c r="Y7" i="1"/>
  <c r="R8" i="1"/>
  <c r="R15" i="1"/>
  <c r="R20" i="1"/>
  <c r="R26" i="1"/>
  <c r="R31" i="1"/>
  <c r="R36" i="1"/>
  <c r="T41" i="1"/>
  <c r="V41" i="1"/>
  <c r="U41" i="1"/>
  <c r="R42" i="1"/>
  <c r="R47" i="1"/>
  <c r="R52" i="1"/>
  <c r="V57" i="1"/>
  <c r="U57" i="1"/>
  <c r="V66" i="1"/>
  <c r="U66" i="1"/>
  <c r="T66" i="1"/>
  <c r="V82" i="1"/>
  <c r="U82" i="1"/>
  <c r="T82" i="1"/>
  <c r="T5" i="1"/>
  <c r="V5" i="1"/>
  <c r="U5" i="1"/>
  <c r="T13" i="1"/>
  <c r="V13" i="1"/>
  <c r="U13" i="1"/>
  <c r="R14" i="1"/>
  <c r="R19" i="1"/>
  <c r="R24" i="1"/>
  <c r="T29" i="1"/>
  <c r="V29" i="1"/>
  <c r="U29" i="1"/>
  <c r="R30" i="1"/>
  <c r="R35" i="1"/>
  <c r="R40" i="1"/>
  <c r="T45" i="1"/>
  <c r="V45" i="1"/>
  <c r="U45" i="1"/>
  <c r="R46" i="1"/>
  <c r="R51" i="1"/>
  <c r="R106" i="1"/>
  <c r="R62" i="1"/>
  <c r="V80" i="1"/>
  <c r="U80" i="1"/>
  <c r="V88" i="1"/>
  <c r="U88" i="1"/>
  <c r="V96" i="1"/>
  <c r="U96" i="1"/>
  <c r="V104" i="1"/>
  <c r="U104" i="1"/>
  <c r="R55" i="1"/>
  <c r="R59" i="1"/>
  <c r="R63" i="1"/>
  <c r="V70" i="1"/>
  <c r="U70" i="1"/>
  <c r="V78" i="1"/>
  <c r="U78" i="1"/>
  <c r="T80" i="1"/>
  <c r="V86" i="1"/>
  <c r="U86" i="1"/>
  <c r="T88" i="1"/>
  <c r="V94" i="1"/>
  <c r="U94" i="1"/>
  <c r="T96" i="1"/>
  <c r="V102" i="1"/>
  <c r="U102" i="1"/>
  <c r="T104" i="1"/>
  <c r="R58" i="1"/>
  <c r="V72" i="1"/>
  <c r="U72" i="1"/>
  <c r="R56" i="1"/>
  <c r="R60" i="1"/>
  <c r="R64" i="1"/>
  <c r="V68" i="1"/>
  <c r="U68" i="1"/>
  <c r="T70" i="1"/>
  <c r="Y73" i="1"/>
  <c r="V76" i="1"/>
  <c r="U76" i="1"/>
  <c r="T78" i="1"/>
  <c r="Y81" i="1"/>
  <c r="V84" i="1"/>
  <c r="U84" i="1"/>
  <c r="T86" i="1"/>
  <c r="Y89" i="1"/>
  <c r="V92" i="1"/>
  <c r="U92" i="1"/>
  <c r="T94" i="1"/>
  <c r="Y97" i="1"/>
  <c r="V100" i="1"/>
  <c r="U100" i="1"/>
  <c r="T102" i="1"/>
  <c r="Y105" i="1"/>
  <c r="Y66" i="1"/>
  <c r="R67" i="1"/>
  <c r="Y68" i="1"/>
  <c r="R69" i="1"/>
  <c r="Y70" i="1"/>
  <c r="R73" i="1"/>
  <c r="Y74" i="1"/>
  <c r="R77" i="1"/>
  <c r="Y78" i="1"/>
  <c r="R79" i="1"/>
  <c r="Y80" i="1"/>
  <c r="R81" i="1"/>
  <c r="Y82" i="1"/>
  <c r="R83" i="1"/>
  <c r="Y84" i="1"/>
  <c r="R85" i="1"/>
  <c r="Y86" i="1"/>
  <c r="R87" i="1"/>
  <c r="Y88" i="1"/>
  <c r="R89" i="1"/>
  <c r="Y90" i="1"/>
  <c r="R91" i="1"/>
  <c r="Y92" i="1"/>
  <c r="R95" i="1"/>
  <c r="Y96" i="1"/>
  <c r="R97" i="1"/>
  <c r="Y98" i="1"/>
  <c r="R99" i="1"/>
  <c r="Y100" i="1"/>
  <c r="R101" i="1"/>
  <c r="Y102" i="1"/>
  <c r="R103" i="1"/>
  <c r="Y104" i="1"/>
  <c r="R105" i="1"/>
  <c r="Y106" i="1"/>
  <c r="R107" i="1"/>
  <c r="R71" i="1"/>
  <c r="Y72" i="1"/>
  <c r="R75" i="1"/>
  <c r="Y76" i="1"/>
  <c r="R93" i="1"/>
  <c r="Y94" i="1"/>
  <c r="Y65" i="1"/>
  <c r="U131" i="1" l="1"/>
  <c r="T131" i="1"/>
  <c r="V131" i="1"/>
  <c r="T241" i="1"/>
  <c r="U241" i="1"/>
  <c r="V241" i="1"/>
  <c r="U117" i="1"/>
  <c r="T117" i="1"/>
  <c r="V117" i="1"/>
  <c r="U125" i="1"/>
  <c r="T125" i="1"/>
  <c r="V125" i="1"/>
  <c r="U133" i="1"/>
  <c r="T133" i="1"/>
  <c r="V133" i="1"/>
  <c r="U141" i="1"/>
  <c r="T141" i="1"/>
  <c r="V141" i="1"/>
  <c r="U149" i="1"/>
  <c r="T149" i="1"/>
  <c r="V149" i="1"/>
  <c r="T232" i="1"/>
  <c r="U232" i="1"/>
  <c r="V232" i="1"/>
  <c r="T234" i="1"/>
  <c r="U234" i="1"/>
  <c r="V234" i="1"/>
  <c r="T242" i="1"/>
  <c r="U242" i="1"/>
  <c r="V242" i="1"/>
  <c r="T231" i="1"/>
  <c r="U231" i="1"/>
  <c r="V231" i="1"/>
  <c r="T239" i="1"/>
  <c r="U239" i="1"/>
  <c r="V239" i="1"/>
  <c r="U123" i="1"/>
  <c r="T123" i="1"/>
  <c r="V123" i="1"/>
  <c r="U147" i="1"/>
  <c r="T147" i="1"/>
  <c r="V147" i="1"/>
  <c r="T172" i="1"/>
  <c r="U172" i="1"/>
  <c r="V172" i="1"/>
  <c r="T244" i="1"/>
  <c r="U244" i="1"/>
  <c r="V244" i="1"/>
  <c r="U119" i="1"/>
  <c r="T119" i="1"/>
  <c r="V119" i="1"/>
  <c r="U127" i="1"/>
  <c r="T127" i="1"/>
  <c r="V127" i="1"/>
  <c r="U135" i="1"/>
  <c r="T135" i="1"/>
  <c r="V135" i="1"/>
  <c r="U143" i="1"/>
  <c r="T143" i="1"/>
  <c r="V143" i="1"/>
  <c r="T240" i="1"/>
  <c r="U240" i="1"/>
  <c r="V240" i="1"/>
  <c r="T245" i="1"/>
  <c r="U245" i="1"/>
  <c r="V245" i="1"/>
  <c r="T230" i="1"/>
  <c r="U230" i="1"/>
  <c r="V230" i="1"/>
  <c r="U139" i="1"/>
  <c r="T139" i="1"/>
  <c r="V139" i="1"/>
  <c r="T233" i="1"/>
  <c r="U233" i="1"/>
  <c r="V233" i="1"/>
  <c r="U121" i="1"/>
  <c r="T121" i="1"/>
  <c r="V121" i="1"/>
  <c r="U129" i="1"/>
  <c r="T129" i="1"/>
  <c r="V129" i="1"/>
  <c r="U137" i="1"/>
  <c r="T137" i="1"/>
  <c r="V137" i="1"/>
  <c r="U145" i="1"/>
  <c r="T145" i="1"/>
  <c r="V145" i="1"/>
  <c r="T229" i="1"/>
  <c r="U229" i="1"/>
  <c r="V229" i="1"/>
  <c r="T237" i="1"/>
  <c r="U237" i="1"/>
  <c r="V237" i="1"/>
  <c r="T236" i="1"/>
  <c r="U236" i="1"/>
  <c r="V236" i="1"/>
  <c r="T238" i="1"/>
  <c r="U238" i="1"/>
  <c r="V238" i="1"/>
  <c r="T235" i="1"/>
  <c r="U235" i="1"/>
  <c r="V235" i="1"/>
  <c r="T243" i="1"/>
  <c r="U243" i="1"/>
  <c r="V243" i="1"/>
  <c r="V10" i="1"/>
  <c r="T9" i="1"/>
  <c r="U44" i="1"/>
  <c r="U34" i="1"/>
  <c r="T53" i="1"/>
  <c r="V4" i="1"/>
  <c r="T10" i="1"/>
  <c r="T44" i="1"/>
  <c r="V33" i="1"/>
  <c r="U53" i="1"/>
  <c r="U17" i="1"/>
  <c r="T93" i="1"/>
  <c r="U93" i="1"/>
  <c r="V93" i="1"/>
  <c r="T71" i="1"/>
  <c r="V71" i="1"/>
  <c r="U71" i="1"/>
  <c r="T62" i="1"/>
  <c r="V62" i="1"/>
  <c r="U62" i="1"/>
  <c r="T35" i="1"/>
  <c r="V35" i="1"/>
  <c r="U35" i="1"/>
  <c r="T47" i="1"/>
  <c r="V47" i="1"/>
  <c r="U47" i="1"/>
  <c r="T20" i="1"/>
  <c r="U20" i="1"/>
  <c r="V20" i="1"/>
  <c r="T54" i="1"/>
  <c r="V54" i="1"/>
  <c r="U54" i="1"/>
  <c r="T48" i="1"/>
  <c r="U48" i="1"/>
  <c r="V48" i="1"/>
  <c r="V107" i="1"/>
  <c r="U107" i="1"/>
  <c r="T107" i="1"/>
  <c r="T103" i="1"/>
  <c r="V103" i="1"/>
  <c r="U103" i="1"/>
  <c r="T99" i="1"/>
  <c r="V99" i="1"/>
  <c r="U99" i="1"/>
  <c r="T95" i="1"/>
  <c r="V95" i="1"/>
  <c r="U95" i="1"/>
  <c r="T89" i="1"/>
  <c r="V89" i="1"/>
  <c r="U89" i="1"/>
  <c r="T85" i="1"/>
  <c r="U85" i="1"/>
  <c r="V85" i="1"/>
  <c r="T81" i="1"/>
  <c r="V81" i="1"/>
  <c r="U81" i="1"/>
  <c r="T77" i="1"/>
  <c r="U77" i="1"/>
  <c r="V77" i="1"/>
  <c r="T69" i="1"/>
  <c r="U69" i="1"/>
  <c r="V69" i="1"/>
  <c r="T64" i="1"/>
  <c r="V64" i="1"/>
  <c r="U64" i="1"/>
  <c r="T63" i="1"/>
  <c r="U63" i="1"/>
  <c r="V63" i="1"/>
  <c r="V106" i="1"/>
  <c r="U106" i="1"/>
  <c r="T106" i="1"/>
  <c r="T30" i="1"/>
  <c r="V30" i="1"/>
  <c r="U30" i="1"/>
  <c r="T24" i="1"/>
  <c r="U24" i="1"/>
  <c r="V24" i="1"/>
  <c r="T42" i="1"/>
  <c r="V42" i="1"/>
  <c r="U42" i="1"/>
  <c r="T36" i="1"/>
  <c r="U36" i="1"/>
  <c r="V36" i="1"/>
  <c r="T15" i="1"/>
  <c r="V15" i="1"/>
  <c r="U15" i="1"/>
  <c r="T8" i="1"/>
  <c r="U8" i="1"/>
  <c r="V8" i="1"/>
  <c r="T43" i="1"/>
  <c r="V43" i="1"/>
  <c r="U43" i="1"/>
  <c r="T27" i="1"/>
  <c r="V27" i="1"/>
  <c r="U27" i="1"/>
  <c r="T3" i="1"/>
  <c r="V3" i="1"/>
  <c r="U3" i="1"/>
  <c r="T38" i="1"/>
  <c r="V38" i="1"/>
  <c r="U38" i="1"/>
  <c r="T11" i="1"/>
  <c r="V11" i="1"/>
  <c r="U11" i="1"/>
  <c r="T75" i="1"/>
  <c r="V75" i="1"/>
  <c r="U75" i="1"/>
  <c r="T60" i="1"/>
  <c r="V60" i="1"/>
  <c r="U60" i="1"/>
  <c r="T58" i="1"/>
  <c r="V58" i="1"/>
  <c r="U58" i="1"/>
  <c r="T59" i="1"/>
  <c r="U59" i="1"/>
  <c r="V59" i="1"/>
  <c r="T51" i="1"/>
  <c r="V51" i="1"/>
  <c r="U51" i="1"/>
  <c r="T19" i="1"/>
  <c r="V19" i="1"/>
  <c r="U19" i="1"/>
  <c r="T31" i="1"/>
  <c r="V31" i="1"/>
  <c r="U31" i="1"/>
  <c r="T22" i="1"/>
  <c r="U22" i="1"/>
  <c r="V22" i="1"/>
  <c r="T32" i="1"/>
  <c r="U32" i="1"/>
  <c r="V32" i="1"/>
  <c r="T105" i="1"/>
  <c r="V105" i="1"/>
  <c r="U105" i="1"/>
  <c r="T101" i="1"/>
  <c r="U101" i="1"/>
  <c r="V101" i="1"/>
  <c r="T97" i="1"/>
  <c r="V97" i="1"/>
  <c r="U97" i="1"/>
  <c r="T91" i="1"/>
  <c r="V91" i="1"/>
  <c r="U91" i="1"/>
  <c r="T87" i="1"/>
  <c r="V87" i="1"/>
  <c r="U87" i="1"/>
  <c r="T83" i="1"/>
  <c r="V83" i="1"/>
  <c r="U83" i="1"/>
  <c r="T79" i="1"/>
  <c r="V79" i="1"/>
  <c r="U79" i="1"/>
  <c r="T73" i="1"/>
  <c r="V73" i="1"/>
  <c r="U73" i="1"/>
  <c r="T67" i="1"/>
  <c r="V67" i="1"/>
  <c r="U67" i="1"/>
  <c r="T56" i="1"/>
  <c r="V56" i="1"/>
  <c r="U56" i="1"/>
  <c r="T55" i="1"/>
  <c r="U55" i="1"/>
  <c r="V55" i="1"/>
  <c r="T46" i="1"/>
  <c r="U46" i="1"/>
  <c r="V46" i="1"/>
  <c r="T40" i="1"/>
  <c r="U40" i="1"/>
  <c r="V40" i="1"/>
  <c r="T14" i="1"/>
  <c r="U14" i="1"/>
  <c r="V14" i="1"/>
  <c r="T52" i="1"/>
  <c r="U52" i="1"/>
  <c r="V52" i="1"/>
  <c r="T26" i="1"/>
  <c r="V26" i="1"/>
  <c r="U26" i="1"/>
  <c r="T7" i="1"/>
  <c r="V7" i="1"/>
  <c r="U7" i="1"/>
  <c r="T16" i="1"/>
  <c r="U16" i="1"/>
  <c r="V16" i="1"/>
</calcChain>
</file>

<file path=xl/sharedStrings.xml><?xml version="1.0" encoding="utf-8"?>
<sst xmlns="http://schemas.openxmlformats.org/spreadsheetml/2006/main" count="2259" uniqueCount="520">
  <si>
    <t>code</t>
  </si>
  <si>
    <t>group</t>
  </si>
  <si>
    <t>name</t>
  </si>
  <si>
    <t>kcal</t>
  </si>
  <si>
    <t>carbohydrate</t>
  </si>
  <si>
    <t>protein</t>
  </si>
  <si>
    <t>fat</t>
  </si>
  <si>
    <t>H0010000710a</t>
  </si>
  <si>
    <t>과일류</t>
  </si>
  <si>
    <t>감, 탈삽, 생것</t>
  </si>
  <si>
    <t>H0010010000a</t>
  </si>
  <si>
    <t>감, 단감, 생것</t>
  </si>
  <si>
    <t>H0010020000a</t>
  </si>
  <si>
    <t>감, 대봉(갑주백묵), 생것</t>
  </si>
  <si>
    <t>H0010030000a</t>
  </si>
  <si>
    <t>감, 둥시, 생것</t>
  </si>
  <si>
    <t>H0010030001a</t>
  </si>
  <si>
    <t>감, 둥시, 말린것</t>
  </si>
  <si>
    <t>H0010040000a</t>
  </si>
  <si>
    <t>감, 연시, 생것</t>
  </si>
  <si>
    <t>H0010040007a</t>
  </si>
  <si>
    <t>감, 연시, 냉동</t>
  </si>
  <si>
    <t>H0020010009a</t>
  </si>
  <si>
    <t>감, 잼, 단감</t>
  </si>
  <si>
    <t>H0040000009a</t>
  </si>
  <si>
    <t>감 주스</t>
  </si>
  <si>
    <t>H0050000001a</t>
  </si>
  <si>
    <t>감말랭이, 말린것</t>
  </si>
  <si>
    <t>H0060000001a</t>
  </si>
  <si>
    <t>곶감, 말린것</t>
  </si>
  <si>
    <t>H1200010000a</t>
  </si>
  <si>
    <t>구기자, 열매, 재래종, 생것</t>
  </si>
  <si>
    <t>H0070000000a</t>
  </si>
  <si>
    <t>구아바, 생것</t>
  </si>
  <si>
    <t>H0080000729a</t>
  </si>
  <si>
    <t>구아바, 넥타, 과육 20%</t>
  </si>
  <si>
    <t>H0090000739a</t>
  </si>
  <si>
    <t>구아바 주스, 과즙 음료(10%)</t>
  </si>
  <si>
    <t>H1170000000a</t>
  </si>
  <si>
    <t>구즈베리, 생것</t>
  </si>
  <si>
    <t>1.0</t>
  </si>
  <si>
    <t>H010000E03Ra</t>
  </si>
  <si>
    <t>귤, 통조림</t>
  </si>
  <si>
    <t>H0100010000a</t>
  </si>
  <si>
    <t>귤, 부지화(한라봉), 생것</t>
  </si>
  <si>
    <t>H0100020000a</t>
  </si>
  <si>
    <t>귤, 온주밀감, 생것</t>
  </si>
  <si>
    <t>H0100030000a</t>
  </si>
  <si>
    <t>귤, 임온주, 생것</t>
  </si>
  <si>
    <t>H0100040000a</t>
  </si>
  <si>
    <t>귤, 조생, 생것</t>
  </si>
  <si>
    <t>H0100060000a</t>
  </si>
  <si>
    <t>귤, 천혜향, 생것</t>
  </si>
  <si>
    <t>H0120000009a</t>
  </si>
  <si>
    <t>귤, 잼</t>
  </si>
  <si>
    <t>H0130000759a</t>
  </si>
  <si>
    <t>귤 주스, 천연과즙</t>
  </si>
  <si>
    <t>H013000E039a</t>
  </si>
  <si>
    <t>귤 주스, 무가당</t>
  </si>
  <si>
    <t>H013000E03Qa</t>
  </si>
  <si>
    <t>귤 주스, 무가당, 캔</t>
  </si>
  <si>
    <t>H0140000000a</t>
  </si>
  <si>
    <t>금귤, 생것</t>
  </si>
  <si>
    <t>H114000B130a</t>
  </si>
  <si>
    <t>꾸지뽕, 열매, 생것</t>
  </si>
  <si>
    <t>H0150000000a</t>
  </si>
  <si>
    <t>다래, 생것</t>
  </si>
  <si>
    <t>H0160000000a</t>
  </si>
  <si>
    <t>대추, 생것</t>
  </si>
  <si>
    <t>H0160000001a</t>
  </si>
  <si>
    <t>대추, 말린것</t>
  </si>
  <si>
    <t>H0170000001a</t>
  </si>
  <si>
    <t>대추야자, 말린것</t>
  </si>
  <si>
    <t>H0180000000a</t>
  </si>
  <si>
    <t>두리안, 생것</t>
  </si>
  <si>
    <t>H0190010000a</t>
  </si>
  <si>
    <t>딸기, 개량종, 생것</t>
  </si>
  <si>
    <t>H0190010001a</t>
  </si>
  <si>
    <t>딸기, 말린것</t>
  </si>
  <si>
    <t>H0190020000a</t>
  </si>
  <si>
    <t>딸기, 설향, 생것</t>
  </si>
  <si>
    <t>H0190030000a</t>
  </si>
  <si>
    <t>딸기, 재래종, 생것</t>
  </si>
  <si>
    <t>H0210000009a</t>
  </si>
  <si>
    <t>딸기, 잼</t>
  </si>
  <si>
    <t>H0220000000a</t>
  </si>
  <si>
    <t>라임, 생것</t>
  </si>
  <si>
    <t>H023000000Qa</t>
  </si>
  <si>
    <t>라임 주스, 캔</t>
  </si>
  <si>
    <t>H0230000759a</t>
  </si>
  <si>
    <t>라임 주스, 천연과즙</t>
  </si>
  <si>
    <t>H1150000007a</t>
  </si>
  <si>
    <t>라즈베리, 냉동</t>
  </si>
  <si>
    <t>H1150000000a</t>
  </si>
  <si>
    <t>라즈베리, 생것</t>
  </si>
  <si>
    <t>H123000E01Ra</t>
  </si>
  <si>
    <t>람부탄, 통조림</t>
  </si>
  <si>
    <t>H0240000000a</t>
  </si>
  <si>
    <t>레몬, 생것</t>
  </si>
  <si>
    <t>H0250000009a</t>
  </si>
  <si>
    <t>레몬 과즙</t>
  </si>
  <si>
    <t>H0260000000a</t>
  </si>
  <si>
    <t>롱안, 생것</t>
  </si>
  <si>
    <t>H0260000001a</t>
  </si>
  <si>
    <t>롱안, 말린것</t>
  </si>
  <si>
    <t>H0270000000a</t>
  </si>
  <si>
    <t>리치, 생것</t>
  </si>
  <si>
    <t>H0270000007a</t>
  </si>
  <si>
    <t>리치, 냉동</t>
  </si>
  <si>
    <t>H0280000000a</t>
  </si>
  <si>
    <t>망고, 생것</t>
  </si>
  <si>
    <t>H0280010000a</t>
  </si>
  <si>
    <t>망고, 애플망고, 생것</t>
  </si>
  <si>
    <t>H108000E019a</t>
  </si>
  <si>
    <t>망고 주스, 가당</t>
  </si>
  <si>
    <t>H1160000000a</t>
  </si>
  <si>
    <t>망고스틴, 생것</t>
  </si>
  <si>
    <t>H0290000000a</t>
  </si>
  <si>
    <t>매실, 생것</t>
  </si>
  <si>
    <t>H0290010000a</t>
  </si>
  <si>
    <t>매실, 선암매, 생것</t>
  </si>
  <si>
    <t>H0290020000a</t>
  </si>
  <si>
    <t>매실, 천매, 생것</t>
  </si>
  <si>
    <t>H030000000Ha</t>
  </si>
  <si>
    <t>매실 농축액, 당절임</t>
  </si>
  <si>
    <t>H031000000Ia</t>
  </si>
  <si>
    <t>매실 절임, 염절임</t>
  </si>
  <si>
    <t>H0320000590a</t>
  </si>
  <si>
    <t>머루, 과육, 생것</t>
  </si>
  <si>
    <t>H032000B050a</t>
  </si>
  <si>
    <t>머루, 껍질, 생것</t>
  </si>
  <si>
    <t>H0320010000a</t>
  </si>
  <si>
    <t>머루, 개량종, 생것</t>
  </si>
  <si>
    <t>H0320030000a</t>
  </si>
  <si>
    <t xml:space="preserve">머루, 머스켓베일리에이, 생것 </t>
  </si>
  <si>
    <t>H0330000009a</t>
  </si>
  <si>
    <t>머루 주스</t>
  </si>
  <si>
    <t>H0340010000a</t>
  </si>
  <si>
    <t>멜론, 감로, 생것</t>
  </si>
  <si>
    <t>H0340020000a</t>
  </si>
  <si>
    <t>멜론, 머스크, 생것</t>
  </si>
  <si>
    <t>H0340030000a</t>
  </si>
  <si>
    <t>멜론, 화이트, 생것</t>
  </si>
  <si>
    <t>H0350000000a</t>
  </si>
  <si>
    <t>모과, 생것</t>
  </si>
  <si>
    <t>H0360000000a</t>
  </si>
  <si>
    <t>무화과, 생것</t>
  </si>
  <si>
    <t>H0360000001a</t>
  </si>
  <si>
    <t>무화과, 말린것</t>
  </si>
  <si>
    <t>H036000000Ra</t>
  </si>
  <si>
    <t>무화과, 통조림</t>
  </si>
  <si>
    <t>H0360010000a</t>
  </si>
  <si>
    <t>무화과, 승정도후인, 생것</t>
  </si>
  <si>
    <t>H0360010001a</t>
  </si>
  <si>
    <t>무화과, 승정도후인, 말린것</t>
  </si>
  <si>
    <t>H0360020000a</t>
  </si>
  <si>
    <t>무화과, 봉래시, 생것</t>
  </si>
  <si>
    <t>H0370000000a</t>
  </si>
  <si>
    <t>바나나, 생것</t>
  </si>
  <si>
    <t>H0370000001a</t>
  </si>
  <si>
    <t>바나나, 말린것</t>
  </si>
  <si>
    <t>H0370000001j</t>
  </si>
  <si>
    <t>바나나, 튀긴것</t>
  </si>
  <si>
    <t>H0380010000a</t>
  </si>
  <si>
    <t>배, 돌배, 생것</t>
  </si>
  <si>
    <t>H038001B030a</t>
  </si>
  <si>
    <t>배, 돌배, 껍질 포함, 생것</t>
  </si>
  <si>
    <t>H0380020000a</t>
  </si>
  <si>
    <t>배, 백운배, 생것</t>
  </si>
  <si>
    <t>H0380040000a</t>
  </si>
  <si>
    <t>배, 신고, 생것</t>
  </si>
  <si>
    <t>H0380070000a</t>
  </si>
  <si>
    <t>배, 장심랑, 생것</t>
  </si>
  <si>
    <t>H0380080000a</t>
  </si>
  <si>
    <t>배, 중국산, 생것</t>
  </si>
  <si>
    <t>H0380090000a</t>
  </si>
  <si>
    <t>배, 만풍, 생것</t>
  </si>
  <si>
    <t>H0380100000a</t>
  </si>
  <si>
    <t>배, 원황, 생것</t>
  </si>
  <si>
    <t>H0390000009a</t>
  </si>
  <si>
    <t>배즙</t>
  </si>
  <si>
    <t>H1070000619a</t>
  </si>
  <si>
    <t>배 주스</t>
  </si>
  <si>
    <t>H0410000000a</t>
  </si>
  <si>
    <t>버찌, 생것</t>
  </si>
  <si>
    <t>H041000000Ra</t>
  </si>
  <si>
    <t>버찌, 통조림</t>
  </si>
  <si>
    <t>H0410010000a</t>
  </si>
  <si>
    <t>버찌, 미국산, 생것</t>
  </si>
  <si>
    <t>H0410020000a</t>
  </si>
  <si>
    <t>버찌, 일본산, 생것</t>
  </si>
  <si>
    <t>H0420000000a</t>
  </si>
  <si>
    <t>복분자, 생것</t>
  </si>
  <si>
    <t>H043000000Ha</t>
  </si>
  <si>
    <t>복숭아, 당절임</t>
  </si>
  <si>
    <t>H0430000580a</t>
  </si>
  <si>
    <t>복숭아, 미숙, 생것</t>
  </si>
  <si>
    <t>H0430020000a</t>
  </si>
  <si>
    <t>복숭아, 백도, 생것</t>
  </si>
  <si>
    <t>H043002251Ra</t>
  </si>
  <si>
    <t>복숭아, 백도, 고형물, 통조림</t>
  </si>
  <si>
    <t>H043002252Ra</t>
  </si>
  <si>
    <t>복숭아, 백도, 액즙, 통조림</t>
  </si>
  <si>
    <t>H043003000Ra</t>
  </si>
  <si>
    <t>복숭아, 백도, 통조림</t>
  </si>
  <si>
    <t>H0430070000a</t>
  </si>
  <si>
    <t>복숭아, 천도, 생것</t>
  </si>
  <si>
    <t>H0430080000a</t>
  </si>
  <si>
    <t>복숭아, 황도, 생것</t>
  </si>
  <si>
    <t>H043008000Ra</t>
  </si>
  <si>
    <t>복숭아, 황도, 통조림</t>
  </si>
  <si>
    <t>H043008251Ra</t>
  </si>
  <si>
    <t>복숭아, 황도, 고형물, 통조림</t>
  </si>
  <si>
    <t>H043008252Ra</t>
  </si>
  <si>
    <t>복숭아, 황도, 액즙, 통조림</t>
  </si>
  <si>
    <t>H0430090000a</t>
  </si>
  <si>
    <t>복숭아, 천중도, 생것</t>
  </si>
  <si>
    <t>H0440000009a</t>
  </si>
  <si>
    <t>복숭아, 넥타</t>
  </si>
  <si>
    <t>H0450000009a</t>
  </si>
  <si>
    <t>복숭아, 잼</t>
  </si>
  <si>
    <t>H0460000000a</t>
  </si>
  <si>
    <t>블랙베리, 생것</t>
  </si>
  <si>
    <t>H1180000000a</t>
  </si>
  <si>
    <t>블랙커런트, 생것</t>
  </si>
  <si>
    <t>H0470000000a</t>
  </si>
  <si>
    <t>블루베리, 생것</t>
  </si>
  <si>
    <t>H0470000001a</t>
  </si>
  <si>
    <t>블루베리, 말린것</t>
  </si>
  <si>
    <t>H0470000007a</t>
  </si>
  <si>
    <t>블루베리, 냉동</t>
  </si>
  <si>
    <t>H047000000Ra</t>
  </si>
  <si>
    <t>블루베리, 통조림</t>
  </si>
  <si>
    <t>H0480000009a</t>
  </si>
  <si>
    <t>블루베리, 잼</t>
  </si>
  <si>
    <t>H0490000000a</t>
  </si>
  <si>
    <t>비파, 생것</t>
  </si>
  <si>
    <t>-</t>
  </si>
  <si>
    <t>H049000000Ra</t>
  </si>
  <si>
    <t>비파, 통조림</t>
  </si>
  <si>
    <t>H0500000001a</t>
  </si>
  <si>
    <t>사과, 말린것</t>
  </si>
  <si>
    <t>H050000000Ra</t>
  </si>
  <si>
    <t>사과, 통조림</t>
  </si>
  <si>
    <t>H0500020000a</t>
  </si>
  <si>
    <t>사과, 부사(후지), 생것</t>
  </si>
  <si>
    <t>H050003B020a</t>
  </si>
  <si>
    <t>사과, 아오리, 껍질제거, 생것</t>
  </si>
  <si>
    <t>H050003B030a</t>
  </si>
  <si>
    <t>사과, 아오리, 껍질 포함, 생것</t>
  </si>
  <si>
    <t>H0500070000a</t>
  </si>
  <si>
    <t>사과, 홍옥, 생것</t>
  </si>
  <si>
    <t>H0510000009a</t>
  </si>
  <si>
    <t>사과, 넥타</t>
  </si>
  <si>
    <t>H0520000009a</t>
  </si>
  <si>
    <t>사과, 잼</t>
  </si>
  <si>
    <t>H053000000Qa</t>
  </si>
  <si>
    <t>사과 주스, 캔</t>
  </si>
  <si>
    <t>H0530000749a</t>
  </si>
  <si>
    <t>사과 주스, 농축 과즙</t>
  </si>
  <si>
    <t>H053000E019a</t>
  </si>
  <si>
    <t>사과 주스, 가당</t>
  </si>
  <si>
    <t>H053000E039a</t>
  </si>
  <si>
    <t>사과 주스, 무가당</t>
  </si>
  <si>
    <t>H0540000000a</t>
  </si>
  <si>
    <t>산딸기, 생것</t>
  </si>
  <si>
    <t>H0550000590a</t>
  </si>
  <si>
    <t>산수유, 과육, 말린것</t>
  </si>
  <si>
    <t>H055000B130a</t>
  </si>
  <si>
    <t>산수유, 열매, 생것</t>
  </si>
  <si>
    <t>H0560000000a</t>
  </si>
  <si>
    <t>살구, 생것</t>
  </si>
  <si>
    <t>H0560000001a</t>
  </si>
  <si>
    <t>살구, 말린것</t>
  </si>
  <si>
    <t>H056000000Ra</t>
  </si>
  <si>
    <t>살구, 통조림</t>
  </si>
  <si>
    <t>H0570000009a</t>
  </si>
  <si>
    <t>살구, 넥타</t>
  </si>
  <si>
    <t>H0580000009a</t>
  </si>
  <si>
    <t>살구, 잼</t>
  </si>
  <si>
    <t>H0590000000a</t>
  </si>
  <si>
    <t>석류, 생것</t>
  </si>
  <si>
    <t>H0600000000a</t>
  </si>
  <si>
    <t>소귀나무 열매, 생것</t>
  </si>
  <si>
    <t>H0610030000a</t>
  </si>
  <si>
    <t>수박, 적육질, 생것</t>
  </si>
  <si>
    <t>H0610040000a</t>
  </si>
  <si>
    <t>수박, 황육질, 생것</t>
  </si>
  <si>
    <t>H0620000000a</t>
  </si>
  <si>
    <t>산자나무 열매(씨벅톤), 생것</t>
  </si>
  <si>
    <t>H0630000000a</t>
  </si>
  <si>
    <t>아떼모야, 생것</t>
  </si>
  <si>
    <t>H1100010000a</t>
  </si>
  <si>
    <t>아로니아, 네로, 생것</t>
  </si>
  <si>
    <t>H1100020007a</t>
  </si>
  <si>
    <t>아로니아, 바이킹, 냉동</t>
  </si>
  <si>
    <t>H0640000000a</t>
  </si>
  <si>
    <t>아보카도, 생것</t>
  </si>
  <si>
    <t>H0650010000a</t>
  </si>
  <si>
    <t>아세로라, 감미종, 생것</t>
  </si>
  <si>
    <t>9.0</t>
  </si>
  <si>
    <t>H1240000739a</t>
  </si>
  <si>
    <t>아세로라 주스, 과즙 음료(10%)</t>
  </si>
  <si>
    <t>0</t>
  </si>
  <si>
    <t>H119001B130a</t>
  </si>
  <si>
    <t>애플수박, S-비너스, 생것</t>
  </si>
  <si>
    <t>H0660000000a</t>
  </si>
  <si>
    <t>앵두, 생것</t>
  </si>
  <si>
    <t>H0670000000a</t>
  </si>
  <si>
    <t>엘더베리, 생것</t>
  </si>
  <si>
    <t>H0680000009a</t>
  </si>
  <si>
    <t>오디, 생것</t>
  </si>
  <si>
    <t>H0680030000a</t>
  </si>
  <si>
    <t>오디, 재래종, 생것</t>
  </si>
  <si>
    <t>H0690000000a</t>
  </si>
  <si>
    <t>오렌지, 생것</t>
  </si>
  <si>
    <t>H0710000009a</t>
  </si>
  <si>
    <t>오렌지 마멀레이드</t>
  </si>
  <si>
    <t>H0720000009a</t>
  </si>
  <si>
    <t>오렌지 주스</t>
  </si>
  <si>
    <t>H072000000Qa</t>
  </si>
  <si>
    <t>오렌지 주스, 캔</t>
  </si>
  <si>
    <t>H072000E019a</t>
  </si>
  <si>
    <t>오렌지 주스, 가당</t>
  </si>
  <si>
    <t>H072000E029a</t>
  </si>
  <si>
    <t>오렌지 주스, 가당, 칼슘강화</t>
  </si>
  <si>
    <t>H072000E039a</t>
  </si>
  <si>
    <t>오렌지 주스, 무가당</t>
  </si>
  <si>
    <t>H1220000000a</t>
  </si>
  <si>
    <t>오렴자(카람볼라), 생것</t>
  </si>
  <si>
    <t>H0730000000a</t>
  </si>
  <si>
    <t>오미자, 생것</t>
  </si>
  <si>
    <t>H0730000001a</t>
  </si>
  <si>
    <t>오미자, 말린것</t>
  </si>
  <si>
    <t>H074000000Ha</t>
  </si>
  <si>
    <t>오미자 농축액, 당절임</t>
  </si>
  <si>
    <t>H0760000799a</t>
  </si>
  <si>
    <t>올리브 피클, 숙과</t>
  </si>
  <si>
    <t>H076000C059a</t>
  </si>
  <si>
    <t>올리브 피클, 초록색</t>
  </si>
  <si>
    <t>H0770010000a</t>
  </si>
  <si>
    <t>용과, 백육종, 생것</t>
  </si>
  <si>
    <t>H0770020000a</t>
  </si>
  <si>
    <t>용과, 적육종, 생것</t>
  </si>
  <si>
    <t>H0770030000a</t>
  </si>
  <si>
    <t>용과, 황색종, 생것</t>
  </si>
  <si>
    <t>H0780000590a</t>
  </si>
  <si>
    <t>유자, 과육, 생것</t>
  </si>
  <si>
    <t>H078000B010a</t>
  </si>
  <si>
    <t>유자, 전체, 생것</t>
  </si>
  <si>
    <t>H078000B050a</t>
  </si>
  <si>
    <t>유자, 껍질, 생것</t>
  </si>
  <si>
    <t>H079000000Ha</t>
  </si>
  <si>
    <t>유자 농축액, 당절임</t>
  </si>
  <si>
    <t>H0810000000a</t>
  </si>
  <si>
    <t>으름, 생것</t>
  </si>
  <si>
    <t>H0820000000a</t>
  </si>
  <si>
    <t>자두, 생것</t>
  </si>
  <si>
    <t>H0820000001a</t>
  </si>
  <si>
    <t>자두, 말린것</t>
  </si>
  <si>
    <t>H0820010000a</t>
  </si>
  <si>
    <t>자두, 대석, 생것</t>
  </si>
  <si>
    <t>H0820020000a</t>
  </si>
  <si>
    <t>자두, 솔담, 생것</t>
  </si>
  <si>
    <t>H0820040000a</t>
  </si>
  <si>
    <t>자두, 후무사, 생것</t>
  </si>
  <si>
    <t>H0840000000a</t>
  </si>
  <si>
    <t>자몽(그레이프프루트), 생것</t>
  </si>
  <si>
    <t>H0850000759a</t>
  </si>
  <si>
    <t>자몽(그레이프프루트) 주스, 천연과즙</t>
  </si>
  <si>
    <t>H0850000819a</t>
  </si>
  <si>
    <t>자몽(그레이프프루트) 주스, 과즙 음료(50%)</t>
  </si>
  <si>
    <t>H0850000839a</t>
  </si>
  <si>
    <t>자몽(그레이프프루트) 주스, 과즙 음료(20%)</t>
  </si>
  <si>
    <t>H085000E01Qa</t>
  </si>
  <si>
    <t>자몽(그레이프프루트) 주스, 가당, 캔</t>
  </si>
  <si>
    <t>H085000E03Qa</t>
  </si>
  <si>
    <t>자몽(그레이프프루트) 주스, 무가당, 캔</t>
  </si>
  <si>
    <t>H1210000000a</t>
  </si>
  <si>
    <t>잭프루트, 생것</t>
  </si>
  <si>
    <t>H121000E01Ra</t>
  </si>
  <si>
    <t>잭프루트, 통조림</t>
  </si>
  <si>
    <t>H086000B040a</t>
  </si>
  <si>
    <t>참외, 씨 포함, 생것</t>
  </si>
  <si>
    <t>H086000B200a</t>
  </si>
  <si>
    <t>참외, 씨 제거, 생것</t>
  </si>
  <si>
    <t>H0860010850a</t>
  </si>
  <si>
    <t>참외, 금싸라기, 흰색과육, 생것</t>
  </si>
  <si>
    <t>H1110000000a</t>
  </si>
  <si>
    <t>체리, 생것</t>
  </si>
  <si>
    <t>H112000251Ra</t>
  </si>
  <si>
    <t>체리, 고형물, 통조림</t>
  </si>
  <si>
    <t>H112000252Ra</t>
  </si>
  <si>
    <t>체리, 액즙, 통조림</t>
  </si>
  <si>
    <t>H0870000000a</t>
  </si>
  <si>
    <t>칼슘나무 열매, 생것</t>
  </si>
  <si>
    <t>H0880000000a</t>
  </si>
  <si>
    <t>크랜베리, 생것</t>
  </si>
  <si>
    <t>H0880000001a</t>
  </si>
  <si>
    <t>크랜베리, 말린것</t>
  </si>
  <si>
    <t>H0890000869a</t>
  </si>
  <si>
    <t>크랜베리 주스, 칵테일</t>
  </si>
  <si>
    <t>H0900000000a</t>
  </si>
  <si>
    <t>키위, 생것</t>
  </si>
  <si>
    <t>H0900010000a</t>
  </si>
  <si>
    <t>키위, 골드, 생것</t>
  </si>
  <si>
    <t>H0900020000a</t>
  </si>
  <si>
    <t>키위, 그린, 생것</t>
  </si>
  <si>
    <t>H1090002449a</t>
  </si>
  <si>
    <t>키위 주스, 퓨레 40%</t>
  </si>
  <si>
    <t>H0910000000a</t>
  </si>
  <si>
    <t>탱자, 생것</t>
  </si>
  <si>
    <t>H0920000000a</t>
  </si>
  <si>
    <t>파인애플, 생것</t>
  </si>
  <si>
    <t>H092000251Ra</t>
  </si>
  <si>
    <t>파인애플, 고형물, 통조림</t>
  </si>
  <si>
    <t>H092000252Ra</t>
  </si>
  <si>
    <t>파인애플, 액즙, 통조림</t>
  </si>
  <si>
    <t>H0930000009a</t>
  </si>
  <si>
    <t>파인애플, 넥타</t>
  </si>
  <si>
    <t>H094000000Qa</t>
  </si>
  <si>
    <t>파인애플 주스, 캔</t>
  </si>
  <si>
    <t>H0940000749a</t>
  </si>
  <si>
    <t>파인애플 주스, 농축 과즙</t>
  </si>
  <si>
    <t>H0940000759a</t>
  </si>
  <si>
    <t>파인애플 주스, 천연과즙</t>
  </si>
  <si>
    <t>H0940000819a</t>
  </si>
  <si>
    <t>파인애플 주스, 과즙 음료(50%)</t>
  </si>
  <si>
    <t>H0950000000a</t>
  </si>
  <si>
    <t>파파야, 생것</t>
  </si>
  <si>
    <t>H0950000580a</t>
  </si>
  <si>
    <t>파파야, 미숙, 생것</t>
  </si>
  <si>
    <t>H0950002530a</t>
  </si>
  <si>
    <t>파파야, 적숙, 생것</t>
  </si>
  <si>
    <t>H0950002540a</t>
  </si>
  <si>
    <t>파파야, 완숙, 생것</t>
  </si>
  <si>
    <t>H0950010000a</t>
  </si>
  <si>
    <t>파파야, 그린파파야, 생것</t>
  </si>
  <si>
    <t>H0960000000a</t>
  </si>
  <si>
    <t>백향과(패션프루트), 씨 포함, 생것</t>
  </si>
  <si>
    <t>H0970000759a</t>
  </si>
  <si>
    <t>패션프루트 주스, 천연과즙</t>
  </si>
  <si>
    <t>H0970000849a</t>
  </si>
  <si>
    <t>패션프루트 주스, 황색과육</t>
  </si>
  <si>
    <t>H0970000879a</t>
  </si>
  <si>
    <t>패션프루트 주스, 자색과육</t>
  </si>
  <si>
    <t>H0980000001a</t>
  </si>
  <si>
    <t>포도, 건포도, 말린것</t>
  </si>
  <si>
    <t>H098000000Ra</t>
  </si>
  <si>
    <t>포도, 통조림</t>
  </si>
  <si>
    <t>H0980010000a</t>
  </si>
  <si>
    <t>포도, 거봉, 생것</t>
  </si>
  <si>
    <t>H098001B030a</t>
  </si>
  <si>
    <t>포도, 거봉, 껍질 포함, 생것</t>
  </si>
  <si>
    <t>H0980030000a</t>
  </si>
  <si>
    <t>포도, 델라웨어, 생것</t>
  </si>
  <si>
    <t>H0980040000a</t>
  </si>
  <si>
    <t>포도, 마스캇함브르그, 생것</t>
  </si>
  <si>
    <t>H0980050000a</t>
  </si>
  <si>
    <t>포도, 세레단, 생것</t>
  </si>
  <si>
    <t>H0980060000a</t>
  </si>
  <si>
    <t>포도, 청포도, 생것</t>
  </si>
  <si>
    <t>H0980070000a</t>
  </si>
  <si>
    <t>포도, 캠벨얼리, 생것</t>
  </si>
  <si>
    <t>H098007B030a</t>
  </si>
  <si>
    <t>포도, 캠벨얼리, 껍질 포함, 생것</t>
  </si>
  <si>
    <t>H098007B220a</t>
  </si>
  <si>
    <t>포도, 캠벨얼리, 껍질, 씨 포함, 생것</t>
  </si>
  <si>
    <t>H0980080000a</t>
  </si>
  <si>
    <t>포도, 청포도(힘로드시드레스), 생것</t>
  </si>
  <si>
    <t>H098008B030a</t>
  </si>
  <si>
    <t>포도, 청포도(힘로드시드레스), 껍질 포함, 생것</t>
  </si>
  <si>
    <t>H098009B030a</t>
  </si>
  <si>
    <t>포도, 청포도(샤인머스켓), 껍질 포함, 생것</t>
  </si>
  <si>
    <t>H0990000009a</t>
  </si>
  <si>
    <t>포도, 넥타</t>
  </si>
  <si>
    <t>H1010000009a</t>
  </si>
  <si>
    <t>포도, 잼</t>
  </si>
  <si>
    <t>H1020000009a</t>
  </si>
  <si>
    <t>포도 주스</t>
  </si>
  <si>
    <t>H102000000Qa</t>
  </si>
  <si>
    <t>포도 주스, 캔</t>
  </si>
  <si>
    <t>H1020000749a</t>
  </si>
  <si>
    <t>포도 주스, 농축 과즙</t>
  </si>
  <si>
    <t>H1020000759a</t>
  </si>
  <si>
    <t>포도 주스, 천연과즙</t>
  </si>
  <si>
    <t>H1020000919a</t>
  </si>
  <si>
    <t>포도 주스, 과즙 음료</t>
  </si>
  <si>
    <t>H1060000759a</t>
  </si>
  <si>
    <t>포도즙, 천연과즙</t>
  </si>
  <si>
    <t>H1130000000a</t>
  </si>
  <si>
    <t>플럼코트, 생것</t>
  </si>
  <si>
    <t>H103000000Ra</t>
  </si>
  <si>
    <t>프루트샐러드, 통조림</t>
  </si>
  <si>
    <t>H104000000Ra</t>
  </si>
  <si>
    <t>프루트칵테일, 통조림</t>
  </si>
  <si>
    <t>H105000000Ra</t>
  </si>
  <si>
    <t>프루트펀치, 통조림</t>
  </si>
  <si>
    <t>영양성분</t>
  </si>
  <si>
    <t>무관성분(지방)제거</t>
  </si>
  <si>
    <t>유관성분</t>
  </si>
  <si>
    <t>1교환단위</t>
    <phoneticPr fontId="2" type="noConversion"/>
  </si>
  <si>
    <t>계산열량</t>
  </si>
  <si>
    <t xml:space="preserve">구성율 </t>
  </si>
  <si>
    <t>무게</t>
  </si>
  <si>
    <t>에너지</t>
  </si>
  <si>
    <t>무게합</t>
  </si>
  <si>
    <t>칼로리</t>
  </si>
  <si>
    <t>교환단위</t>
  </si>
  <si>
    <t>무게</t>
    <phoneticPr fontId="2" type="noConversion"/>
  </si>
  <si>
    <t>반올림</t>
    <phoneticPr fontId="2" type="noConversion"/>
  </si>
  <si>
    <t>소주1자리</t>
    <phoneticPr fontId="2" type="noConversion"/>
  </si>
  <si>
    <t>정수1의자리</t>
    <phoneticPr fontId="2" type="noConversion"/>
  </si>
  <si>
    <t>반올림 수식</t>
    <phoneticPr fontId="2" type="noConversion"/>
  </si>
  <si>
    <t>식품교환표</t>
    <phoneticPr fontId="2" type="noConversion"/>
  </si>
  <si>
    <t>교환 유관성분</t>
    <phoneticPr fontId="2" type="noConversion"/>
  </si>
  <si>
    <t>100g당 당질 / 채소군 1교환단위의 당질</t>
    <phoneticPr fontId="2" type="noConversion"/>
  </si>
  <si>
    <t>Result</t>
    <phoneticPr fontId="2" type="noConversion"/>
  </si>
  <si>
    <t>반올림최종</t>
    <phoneticPr fontId="2" type="noConversion"/>
  </si>
  <si>
    <t>논문반올림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</si>
</sst>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돋움"/>
      <family val="3"/>
      <charset val="129"/>
    </font>
    <font>
      <sz val="9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2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5"/>
  <sheetViews>
    <sheetView topLeftCell="A223" workbookViewId="0">
      <selection sqref="A1:H245"/>
    </sheetView>
  </sheetViews>
  <sheetFormatPr defaultRowHeight="16.5" x14ac:dyDescent="0.3"/>
  <sheetData>
    <row r="2" spans="1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>
        <v>0</v>
      </c>
      <c r="B3" t="s">
        <v>7</v>
      </c>
      <c r="C3" t="s">
        <v>8</v>
      </c>
      <c r="D3" t="s">
        <v>9</v>
      </c>
      <c r="E3">
        <v>63</v>
      </c>
      <c r="F3">
        <v>16.899999999999999</v>
      </c>
      <c r="G3">
        <v>0.5</v>
      </c>
      <c r="H3">
        <v>0.1</v>
      </c>
    </row>
    <row r="4" spans="1:8" x14ac:dyDescent="0.3">
      <c r="A4" s="1">
        <v>1</v>
      </c>
      <c r="B4" t="s">
        <v>10</v>
      </c>
      <c r="C4" t="s">
        <v>8</v>
      </c>
      <c r="D4" t="s">
        <v>11</v>
      </c>
      <c r="E4">
        <v>48</v>
      </c>
      <c r="F4">
        <v>13.66</v>
      </c>
      <c r="G4">
        <v>0.41</v>
      </c>
      <c r="H4">
        <v>0.04</v>
      </c>
    </row>
    <row r="5" spans="1:8" x14ac:dyDescent="0.3">
      <c r="A5" s="1">
        <v>2</v>
      </c>
      <c r="B5" t="s">
        <v>12</v>
      </c>
      <c r="C5" t="s">
        <v>8</v>
      </c>
      <c r="D5" t="s">
        <v>13</v>
      </c>
      <c r="E5">
        <v>66</v>
      </c>
      <c r="F5">
        <v>18.899999999999999</v>
      </c>
      <c r="G5">
        <v>0.6</v>
      </c>
      <c r="H5">
        <v>0</v>
      </c>
    </row>
    <row r="6" spans="1:8" x14ac:dyDescent="0.3">
      <c r="A6" s="1">
        <v>3</v>
      </c>
      <c r="B6" t="s">
        <v>14</v>
      </c>
      <c r="C6" t="s">
        <v>8</v>
      </c>
      <c r="D6" t="s">
        <v>15</v>
      </c>
      <c r="E6">
        <v>66</v>
      </c>
      <c r="F6">
        <v>18.8</v>
      </c>
      <c r="G6">
        <v>0.6</v>
      </c>
      <c r="H6">
        <v>0.1</v>
      </c>
    </row>
    <row r="7" spans="1:8" x14ac:dyDescent="0.3">
      <c r="A7" s="1">
        <v>4</v>
      </c>
      <c r="B7" t="s">
        <v>16</v>
      </c>
      <c r="C7" t="s">
        <v>8</v>
      </c>
      <c r="D7" t="s">
        <v>17</v>
      </c>
      <c r="E7">
        <v>209</v>
      </c>
      <c r="F7">
        <v>60.45</v>
      </c>
      <c r="G7">
        <v>1.59</v>
      </c>
      <c r="H7">
        <v>0.05</v>
      </c>
    </row>
    <row r="8" spans="1:8" x14ac:dyDescent="0.3">
      <c r="A8" s="1">
        <v>5</v>
      </c>
      <c r="B8" t="s">
        <v>18</v>
      </c>
      <c r="C8" t="s">
        <v>8</v>
      </c>
      <c r="D8" t="s">
        <v>19</v>
      </c>
      <c r="E8">
        <v>61</v>
      </c>
      <c r="F8">
        <v>17.760000000000002</v>
      </c>
      <c r="G8">
        <v>0.28999999999999998</v>
      </c>
      <c r="H8">
        <v>0.04</v>
      </c>
    </row>
    <row r="9" spans="1:8" x14ac:dyDescent="0.3">
      <c r="A9" s="1">
        <v>6</v>
      </c>
      <c r="B9" t="s">
        <v>20</v>
      </c>
      <c r="C9" t="s">
        <v>8</v>
      </c>
      <c r="D9" t="s">
        <v>21</v>
      </c>
      <c r="E9">
        <v>62</v>
      </c>
      <c r="F9">
        <v>18.36</v>
      </c>
      <c r="G9">
        <v>0</v>
      </c>
      <c r="H9">
        <v>0.04</v>
      </c>
    </row>
    <row r="10" spans="1:8" x14ac:dyDescent="0.3">
      <c r="A10" s="1">
        <v>7</v>
      </c>
      <c r="B10" t="s">
        <v>22</v>
      </c>
      <c r="C10" t="s">
        <v>8</v>
      </c>
      <c r="D10" t="s">
        <v>23</v>
      </c>
      <c r="E10">
        <v>225</v>
      </c>
      <c r="F10">
        <v>55.7</v>
      </c>
      <c r="G10">
        <v>0.3</v>
      </c>
      <c r="H10">
        <v>0.1</v>
      </c>
    </row>
    <row r="11" spans="1:8" x14ac:dyDescent="0.3">
      <c r="A11" s="1">
        <v>8</v>
      </c>
      <c r="B11" t="s">
        <v>24</v>
      </c>
      <c r="C11" t="s">
        <v>8</v>
      </c>
      <c r="D11" t="s">
        <v>25</v>
      </c>
      <c r="E11">
        <v>38</v>
      </c>
      <c r="F11">
        <v>11</v>
      </c>
      <c r="G11">
        <v>0.1</v>
      </c>
      <c r="H11">
        <v>0.1</v>
      </c>
    </row>
    <row r="12" spans="1:8" x14ac:dyDescent="0.3">
      <c r="A12" s="1">
        <v>9</v>
      </c>
      <c r="B12" t="s">
        <v>26</v>
      </c>
      <c r="C12" t="s">
        <v>8</v>
      </c>
      <c r="D12" t="s">
        <v>27</v>
      </c>
      <c r="E12">
        <v>239</v>
      </c>
      <c r="F12">
        <v>68.61</v>
      </c>
      <c r="G12">
        <v>1.94</v>
      </c>
      <c r="H12">
        <v>0.16</v>
      </c>
    </row>
    <row r="13" spans="1:8" x14ac:dyDescent="0.3">
      <c r="A13" s="1">
        <v>10</v>
      </c>
      <c r="B13" t="s">
        <v>28</v>
      </c>
      <c r="C13" t="s">
        <v>8</v>
      </c>
      <c r="D13" t="s">
        <v>29</v>
      </c>
      <c r="E13">
        <v>201</v>
      </c>
      <c r="F13">
        <v>57.45</v>
      </c>
      <c r="G13">
        <v>1.93</v>
      </c>
      <c r="H13">
        <v>0.08</v>
      </c>
    </row>
    <row r="14" spans="1:8" x14ac:dyDescent="0.3">
      <c r="A14" s="1">
        <v>11</v>
      </c>
      <c r="B14" t="s">
        <v>30</v>
      </c>
      <c r="C14" t="s">
        <v>8</v>
      </c>
      <c r="D14" t="s">
        <v>31</v>
      </c>
      <c r="E14">
        <v>68</v>
      </c>
      <c r="F14">
        <v>10.23</v>
      </c>
      <c r="G14">
        <v>4.5</v>
      </c>
      <c r="H14">
        <v>2.04</v>
      </c>
    </row>
    <row r="15" spans="1:8" x14ac:dyDescent="0.3">
      <c r="A15" s="1">
        <v>12</v>
      </c>
      <c r="B15" t="s">
        <v>32</v>
      </c>
      <c r="C15" t="s">
        <v>8</v>
      </c>
      <c r="D15" t="s">
        <v>33</v>
      </c>
      <c r="E15">
        <v>38</v>
      </c>
      <c r="F15">
        <v>9.9</v>
      </c>
      <c r="G15">
        <v>0.6</v>
      </c>
      <c r="H15">
        <v>0.1</v>
      </c>
    </row>
    <row r="16" spans="1:8" x14ac:dyDescent="0.3">
      <c r="A16" s="1">
        <v>13</v>
      </c>
      <c r="B16" t="s">
        <v>34</v>
      </c>
      <c r="C16" t="s">
        <v>8</v>
      </c>
      <c r="D16" t="s">
        <v>35</v>
      </c>
      <c r="E16">
        <v>51</v>
      </c>
      <c r="F16">
        <v>12.3</v>
      </c>
      <c r="G16">
        <v>0.1</v>
      </c>
      <c r="H16">
        <v>0.1</v>
      </c>
    </row>
    <row r="17" spans="1:8" x14ac:dyDescent="0.3">
      <c r="A17" s="1">
        <v>14</v>
      </c>
      <c r="B17" t="s">
        <v>36</v>
      </c>
      <c r="C17" t="s">
        <v>8</v>
      </c>
      <c r="D17" t="s">
        <v>37</v>
      </c>
      <c r="E17">
        <v>51</v>
      </c>
      <c r="F17">
        <v>12.3</v>
      </c>
      <c r="G17">
        <v>0.1</v>
      </c>
      <c r="H17">
        <v>0.1</v>
      </c>
    </row>
    <row r="18" spans="1:8" x14ac:dyDescent="0.3">
      <c r="A18" s="1">
        <v>15</v>
      </c>
      <c r="B18" t="s">
        <v>38</v>
      </c>
      <c r="C18" t="s">
        <v>8</v>
      </c>
      <c r="D18" t="s">
        <v>39</v>
      </c>
      <c r="E18">
        <v>52</v>
      </c>
      <c r="F18">
        <v>13.2</v>
      </c>
      <c r="G18" t="s">
        <v>40</v>
      </c>
      <c r="H18">
        <v>0.1</v>
      </c>
    </row>
    <row r="19" spans="1:8" x14ac:dyDescent="0.3">
      <c r="A19" s="1">
        <v>16</v>
      </c>
      <c r="B19" t="s">
        <v>41</v>
      </c>
      <c r="C19" t="s">
        <v>8</v>
      </c>
      <c r="D19" t="s">
        <v>42</v>
      </c>
      <c r="E19">
        <v>60</v>
      </c>
      <c r="F19">
        <v>16.2</v>
      </c>
      <c r="G19">
        <v>1.2</v>
      </c>
      <c r="H19">
        <v>0.2</v>
      </c>
    </row>
    <row r="20" spans="1:8" x14ac:dyDescent="0.3">
      <c r="A20" s="1">
        <v>17</v>
      </c>
      <c r="B20" t="s">
        <v>43</v>
      </c>
      <c r="C20" t="s">
        <v>8</v>
      </c>
      <c r="D20" t="s">
        <v>44</v>
      </c>
      <c r="E20">
        <v>49</v>
      </c>
      <c r="F20">
        <v>13.31</v>
      </c>
      <c r="G20">
        <v>1.04</v>
      </c>
      <c r="H20">
        <v>0.08</v>
      </c>
    </row>
    <row r="21" spans="1:8" x14ac:dyDescent="0.3">
      <c r="A21" s="1">
        <v>18</v>
      </c>
      <c r="B21" t="s">
        <v>45</v>
      </c>
      <c r="C21" t="s">
        <v>8</v>
      </c>
      <c r="D21" t="s">
        <v>46</v>
      </c>
      <c r="E21">
        <v>34</v>
      </c>
      <c r="F21">
        <v>9.44</v>
      </c>
      <c r="G21">
        <v>0.63</v>
      </c>
      <c r="H21">
        <v>0.04</v>
      </c>
    </row>
    <row r="22" spans="1:8" x14ac:dyDescent="0.3">
      <c r="A22" s="1">
        <v>19</v>
      </c>
      <c r="B22" t="s">
        <v>47</v>
      </c>
      <c r="C22" t="s">
        <v>8</v>
      </c>
      <c r="D22" t="s">
        <v>48</v>
      </c>
      <c r="E22">
        <v>41</v>
      </c>
      <c r="F22">
        <v>10.8</v>
      </c>
      <c r="G22">
        <v>1</v>
      </c>
      <c r="H22">
        <v>0.1</v>
      </c>
    </row>
    <row r="23" spans="1:8" x14ac:dyDescent="0.3">
      <c r="A23" s="1">
        <v>20</v>
      </c>
      <c r="B23" t="s">
        <v>49</v>
      </c>
      <c r="C23" t="s">
        <v>8</v>
      </c>
      <c r="D23" t="s">
        <v>50</v>
      </c>
      <c r="E23">
        <v>37</v>
      </c>
      <c r="F23">
        <v>9.9</v>
      </c>
      <c r="G23">
        <v>0.7</v>
      </c>
      <c r="H23">
        <v>0.1</v>
      </c>
    </row>
    <row r="24" spans="1:8" x14ac:dyDescent="0.3">
      <c r="A24" s="1">
        <v>21</v>
      </c>
      <c r="B24" t="s">
        <v>51</v>
      </c>
      <c r="C24" t="s">
        <v>8</v>
      </c>
      <c r="D24" t="s">
        <v>52</v>
      </c>
      <c r="E24">
        <v>42</v>
      </c>
      <c r="F24">
        <v>11.35</v>
      </c>
      <c r="G24">
        <v>0.86</v>
      </c>
      <c r="H24">
        <v>0.04</v>
      </c>
    </row>
    <row r="25" spans="1:8" x14ac:dyDescent="0.3">
      <c r="A25" s="1">
        <v>22</v>
      </c>
      <c r="B25" t="s">
        <v>53</v>
      </c>
      <c r="C25" t="s">
        <v>8</v>
      </c>
      <c r="D25" t="s">
        <v>54</v>
      </c>
      <c r="E25">
        <v>309</v>
      </c>
      <c r="F25">
        <v>76.2</v>
      </c>
      <c r="G25">
        <v>1</v>
      </c>
      <c r="H25">
        <v>0</v>
      </c>
    </row>
    <row r="26" spans="1:8" x14ac:dyDescent="0.3">
      <c r="A26" s="1">
        <v>23</v>
      </c>
      <c r="B26" t="s">
        <v>55</v>
      </c>
      <c r="C26" t="s">
        <v>8</v>
      </c>
      <c r="D26" t="s">
        <v>56</v>
      </c>
      <c r="E26">
        <v>37</v>
      </c>
      <c r="F26">
        <v>10.4</v>
      </c>
      <c r="G26">
        <v>0.2</v>
      </c>
      <c r="H26">
        <v>0.1</v>
      </c>
    </row>
    <row r="27" spans="1:8" x14ac:dyDescent="0.3">
      <c r="A27" s="1">
        <v>24</v>
      </c>
      <c r="B27" t="s">
        <v>57</v>
      </c>
      <c r="C27" t="s">
        <v>8</v>
      </c>
      <c r="D27" t="s">
        <v>58</v>
      </c>
      <c r="E27">
        <v>41</v>
      </c>
      <c r="F27">
        <v>11.6</v>
      </c>
      <c r="G27">
        <v>0.3</v>
      </c>
      <c r="H27">
        <v>0.1</v>
      </c>
    </row>
    <row r="28" spans="1:8" x14ac:dyDescent="0.3">
      <c r="A28" s="1">
        <v>25</v>
      </c>
      <c r="B28" t="s">
        <v>59</v>
      </c>
      <c r="C28" t="s">
        <v>8</v>
      </c>
      <c r="D28" t="s">
        <v>60</v>
      </c>
      <c r="E28">
        <v>44</v>
      </c>
      <c r="F28">
        <v>12</v>
      </c>
      <c r="G28">
        <v>0.6</v>
      </c>
      <c r="H28">
        <v>0.2</v>
      </c>
    </row>
    <row r="29" spans="1:8" x14ac:dyDescent="0.3">
      <c r="A29" s="1">
        <v>26</v>
      </c>
      <c r="B29" t="s">
        <v>61</v>
      </c>
      <c r="C29" t="s">
        <v>8</v>
      </c>
      <c r="D29" t="s">
        <v>62</v>
      </c>
      <c r="E29">
        <v>68</v>
      </c>
      <c r="F29">
        <v>18.77</v>
      </c>
      <c r="G29">
        <v>1.19</v>
      </c>
      <c r="H29">
        <v>0.13</v>
      </c>
    </row>
    <row r="30" spans="1:8" x14ac:dyDescent="0.3">
      <c r="A30" s="1">
        <v>27</v>
      </c>
      <c r="B30" t="s">
        <v>63</v>
      </c>
      <c r="C30" t="s">
        <v>8</v>
      </c>
      <c r="D30" t="s">
        <v>64</v>
      </c>
      <c r="E30">
        <v>71</v>
      </c>
      <c r="F30">
        <v>13.82</v>
      </c>
      <c r="G30">
        <v>1.74</v>
      </c>
      <c r="H30">
        <v>2.16</v>
      </c>
    </row>
    <row r="31" spans="1:8" x14ac:dyDescent="0.3">
      <c r="A31" s="1">
        <v>28</v>
      </c>
      <c r="B31" t="s">
        <v>65</v>
      </c>
      <c r="C31" t="s">
        <v>8</v>
      </c>
      <c r="D31" t="s">
        <v>66</v>
      </c>
      <c r="E31">
        <v>64</v>
      </c>
      <c r="F31">
        <v>16.2</v>
      </c>
      <c r="G31">
        <v>1.6</v>
      </c>
      <c r="H31">
        <v>0.4</v>
      </c>
    </row>
    <row r="32" spans="1:8" x14ac:dyDescent="0.3">
      <c r="A32" s="1">
        <v>29</v>
      </c>
      <c r="B32" t="s">
        <v>67</v>
      </c>
      <c r="C32" t="s">
        <v>8</v>
      </c>
      <c r="D32" t="s">
        <v>68</v>
      </c>
      <c r="E32">
        <v>99</v>
      </c>
      <c r="F32">
        <v>27.56</v>
      </c>
      <c r="G32">
        <v>1.45</v>
      </c>
      <c r="H32">
        <v>0.1</v>
      </c>
    </row>
    <row r="33" spans="1:8" x14ac:dyDescent="0.3">
      <c r="A33" s="1">
        <v>30</v>
      </c>
      <c r="B33" t="s">
        <v>69</v>
      </c>
      <c r="C33" t="s">
        <v>8</v>
      </c>
      <c r="D33" t="s">
        <v>70</v>
      </c>
      <c r="E33">
        <v>259</v>
      </c>
      <c r="F33">
        <v>72.569999999999993</v>
      </c>
      <c r="G33">
        <v>3.73</v>
      </c>
      <c r="H33">
        <v>0.25</v>
      </c>
    </row>
    <row r="34" spans="1:8" x14ac:dyDescent="0.3">
      <c r="A34" s="1">
        <v>31</v>
      </c>
      <c r="B34" t="s">
        <v>71</v>
      </c>
      <c r="C34" t="s">
        <v>8</v>
      </c>
      <c r="D34" t="s">
        <v>72</v>
      </c>
      <c r="E34">
        <v>266</v>
      </c>
      <c r="F34">
        <v>71.3</v>
      </c>
      <c r="G34">
        <v>2.2000000000000002</v>
      </c>
      <c r="H34">
        <v>0.2</v>
      </c>
    </row>
    <row r="35" spans="1:8" x14ac:dyDescent="0.3">
      <c r="A35" s="1">
        <v>32</v>
      </c>
      <c r="B35" t="s">
        <v>73</v>
      </c>
      <c r="C35" t="s">
        <v>8</v>
      </c>
      <c r="D35" t="s">
        <v>74</v>
      </c>
      <c r="E35">
        <v>133</v>
      </c>
      <c r="F35">
        <v>27.1</v>
      </c>
      <c r="G35">
        <v>2.2999999999999998</v>
      </c>
      <c r="H35">
        <v>3.3</v>
      </c>
    </row>
    <row r="36" spans="1:8" x14ac:dyDescent="0.3">
      <c r="A36" s="1">
        <v>33</v>
      </c>
      <c r="B36" t="s">
        <v>75</v>
      </c>
      <c r="C36" t="s">
        <v>8</v>
      </c>
      <c r="D36" t="s">
        <v>76</v>
      </c>
      <c r="E36">
        <v>34</v>
      </c>
      <c r="F36">
        <v>8.9</v>
      </c>
      <c r="G36">
        <v>0.8</v>
      </c>
      <c r="H36">
        <v>0.2</v>
      </c>
    </row>
    <row r="37" spans="1:8" x14ac:dyDescent="0.3">
      <c r="A37" s="1">
        <v>34</v>
      </c>
      <c r="B37" t="s">
        <v>77</v>
      </c>
      <c r="C37" t="s">
        <v>8</v>
      </c>
      <c r="D37" t="s">
        <v>78</v>
      </c>
      <c r="E37">
        <v>302</v>
      </c>
      <c r="F37">
        <v>82.8</v>
      </c>
      <c r="G37">
        <v>0.5</v>
      </c>
      <c r="H37">
        <v>0.2</v>
      </c>
    </row>
    <row r="38" spans="1:8" x14ac:dyDescent="0.3">
      <c r="A38" s="1">
        <v>35</v>
      </c>
      <c r="B38" t="s">
        <v>79</v>
      </c>
      <c r="C38" t="s">
        <v>8</v>
      </c>
      <c r="D38" t="s">
        <v>80</v>
      </c>
      <c r="E38">
        <v>32</v>
      </c>
      <c r="F38">
        <v>8.5</v>
      </c>
      <c r="G38">
        <v>0.7</v>
      </c>
      <c r="H38">
        <v>7.0000000000000007E-2</v>
      </c>
    </row>
    <row r="39" spans="1:8" x14ac:dyDescent="0.3">
      <c r="A39" s="1">
        <v>36</v>
      </c>
      <c r="B39" t="s">
        <v>81</v>
      </c>
      <c r="C39" t="s">
        <v>8</v>
      </c>
      <c r="D39" t="s">
        <v>82</v>
      </c>
      <c r="E39">
        <v>28</v>
      </c>
      <c r="F39">
        <v>7.2</v>
      </c>
      <c r="G39">
        <v>0.8</v>
      </c>
      <c r="H39">
        <v>0.1</v>
      </c>
    </row>
    <row r="40" spans="1:8" x14ac:dyDescent="0.3">
      <c r="A40" s="1">
        <v>37</v>
      </c>
      <c r="B40" t="s">
        <v>83</v>
      </c>
      <c r="C40" t="s">
        <v>8</v>
      </c>
      <c r="D40" t="s">
        <v>84</v>
      </c>
      <c r="E40">
        <v>303</v>
      </c>
      <c r="F40">
        <v>75.05</v>
      </c>
      <c r="G40">
        <v>0.56000000000000005</v>
      </c>
      <c r="H40">
        <v>0.11</v>
      </c>
    </row>
    <row r="41" spans="1:8" x14ac:dyDescent="0.3">
      <c r="A41" s="1">
        <v>38</v>
      </c>
      <c r="B41" t="s">
        <v>85</v>
      </c>
      <c r="C41" t="s">
        <v>8</v>
      </c>
      <c r="D41" t="s">
        <v>86</v>
      </c>
      <c r="E41">
        <v>30</v>
      </c>
      <c r="F41">
        <v>10.54</v>
      </c>
      <c r="G41">
        <v>0.7</v>
      </c>
      <c r="H41">
        <v>0.2</v>
      </c>
    </row>
    <row r="42" spans="1:8" x14ac:dyDescent="0.3">
      <c r="A42" s="1">
        <v>39</v>
      </c>
      <c r="B42" t="s">
        <v>87</v>
      </c>
      <c r="C42" t="s">
        <v>8</v>
      </c>
      <c r="D42" t="s">
        <v>88</v>
      </c>
      <c r="E42">
        <v>21</v>
      </c>
      <c r="F42">
        <v>6.69</v>
      </c>
      <c r="G42">
        <v>0.25</v>
      </c>
      <c r="H42">
        <v>0.23</v>
      </c>
    </row>
    <row r="43" spans="1:8" x14ac:dyDescent="0.3">
      <c r="A43" s="1">
        <v>40</v>
      </c>
      <c r="B43" t="s">
        <v>89</v>
      </c>
      <c r="C43" t="s">
        <v>8</v>
      </c>
      <c r="D43" t="s">
        <v>90</v>
      </c>
      <c r="E43">
        <v>25</v>
      </c>
      <c r="F43">
        <v>8.42</v>
      </c>
      <c r="G43">
        <v>0.42</v>
      </c>
      <c r="H43">
        <v>7.0000000000000007E-2</v>
      </c>
    </row>
    <row r="44" spans="1:8" x14ac:dyDescent="0.3">
      <c r="A44" s="1">
        <v>41</v>
      </c>
      <c r="B44" t="s">
        <v>91</v>
      </c>
      <c r="C44" t="s">
        <v>8</v>
      </c>
      <c r="D44" t="s">
        <v>92</v>
      </c>
      <c r="E44">
        <v>52</v>
      </c>
      <c r="F44">
        <v>11.94</v>
      </c>
      <c r="G44">
        <v>1.2</v>
      </c>
      <c r="H44">
        <v>0.65</v>
      </c>
    </row>
    <row r="45" spans="1:8" x14ac:dyDescent="0.3">
      <c r="A45" s="1">
        <v>42</v>
      </c>
      <c r="B45" t="s">
        <v>93</v>
      </c>
      <c r="C45" t="s">
        <v>8</v>
      </c>
      <c r="D45" t="s">
        <v>94</v>
      </c>
      <c r="E45">
        <v>52</v>
      </c>
      <c r="F45">
        <v>11.94</v>
      </c>
      <c r="G45">
        <v>1.2</v>
      </c>
      <c r="H45">
        <v>0.65</v>
      </c>
    </row>
    <row r="46" spans="1:8" x14ac:dyDescent="0.3">
      <c r="A46" s="1">
        <v>43</v>
      </c>
      <c r="B46" t="s">
        <v>95</v>
      </c>
      <c r="C46" t="s">
        <v>8</v>
      </c>
      <c r="D46" t="s">
        <v>96</v>
      </c>
      <c r="E46">
        <v>82</v>
      </c>
      <c r="F46">
        <v>20.87</v>
      </c>
      <c r="G46">
        <v>0.65</v>
      </c>
      <c r="H46">
        <v>0.21</v>
      </c>
    </row>
    <row r="47" spans="1:8" x14ac:dyDescent="0.3">
      <c r="A47" s="1">
        <v>44</v>
      </c>
      <c r="B47" t="s">
        <v>97</v>
      </c>
      <c r="C47" t="s">
        <v>8</v>
      </c>
      <c r="D47" t="s">
        <v>98</v>
      </c>
      <c r="E47">
        <v>34</v>
      </c>
      <c r="F47">
        <v>9.3000000000000007</v>
      </c>
      <c r="G47">
        <v>0.71</v>
      </c>
      <c r="H47">
        <v>0.08</v>
      </c>
    </row>
    <row r="48" spans="1:8" x14ac:dyDescent="0.3">
      <c r="A48" s="1">
        <v>45</v>
      </c>
      <c r="B48" t="s">
        <v>99</v>
      </c>
      <c r="C48" t="s">
        <v>8</v>
      </c>
      <c r="D48" t="s">
        <v>100</v>
      </c>
      <c r="E48">
        <v>26</v>
      </c>
      <c r="F48">
        <v>8.6</v>
      </c>
      <c r="G48">
        <v>0.4</v>
      </c>
      <c r="H48">
        <v>0.2</v>
      </c>
    </row>
    <row r="49" spans="1:8" x14ac:dyDescent="0.3">
      <c r="A49" s="1">
        <v>46</v>
      </c>
      <c r="B49" t="s">
        <v>101</v>
      </c>
      <c r="C49" t="s">
        <v>8</v>
      </c>
      <c r="D49" t="s">
        <v>102</v>
      </c>
      <c r="E49">
        <v>60</v>
      </c>
      <c r="F49">
        <v>15.14</v>
      </c>
      <c r="G49">
        <v>1.31</v>
      </c>
      <c r="H49">
        <v>0.1</v>
      </c>
    </row>
    <row r="50" spans="1:8" x14ac:dyDescent="0.3">
      <c r="A50" s="1">
        <v>47</v>
      </c>
      <c r="B50" t="s">
        <v>103</v>
      </c>
      <c r="C50" t="s">
        <v>8</v>
      </c>
      <c r="D50" t="s">
        <v>104</v>
      </c>
      <c r="E50">
        <v>286</v>
      </c>
      <c r="F50">
        <v>74</v>
      </c>
      <c r="G50">
        <v>4.9000000000000004</v>
      </c>
      <c r="H50">
        <v>0.4</v>
      </c>
    </row>
    <row r="51" spans="1:8" x14ac:dyDescent="0.3">
      <c r="A51" s="1">
        <v>48</v>
      </c>
      <c r="B51" t="s">
        <v>105</v>
      </c>
      <c r="C51" t="s">
        <v>8</v>
      </c>
      <c r="D51" t="s">
        <v>106</v>
      </c>
      <c r="E51">
        <v>63</v>
      </c>
      <c r="F51">
        <v>16.399999999999999</v>
      </c>
      <c r="G51" t="s">
        <v>40</v>
      </c>
      <c r="H51">
        <v>0.1</v>
      </c>
    </row>
    <row r="52" spans="1:8" x14ac:dyDescent="0.3">
      <c r="A52" s="1">
        <v>49</v>
      </c>
      <c r="B52" t="s">
        <v>107</v>
      </c>
      <c r="C52" t="s">
        <v>8</v>
      </c>
      <c r="D52" t="s">
        <v>108</v>
      </c>
      <c r="E52">
        <v>52</v>
      </c>
      <c r="F52">
        <v>14.47</v>
      </c>
      <c r="G52">
        <v>0.85</v>
      </c>
      <c r="H52">
        <v>0.08</v>
      </c>
    </row>
    <row r="53" spans="1:8" x14ac:dyDescent="0.3">
      <c r="A53" s="1">
        <v>50</v>
      </c>
      <c r="B53" t="s">
        <v>109</v>
      </c>
      <c r="C53" t="s">
        <v>8</v>
      </c>
      <c r="D53" t="s">
        <v>110</v>
      </c>
      <c r="E53">
        <v>57</v>
      </c>
      <c r="F53">
        <v>15.97</v>
      </c>
      <c r="G53">
        <v>0.72</v>
      </c>
      <c r="H53">
        <v>0.1</v>
      </c>
    </row>
    <row r="54" spans="1:8" x14ac:dyDescent="0.3">
      <c r="A54" s="1">
        <v>51</v>
      </c>
      <c r="B54" t="s">
        <v>111</v>
      </c>
      <c r="C54" t="s">
        <v>8</v>
      </c>
      <c r="D54" t="s">
        <v>112</v>
      </c>
      <c r="E54">
        <v>46</v>
      </c>
      <c r="F54">
        <v>13.2</v>
      </c>
      <c r="G54">
        <v>0.5</v>
      </c>
      <c r="H54">
        <v>0</v>
      </c>
    </row>
    <row r="55" spans="1:8" x14ac:dyDescent="0.3">
      <c r="A55" s="1">
        <v>52</v>
      </c>
      <c r="B55" t="s">
        <v>113</v>
      </c>
      <c r="C55" t="s">
        <v>8</v>
      </c>
      <c r="D55" t="s">
        <v>114</v>
      </c>
      <c r="E55">
        <v>26</v>
      </c>
      <c r="F55">
        <v>7.71</v>
      </c>
      <c r="G55">
        <v>0.04</v>
      </c>
      <c r="H55">
        <v>0.01</v>
      </c>
    </row>
    <row r="56" spans="1:8" x14ac:dyDescent="0.3">
      <c r="A56" s="1">
        <v>53</v>
      </c>
      <c r="B56" t="s">
        <v>115</v>
      </c>
      <c r="C56" t="s">
        <v>8</v>
      </c>
      <c r="D56" t="s">
        <v>116</v>
      </c>
      <c r="E56">
        <v>67</v>
      </c>
      <c r="F56">
        <v>17.5</v>
      </c>
      <c r="G56">
        <v>0.6</v>
      </c>
      <c r="H56">
        <v>0.2</v>
      </c>
    </row>
    <row r="57" spans="1:8" x14ac:dyDescent="0.3">
      <c r="A57" s="1">
        <v>54</v>
      </c>
      <c r="B57" t="s">
        <v>117</v>
      </c>
      <c r="C57" t="s">
        <v>8</v>
      </c>
      <c r="D57" t="s">
        <v>118</v>
      </c>
      <c r="E57">
        <v>39</v>
      </c>
      <c r="F57">
        <v>7.8</v>
      </c>
      <c r="G57">
        <v>1.1000000000000001</v>
      </c>
      <c r="H57">
        <v>1.1000000000000001</v>
      </c>
    </row>
    <row r="58" spans="1:8" x14ac:dyDescent="0.3">
      <c r="A58" s="1">
        <v>55</v>
      </c>
      <c r="B58" t="s">
        <v>119</v>
      </c>
      <c r="C58" t="s">
        <v>8</v>
      </c>
      <c r="D58" t="s">
        <v>120</v>
      </c>
      <c r="E58">
        <v>37</v>
      </c>
      <c r="F58">
        <v>8</v>
      </c>
      <c r="G58">
        <v>1.2</v>
      </c>
      <c r="H58">
        <v>0.7</v>
      </c>
    </row>
    <row r="59" spans="1:8" x14ac:dyDescent="0.3">
      <c r="A59" s="1">
        <v>56</v>
      </c>
      <c r="B59" t="s">
        <v>121</v>
      </c>
      <c r="C59" t="s">
        <v>8</v>
      </c>
      <c r="D59" t="s">
        <v>122</v>
      </c>
      <c r="E59">
        <v>35</v>
      </c>
      <c r="F59">
        <v>8.1</v>
      </c>
      <c r="G59">
        <v>0.7</v>
      </c>
      <c r="H59">
        <v>0.6</v>
      </c>
    </row>
    <row r="60" spans="1:8" x14ac:dyDescent="0.3">
      <c r="A60" s="1">
        <v>57</v>
      </c>
      <c r="B60" t="s">
        <v>123</v>
      </c>
      <c r="C60" t="s">
        <v>8</v>
      </c>
      <c r="D60" t="s">
        <v>124</v>
      </c>
      <c r="E60">
        <v>181</v>
      </c>
      <c r="F60">
        <v>44.94</v>
      </c>
      <c r="G60">
        <v>0.2</v>
      </c>
      <c r="H60">
        <v>0.01</v>
      </c>
    </row>
    <row r="61" spans="1:8" x14ac:dyDescent="0.3">
      <c r="A61" s="1">
        <v>58</v>
      </c>
      <c r="B61" t="s">
        <v>125</v>
      </c>
      <c r="C61" t="s">
        <v>8</v>
      </c>
      <c r="D61" t="s">
        <v>126</v>
      </c>
      <c r="E61">
        <v>33</v>
      </c>
      <c r="F61">
        <v>10.5</v>
      </c>
      <c r="G61">
        <v>0.9</v>
      </c>
      <c r="H61">
        <v>0.2</v>
      </c>
    </row>
    <row r="62" spans="1:8" x14ac:dyDescent="0.3">
      <c r="A62" s="1">
        <v>59</v>
      </c>
      <c r="B62" t="s">
        <v>127</v>
      </c>
      <c r="C62" t="s">
        <v>8</v>
      </c>
      <c r="D62" t="s">
        <v>128</v>
      </c>
      <c r="E62">
        <v>42</v>
      </c>
      <c r="F62">
        <v>11.5</v>
      </c>
      <c r="G62">
        <v>0.6</v>
      </c>
      <c r="H62">
        <v>0.1</v>
      </c>
    </row>
    <row r="63" spans="1:8" x14ac:dyDescent="0.3">
      <c r="A63" s="1">
        <v>60</v>
      </c>
      <c r="B63" t="s">
        <v>129</v>
      </c>
      <c r="C63" t="s">
        <v>8</v>
      </c>
      <c r="D63" t="s">
        <v>130</v>
      </c>
      <c r="E63">
        <v>76</v>
      </c>
      <c r="F63">
        <v>20.3</v>
      </c>
      <c r="G63">
        <v>1.1000000000000001</v>
      </c>
      <c r="H63">
        <v>0.5</v>
      </c>
    </row>
    <row r="64" spans="1:8" x14ac:dyDescent="0.3">
      <c r="A64" s="1">
        <v>61</v>
      </c>
      <c r="B64" t="s">
        <v>131</v>
      </c>
      <c r="C64" t="s">
        <v>8</v>
      </c>
      <c r="D64" t="s">
        <v>132</v>
      </c>
      <c r="E64">
        <v>59</v>
      </c>
      <c r="F64">
        <v>15.9</v>
      </c>
      <c r="G64">
        <v>0.8</v>
      </c>
      <c r="H64">
        <v>0.3</v>
      </c>
    </row>
    <row r="65" spans="1:8" x14ac:dyDescent="0.3">
      <c r="A65" s="1">
        <v>62</v>
      </c>
      <c r="B65" t="s">
        <v>133</v>
      </c>
      <c r="C65" t="s">
        <v>8</v>
      </c>
      <c r="D65" t="s">
        <v>134</v>
      </c>
      <c r="E65">
        <v>77</v>
      </c>
      <c r="F65">
        <v>19.420000000000002</v>
      </c>
      <c r="G65">
        <v>0.41</v>
      </c>
      <c r="H65">
        <v>1.19</v>
      </c>
    </row>
    <row r="66" spans="1:8" x14ac:dyDescent="0.3">
      <c r="A66" s="1">
        <v>63</v>
      </c>
      <c r="B66" t="s">
        <v>135</v>
      </c>
      <c r="C66" t="s">
        <v>8</v>
      </c>
      <c r="D66" t="s">
        <v>136</v>
      </c>
      <c r="E66">
        <v>76</v>
      </c>
      <c r="F66">
        <v>21.8</v>
      </c>
      <c r="G66">
        <v>0.3</v>
      </c>
      <c r="H66">
        <v>0.2</v>
      </c>
    </row>
    <row r="67" spans="1:8" x14ac:dyDescent="0.3">
      <c r="A67" s="1">
        <v>64</v>
      </c>
      <c r="B67" t="s">
        <v>137</v>
      </c>
      <c r="C67" t="s">
        <v>8</v>
      </c>
      <c r="D67" t="s">
        <v>138</v>
      </c>
      <c r="E67">
        <v>20</v>
      </c>
      <c r="F67">
        <v>5.0999999999999996</v>
      </c>
      <c r="G67">
        <v>0.5</v>
      </c>
      <c r="H67">
        <v>0.1</v>
      </c>
    </row>
    <row r="68" spans="1:8" x14ac:dyDescent="0.3">
      <c r="A68" s="1">
        <v>65</v>
      </c>
      <c r="B68" t="s">
        <v>139</v>
      </c>
      <c r="C68" t="s">
        <v>8</v>
      </c>
      <c r="D68" t="s">
        <v>140</v>
      </c>
      <c r="E68">
        <v>38</v>
      </c>
      <c r="F68">
        <v>9.64</v>
      </c>
      <c r="G68">
        <v>1.5</v>
      </c>
      <c r="H68">
        <v>0.04</v>
      </c>
    </row>
    <row r="69" spans="1:8" x14ac:dyDescent="0.3">
      <c r="A69" s="1">
        <v>66</v>
      </c>
      <c r="B69" t="s">
        <v>141</v>
      </c>
      <c r="C69" t="s">
        <v>8</v>
      </c>
      <c r="D69" t="s">
        <v>142</v>
      </c>
      <c r="E69">
        <v>36</v>
      </c>
      <c r="F69">
        <v>9.6</v>
      </c>
      <c r="G69">
        <v>0.7</v>
      </c>
      <c r="H69">
        <v>0.1</v>
      </c>
    </row>
    <row r="70" spans="1:8" x14ac:dyDescent="0.3">
      <c r="A70" s="1">
        <v>67</v>
      </c>
      <c r="B70" t="s">
        <v>143</v>
      </c>
      <c r="C70" t="s">
        <v>8</v>
      </c>
      <c r="D70" t="s">
        <v>144</v>
      </c>
      <c r="E70">
        <v>73</v>
      </c>
      <c r="F70">
        <v>20</v>
      </c>
      <c r="G70">
        <v>0.7</v>
      </c>
      <c r="H70">
        <v>0.4</v>
      </c>
    </row>
    <row r="71" spans="1:8" x14ac:dyDescent="0.3">
      <c r="A71" s="1">
        <v>68</v>
      </c>
      <c r="B71" t="s">
        <v>145</v>
      </c>
      <c r="C71" t="s">
        <v>8</v>
      </c>
      <c r="D71" t="s">
        <v>146</v>
      </c>
      <c r="E71">
        <v>54</v>
      </c>
      <c r="F71">
        <v>14.3</v>
      </c>
      <c r="G71">
        <v>0.6</v>
      </c>
      <c r="H71">
        <v>0.1</v>
      </c>
    </row>
    <row r="72" spans="1:8" x14ac:dyDescent="0.3">
      <c r="A72" s="1">
        <v>69</v>
      </c>
      <c r="B72" t="s">
        <v>147</v>
      </c>
      <c r="C72" t="s">
        <v>8</v>
      </c>
      <c r="D72" t="s">
        <v>148</v>
      </c>
      <c r="E72">
        <v>302</v>
      </c>
      <c r="F72">
        <v>77.22</v>
      </c>
      <c r="G72">
        <v>4.75</v>
      </c>
      <c r="H72">
        <v>3.01</v>
      </c>
    </row>
    <row r="73" spans="1:8" x14ac:dyDescent="0.3">
      <c r="A73" s="1">
        <v>70</v>
      </c>
      <c r="B73" t="s">
        <v>149</v>
      </c>
      <c r="C73" t="s">
        <v>8</v>
      </c>
      <c r="D73" t="s">
        <v>150</v>
      </c>
      <c r="E73">
        <v>81</v>
      </c>
      <c r="F73">
        <v>19.399999999999999</v>
      </c>
      <c r="G73">
        <v>0.5</v>
      </c>
      <c r="H73">
        <v>0.1</v>
      </c>
    </row>
    <row r="74" spans="1:8" x14ac:dyDescent="0.3">
      <c r="A74" s="1">
        <v>71</v>
      </c>
      <c r="B74" t="s">
        <v>151</v>
      </c>
      <c r="C74" t="s">
        <v>8</v>
      </c>
      <c r="D74" t="s">
        <v>152</v>
      </c>
      <c r="E74">
        <v>49</v>
      </c>
      <c r="F74">
        <v>13.47</v>
      </c>
      <c r="G74">
        <v>0.74</v>
      </c>
      <c r="H74">
        <v>0.09</v>
      </c>
    </row>
    <row r="75" spans="1:8" x14ac:dyDescent="0.3">
      <c r="A75" s="1">
        <v>72</v>
      </c>
      <c r="B75" t="s">
        <v>153</v>
      </c>
      <c r="C75" t="s">
        <v>8</v>
      </c>
      <c r="D75" t="s">
        <v>154</v>
      </c>
      <c r="E75">
        <v>240</v>
      </c>
      <c r="F75">
        <v>63.6</v>
      </c>
      <c r="G75">
        <v>5.0999999999999996</v>
      </c>
      <c r="H75">
        <v>0.9</v>
      </c>
    </row>
    <row r="76" spans="1:8" x14ac:dyDescent="0.3">
      <c r="A76" s="1">
        <v>73</v>
      </c>
      <c r="B76" t="s">
        <v>155</v>
      </c>
      <c r="C76" t="s">
        <v>8</v>
      </c>
      <c r="D76" t="s">
        <v>156</v>
      </c>
      <c r="E76">
        <v>43</v>
      </c>
      <c r="F76">
        <v>11.51</v>
      </c>
      <c r="G76">
        <v>0.82</v>
      </c>
      <c r="H76">
        <v>0.11</v>
      </c>
    </row>
    <row r="77" spans="1:8" x14ac:dyDescent="0.3">
      <c r="A77" s="1">
        <v>74</v>
      </c>
      <c r="B77" t="s">
        <v>157</v>
      </c>
      <c r="C77" t="s">
        <v>8</v>
      </c>
      <c r="D77" t="s">
        <v>158</v>
      </c>
      <c r="E77">
        <v>79</v>
      </c>
      <c r="F77">
        <v>21.94</v>
      </c>
      <c r="G77">
        <v>1.1000000000000001</v>
      </c>
      <c r="H77">
        <v>0.1</v>
      </c>
    </row>
    <row r="78" spans="1:8" x14ac:dyDescent="0.3">
      <c r="A78" s="1">
        <v>75</v>
      </c>
      <c r="B78" t="s">
        <v>159</v>
      </c>
      <c r="C78" t="s">
        <v>8</v>
      </c>
      <c r="D78" t="s">
        <v>160</v>
      </c>
      <c r="E78">
        <v>299</v>
      </c>
      <c r="F78">
        <v>78.5</v>
      </c>
      <c r="G78">
        <v>3.8</v>
      </c>
      <c r="H78">
        <v>0.4</v>
      </c>
    </row>
    <row r="79" spans="1:8" x14ac:dyDescent="0.3">
      <c r="A79" s="1">
        <v>76</v>
      </c>
      <c r="B79" t="s">
        <v>161</v>
      </c>
      <c r="C79" t="s">
        <v>8</v>
      </c>
      <c r="D79" t="s">
        <v>162</v>
      </c>
      <c r="E79">
        <v>517</v>
      </c>
      <c r="F79">
        <v>69.319999999999993</v>
      </c>
      <c r="G79">
        <v>2.0699999999999998</v>
      </c>
      <c r="H79">
        <v>25.67</v>
      </c>
    </row>
    <row r="80" spans="1:8" x14ac:dyDescent="0.3">
      <c r="A80" s="1">
        <v>77</v>
      </c>
      <c r="B80" t="s">
        <v>163</v>
      </c>
      <c r="C80" t="s">
        <v>8</v>
      </c>
      <c r="D80" t="s">
        <v>164</v>
      </c>
      <c r="E80">
        <v>43</v>
      </c>
      <c r="F80">
        <v>12.3</v>
      </c>
      <c r="G80">
        <v>0.3</v>
      </c>
      <c r="H80">
        <v>0.1</v>
      </c>
    </row>
    <row r="81" spans="1:8" x14ac:dyDescent="0.3">
      <c r="A81" s="1">
        <v>78</v>
      </c>
      <c r="B81" t="s">
        <v>165</v>
      </c>
      <c r="C81" t="s">
        <v>8</v>
      </c>
      <c r="D81" t="s">
        <v>166</v>
      </c>
      <c r="E81">
        <v>45</v>
      </c>
      <c r="F81">
        <v>12.8</v>
      </c>
      <c r="G81">
        <v>0.4</v>
      </c>
      <c r="H81">
        <v>0.1</v>
      </c>
    </row>
    <row r="82" spans="1:8" x14ac:dyDescent="0.3">
      <c r="A82" s="1">
        <v>79</v>
      </c>
      <c r="B82" t="s">
        <v>167</v>
      </c>
      <c r="C82" t="s">
        <v>8</v>
      </c>
      <c r="D82" t="s">
        <v>168</v>
      </c>
      <c r="E82">
        <v>37</v>
      </c>
      <c r="F82">
        <v>10.4</v>
      </c>
      <c r="G82">
        <v>0.3</v>
      </c>
      <c r="H82">
        <v>0.1</v>
      </c>
    </row>
    <row r="83" spans="1:8" x14ac:dyDescent="0.3">
      <c r="A83" s="1">
        <v>80</v>
      </c>
      <c r="B83" t="s">
        <v>169</v>
      </c>
      <c r="C83" t="s">
        <v>8</v>
      </c>
      <c r="D83" t="s">
        <v>170</v>
      </c>
      <c r="E83">
        <v>43</v>
      </c>
      <c r="F83">
        <v>12.35</v>
      </c>
      <c r="G83">
        <v>0.3</v>
      </c>
      <c r="H83">
        <v>0.04</v>
      </c>
    </row>
    <row r="84" spans="1:8" x14ac:dyDescent="0.3">
      <c r="A84" s="1">
        <v>81</v>
      </c>
      <c r="B84" t="s">
        <v>171</v>
      </c>
      <c r="C84" t="s">
        <v>8</v>
      </c>
      <c r="D84" t="s">
        <v>172</v>
      </c>
      <c r="E84">
        <v>33</v>
      </c>
      <c r="F84">
        <v>8.6</v>
      </c>
      <c r="G84">
        <v>0.4</v>
      </c>
      <c r="H84">
        <v>0.3</v>
      </c>
    </row>
    <row r="85" spans="1:8" x14ac:dyDescent="0.3">
      <c r="A85" s="1">
        <v>82</v>
      </c>
      <c r="B85" t="s">
        <v>173</v>
      </c>
      <c r="C85" t="s">
        <v>8</v>
      </c>
      <c r="D85" t="s">
        <v>174</v>
      </c>
      <c r="E85">
        <v>47</v>
      </c>
      <c r="F85">
        <v>12.7</v>
      </c>
      <c r="G85">
        <v>0.2</v>
      </c>
      <c r="H85">
        <v>0.1</v>
      </c>
    </row>
    <row r="86" spans="1:8" x14ac:dyDescent="0.3">
      <c r="A86" s="1">
        <v>83</v>
      </c>
      <c r="B86" t="s">
        <v>175</v>
      </c>
      <c r="C86" t="s">
        <v>8</v>
      </c>
      <c r="D86" t="s">
        <v>176</v>
      </c>
      <c r="E86">
        <v>42</v>
      </c>
      <c r="F86">
        <v>12.01</v>
      </c>
      <c r="G86">
        <v>0.26</v>
      </c>
      <c r="H86">
        <v>0.04</v>
      </c>
    </row>
    <row r="87" spans="1:8" x14ac:dyDescent="0.3">
      <c r="A87" s="1">
        <v>84</v>
      </c>
      <c r="B87" t="s">
        <v>177</v>
      </c>
      <c r="C87" t="s">
        <v>8</v>
      </c>
      <c r="D87" t="s">
        <v>178</v>
      </c>
      <c r="E87">
        <v>43</v>
      </c>
      <c r="F87">
        <v>12.29</v>
      </c>
      <c r="G87">
        <v>0.28999999999999998</v>
      </c>
      <c r="H87">
        <v>0.04</v>
      </c>
    </row>
    <row r="88" spans="1:8" x14ac:dyDescent="0.3">
      <c r="A88" s="1">
        <v>85</v>
      </c>
      <c r="B88" t="s">
        <v>179</v>
      </c>
      <c r="C88" t="s">
        <v>8</v>
      </c>
      <c r="D88" t="s">
        <v>180</v>
      </c>
      <c r="E88">
        <v>49</v>
      </c>
      <c r="F88">
        <v>13</v>
      </c>
      <c r="G88">
        <v>0.3</v>
      </c>
      <c r="H88">
        <v>0.5</v>
      </c>
    </row>
    <row r="89" spans="1:8" x14ac:dyDescent="0.3">
      <c r="A89" s="1">
        <v>86</v>
      </c>
      <c r="B89" t="s">
        <v>181</v>
      </c>
      <c r="C89" t="s">
        <v>8</v>
      </c>
      <c r="D89" t="s">
        <v>182</v>
      </c>
      <c r="E89">
        <v>40</v>
      </c>
      <c r="F89">
        <v>11.76</v>
      </c>
      <c r="G89">
        <v>0</v>
      </c>
      <c r="H89">
        <v>0</v>
      </c>
    </row>
    <row r="90" spans="1:8" x14ac:dyDescent="0.3">
      <c r="A90" s="1">
        <v>87</v>
      </c>
      <c r="B90" t="s">
        <v>183</v>
      </c>
      <c r="C90" t="s">
        <v>8</v>
      </c>
      <c r="D90" t="s">
        <v>184</v>
      </c>
      <c r="E90">
        <v>57</v>
      </c>
      <c r="F90">
        <v>14.9</v>
      </c>
      <c r="G90">
        <v>1.7</v>
      </c>
      <c r="H90">
        <v>0.1</v>
      </c>
    </row>
    <row r="91" spans="1:8" x14ac:dyDescent="0.3">
      <c r="A91" s="1">
        <v>88</v>
      </c>
      <c r="B91" t="s">
        <v>185</v>
      </c>
      <c r="C91" t="s">
        <v>8</v>
      </c>
      <c r="D91" t="s">
        <v>186</v>
      </c>
      <c r="E91">
        <v>74</v>
      </c>
      <c r="F91">
        <v>17.600000000000001</v>
      </c>
      <c r="G91">
        <v>0.6</v>
      </c>
      <c r="H91">
        <v>0.1</v>
      </c>
    </row>
    <row r="92" spans="1:8" x14ac:dyDescent="0.3">
      <c r="A92" s="1">
        <v>89</v>
      </c>
      <c r="B92" t="s">
        <v>187</v>
      </c>
      <c r="C92" t="s">
        <v>8</v>
      </c>
      <c r="D92" t="s">
        <v>188</v>
      </c>
      <c r="E92">
        <v>66</v>
      </c>
      <c r="F92">
        <v>17.100000000000001</v>
      </c>
      <c r="G92">
        <v>1.2</v>
      </c>
      <c r="H92">
        <v>0.1</v>
      </c>
    </row>
    <row r="93" spans="1:8" x14ac:dyDescent="0.3">
      <c r="A93" s="1">
        <v>90</v>
      </c>
      <c r="B93" t="s">
        <v>189</v>
      </c>
      <c r="C93" t="s">
        <v>8</v>
      </c>
      <c r="D93" t="s">
        <v>190</v>
      </c>
      <c r="E93">
        <v>60</v>
      </c>
      <c r="F93">
        <v>15.2</v>
      </c>
      <c r="G93" t="s">
        <v>40</v>
      </c>
      <c r="H93">
        <v>0.2</v>
      </c>
    </row>
    <row r="94" spans="1:8" x14ac:dyDescent="0.3">
      <c r="A94" s="1">
        <v>91</v>
      </c>
      <c r="B94" t="s">
        <v>191</v>
      </c>
      <c r="C94" t="s">
        <v>8</v>
      </c>
      <c r="D94" t="s">
        <v>192</v>
      </c>
      <c r="E94">
        <v>57</v>
      </c>
      <c r="F94">
        <v>12.2</v>
      </c>
      <c r="G94">
        <v>1.4</v>
      </c>
      <c r="H94">
        <v>1.3</v>
      </c>
    </row>
    <row r="95" spans="1:8" x14ac:dyDescent="0.3">
      <c r="A95" s="1">
        <v>92</v>
      </c>
      <c r="B95" t="s">
        <v>193</v>
      </c>
      <c r="C95" t="s">
        <v>8</v>
      </c>
      <c r="D95" t="s">
        <v>194</v>
      </c>
      <c r="E95">
        <v>311</v>
      </c>
      <c r="F95">
        <v>75</v>
      </c>
      <c r="G95">
        <v>2.6</v>
      </c>
      <c r="H95">
        <v>0.1</v>
      </c>
    </row>
    <row r="96" spans="1:8" x14ac:dyDescent="0.3">
      <c r="A96" s="1">
        <v>93</v>
      </c>
      <c r="B96" t="s">
        <v>195</v>
      </c>
      <c r="C96" t="s">
        <v>8</v>
      </c>
      <c r="D96" t="s">
        <v>196</v>
      </c>
      <c r="E96">
        <v>46</v>
      </c>
      <c r="F96">
        <v>10</v>
      </c>
      <c r="G96">
        <v>1.8</v>
      </c>
      <c r="H96">
        <v>0.7</v>
      </c>
    </row>
    <row r="97" spans="1:8" x14ac:dyDescent="0.3">
      <c r="A97" s="1">
        <v>94</v>
      </c>
      <c r="B97" t="s">
        <v>197</v>
      </c>
      <c r="C97" t="s">
        <v>8</v>
      </c>
      <c r="D97" t="s">
        <v>198</v>
      </c>
      <c r="E97">
        <v>46</v>
      </c>
      <c r="F97">
        <v>13.1</v>
      </c>
      <c r="G97">
        <v>0.59</v>
      </c>
      <c r="H97">
        <v>0.04</v>
      </c>
    </row>
    <row r="98" spans="1:8" x14ac:dyDescent="0.3">
      <c r="A98" s="1">
        <v>95</v>
      </c>
      <c r="B98" t="s">
        <v>199</v>
      </c>
      <c r="C98" t="s">
        <v>8</v>
      </c>
      <c r="D98" t="s">
        <v>200</v>
      </c>
      <c r="E98">
        <v>68</v>
      </c>
      <c r="F98">
        <v>16.510000000000002</v>
      </c>
      <c r="G98">
        <v>0.38</v>
      </c>
      <c r="H98">
        <v>0.05</v>
      </c>
    </row>
    <row r="99" spans="1:8" x14ac:dyDescent="0.3">
      <c r="A99" s="1">
        <v>96</v>
      </c>
      <c r="B99" t="s">
        <v>201</v>
      </c>
      <c r="C99" t="s">
        <v>8</v>
      </c>
      <c r="D99" t="s">
        <v>202</v>
      </c>
      <c r="E99">
        <v>63</v>
      </c>
      <c r="F99">
        <v>15.59</v>
      </c>
      <c r="G99">
        <v>0.19</v>
      </c>
      <c r="H99">
        <v>0</v>
      </c>
    </row>
    <row r="100" spans="1:8" x14ac:dyDescent="0.3">
      <c r="A100" s="1">
        <v>97</v>
      </c>
      <c r="B100" t="s">
        <v>203</v>
      </c>
      <c r="C100" t="s">
        <v>8</v>
      </c>
      <c r="D100" t="s">
        <v>204</v>
      </c>
      <c r="E100">
        <v>80</v>
      </c>
      <c r="F100">
        <v>19.5</v>
      </c>
      <c r="G100">
        <v>0.2</v>
      </c>
      <c r="H100">
        <v>0.1</v>
      </c>
    </row>
    <row r="101" spans="1:8" x14ac:dyDescent="0.3">
      <c r="A101" s="1">
        <v>98</v>
      </c>
      <c r="B101" t="s">
        <v>205</v>
      </c>
      <c r="C101" t="s">
        <v>8</v>
      </c>
      <c r="D101" t="s">
        <v>206</v>
      </c>
      <c r="E101">
        <v>30</v>
      </c>
      <c r="F101">
        <v>7.85</v>
      </c>
      <c r="G101">
        <v>0.93</v>
      </c>
      <c r="H101">
        <v>0.05</v>
      </c>
    </row>
    <row r="102" spans="1:8" x14ac:dyDescent="0.3">
      <c r="A102" s="1">
        <v>99</v>
      </c>
      <c r="B102" t="s">
        <v>207</v>
      </c>
      <c r="C102" t="s">
        <v>8</v>
      </c>
      <c r="D102" t="s">
        <v>208</v>
      </c>
      <c r="E102">
        <v>46</v>
      </c>
      <c r="F102">
        <v>13.03</v>
      </c>
      <c r="G102">
        <v>0.4</v>
      </c>
      <c r="H102">
        <v>0.04</v>
      </c>
    </row>
    <row r="103" spans="1:8" x14ac:dyDescent="0.3">
      <c r="A103" s="1">
        <v>100</v>
      </c>
      <c r="B103" t="s">
        <v>209</v>
      </c>
      <c r="C103" t="s">
        <v>8</v>
      </c>
      <c r="D103" t="s">
        <v>210</v>
      </c>
      <c r="E103">
        <v>67</v>
      </c>
      <c r="F103">
        <v>16.3</v>
      </c>
      <c r="G103">
        <v>0.3</v>
      </c>
      <c r="H103">
        <v>0.1</v>
      </c>
    </row>
    <row r="104" spans="1:8" x14ac:dyDescent="0.3">
      <c r="A104" s="1">
        <v>101</v>
      </c>
      <c r="B104" t="s">
        <v>211</v>
      </c>
      <c r="C104" t="s">
        <v>8</v>
      </c>
      <c r="D104" t="s">
        <v>212</v>
      </c>
      <c r="E104">
        <v>83</v>
      </c>
      <c r="F104">
        <v>20.29</v>
      </c>
      <c r="G104">
        <v>0.44</v>
      </c>
      <c r="H104">
        <v>0.05</v>
      </c>
    </row>
    <row r="105" spans="1:8" x14ac:dyDescent="0.3">
      <c r="A105" s="1">
        <v>102</v>
      </c>
      <c r="B105" t="s">
        <v>213</v>
      </c>
      <c r="C105" t="s">
        <v>8</v>
      </c>
      <c r="D105" t="s">
        <v>214</v>
      </c>
      <c r="E105">
        <v>79</v>
      </c>
      <c r="F105">
        <v>19.62</v>
      </c>
      <c r="G105">
        <v>0.19</v>
      </c>
      <c r="H105">
        <v>0</v>
      </c>
    </row>
    <row r="106" spans="1:8" x14ac:dyDescent="0.3">
      <c r="A106" s="1">
        <v>103</v>
      </c>
      <c r="B106" t="s">
        <v>215</v>
      </c>
      <c r="C106" t="s">
        <v>8</v>
      </c>
      <c r="D106" t="s">
        <v>216</v>
      </c>
      <c r="E106">
        <v>47</v>
      </c>
      <c r="F106">
        <v>11.18</v>
      </c>
      <c r="G106">
        <v>0.74</v>
      </c>
      <c r="H106">
        <v>0.79</v>
      </c>
    </row>
    <row r="107" spans="1:8" x14ac:dyDescent="0.3">
      <c r="A107" s="1">
        <v>104</v>
      </c>
      <c r="B107" t="s">
        <v>217</v>
      </c>
      <c r="C107" t="s">
        <v>8</v>
      </c>
      <c r="D107" t="s">
        <v>218</v>
      </c>
      <c r="E107">
        <v>54</v>
      </c>
      <c r="F107">
        <v>13.02</v>
      </c>
      <c r="G107">
        <v>0.28999999999999998</v>
      </c>
      <c r="H107">
        <v>0.03</v>
      </c>
    </row>
    <row r="108" spans="1:8" x14ac:dyDescent="0.3">
      <c r="A108" s="1">
        <v>105</v>
      </c>
      <c r="B108" t="s">
        <v>219</v>
      </c>
      <c r="C108" t="s">
        <v>8</v>
      </c>
      <c r="D108" t="s">
        <v>220</v>
      </c>
      <c r="E108">
        <v>211</v>
      </c>
      <c r="F108">
        <v>51.98</v>
      </c>
      <c r="G108">
        <v>0.66</v>
      </c>
      <c r="H108">
        <v>0.03</v>
      </c>
    </row>
    <row r="109" spans="1:8" x14ac:dyDescent="0.3">
      <c r="A109" s="1">
        <v>106</v>
      </c>
      <c r="B109" t="s">
        <v>221</v>
      </c>
      <c r="C109" t="s">
        <v>8</v>
      </c>
      <c r="D109" t="s">
        <v>222</v>
      </c>
      <c r="E109">
        <v>41</v>
      </c>
      <c r="F109">
        <v>8.69</v>
      </c>
      <c r="G109">
        <v>0.67</v>
      </c>
      <c r="H109">
        <v>1.1299999999999999</v>
      </c>
    </row>
    <row r="110" spans="1:8" x14ac:dyDescent="0.3">
      <c r="A110" s="1">
        <v>107</v>
      </c>
      <c r="B110" t="s">
        <v>223</v>
      </c>
      <c r="C110" t="s">
        <v>8</v>
      </c>
      <c r="D110" t="s">
        <v>224</v>
      </c>
      <c r="E110">
        <v>63</v>
      </c>
      <c r="F110">
        <v>15.38</v>
      </c>
      <c r="G110">
        <v>1.4</v>
      </c>
      <c r="H110">
        <v>0.41</v>
      </c>
    </row>
    <row r="111" spans="1:8" x14ac:dyDescent="0.3">
      <c r="A111" s="1">
        <v>108</v>
      </c>
      <c r="B111" t="s">
        <v>225</v>
      </c>
      <c r="C111" t="s">
        <v>8</v>
      </c>
      <c r="D111" t="s">
        <v>226</v>
      </c>
      <c r="E111">
        <v>45</v>
      </c>
      <c r="F111">
        <v>12.57</v>
      </c>
      <c r="G111">
        <v>0.55000000000000004</v>
      </c>
      <c r="H111">
        <v>0.09</v>
      </c>
    </row>
    <row r="112" spans="1:8" x14ac:dyDescent="0.3">
      <c r="A112" s="1">
        <v>109</v>
      </c>
      <c r="B112" t="s">
        <v>227</v>
      </c>
      <c r="C112" t="s">
        <v>8</v>
      </c>
      <c r="D112" t="s">
        <v>228</v>
      </c>
      <c r="E112">
        <v>306</v>
      </c>
      <c r="F112">
        <v>83.57</v>
      </c>
      <c r="G112">
        <v>4.45</v>
      </c>
      <c r="H112">
        <v>1.1100000000000001</v>
      </c>
    </row>
    <row r="113" spans="1:8" x14ac:dyDescent="0.3">
      <c r="A113" s="1">
        <v>110</v>
      </c>
      <c r="B113" t="s">
        <v>229</v>
      </c>
      <c r="C113" t="s">
        <v>8</v>
      </c>
      <c r="D113" t="s">
        <v>230</v>
      </c>
      <c r="E113">
        <v>39</v>
      </c>
      <c r="F113">
        <v>10.07</v>
      </c>
      <c r="G113">
        <v>0.81</v>
      </c>
      <c r="H113">
        <v>0.26</v>
      </c>
    </row>
    <row r="114" spans="1:8" x14ac:dyDescent="0.3">
      <c r="A114" s="1">
        <v>111</v>
      </c>
      <c r="B114" t="s">
        <v>231</v>
      </c>
      <c r="C114" t="s">
        <v>8</v>
      </c>
      <c r="D114" t="s">
        <v>232</v>
      </c>
      <c r="E114">
        <v>88</v>
      </c>
      <c r="F114">
        <v>22.06</v>
      </c>
      <c r="G114">
        <v>0.65</v>
      </c>
      <c r="H114">
        <v>0.33</v>
      </c>
    </row>
    <row r="115" spans="1:8" x14ac:dyDescent="0.3">
      <c r="A115" s="1">
        <v>112</v>
      </c>
      <c r="B115" t="s">
        <v>233</v>
      </c>
      <c r="C115" t="s">
        <v>8</v>
      </c>
      <c r="D115" t="s">
        <v>234</v>
      </c>
      <c r="E115">
        <v>283</v>
      </c>
      <c r="F115">
        <v>70.22</v>
      </c>
      <c r="G115">
        <v>0.21</v>
      </c>
      <c r="H115">
        <v>0.11</v>
      </c>
    </row>
    <row r="116" spans="1:8" x14ac:dyDescent="0.3">
      <c r="A116" s="1">
        <v>113</v>
      </c>
      <c r="B116" t="s">
        <v>235</v>
      </c>
      <c r="C116" t="s">
        <v>8</v>
      </c>
      <c r="D116" t="s">
        <v>236</v>
      </c>
      <c r="E116">
        <v>42</v>
      </c>
      <c r="F116">
        <v>12.15</v>
      </c>
      <c r="G116">
        <v>0.28999999999999998</v>
      </c>
      <c r="H116" t="s">
        <v>237</v>
      </c>
    </row>
    <row r="117" spans="1:8" x14ac:dyDescent="0.3">
      <c r="A117" s="1">
        <v>114</v>
      </c>
      <c r="B117" t="s">
        <v>238</v>
      </c>
      <c r="C117" t="s">
        <v>8</v>
      </c>
      <c r="D117" t="s">
        <v>239</v>
      </c>
      <c r="E117">
        <v>81</v>
      </c>
      <c r="F117">
        <v>19.8</v>
      </c>
      <c r="G117">
        <v>0.3</v>
      </c>
      <c r="H117">
        <v>0.1</v>
      </c>
    </row>
    <row r="118" spans="1:8" x14ac:dyDescent="0.3">
      <c r="A118" s="1">
        <v>115</v>
      </c>
      <c r="B118" t="s">
        <v>240</v>
      </c>
      <c r="C118" t="s">
        <v>8</v>
      </c>
      <c r="D118" t="s">
        <v>241</v>
      </c>
      <c r="E118">
        <v>258</v>
      </c>
      <c r="F118">
        <v>71.8</v>
      </c>
      <c r="G118">
        <v>1</v>
      </c>
      <c r="H118">
        <v>1.6</v>
      </c>
    </row>
    <row r="119" spans="1:8" x14ac:dyDescent="0.3">
      <c r="A119" s="1">
        <v>116</v>
      </c>
      <c r="B119" t="s">
        <v>242</v>
      </c>
      <c r="C119" t="s">
        <v>8</v>
      </c>
      <c r="D119" t="s">
        <v>243</v>
      </c>
      <c r="E119">
        <v>66</v>
      </c>
      <c r="F119">
        <v>15.1</v>
      </c>
      <c r="G119">
        <v>0.7</v>
      </c>
      <c r="H119">
        <v>0.3</v>
      </c>
    </row>
    <row r="120" spans="1:8" x14ac:dyDescent="0.3">
      <c r="A120" s="1">
        <v>117</v>
      </c>
      <c r="B120" t="s">
        <v>244</v>
      </c>
      <c r="C120" t="s">
        <v>8</v>
      </c>
      <c r="D120" t="s">
        <v>245</v>
      </c>
      <c r="E120">
        <v>49</v>
      </c>
      <c r="F120">
        <v>14.36</v>
      </c>
      <c r="G120">
        <v>0.2</v>
      </c>
      <c r="H120">
        <v>0.03</v>
      </c>
    </row>
    <row r="121" spans="1:8" x14ac:dyDescent="0.3">
      <c r="A121" s="1">
        <v>118</v>
      </c>
      <c r="B121" t="s">
        <v>246</v>
      </c>
      <c r="C121" t="s">
        <v>8</v>
      </c>
      <c r="D121" t="s">
        <v>247</v>
      </c>
      <c r="E121">
        <v>49</v>
      </c>
      <c r="F121">
        <v>14.16</v>
      </c>
      <c r="G121">
        <v>0.27</v>
      </c>
      <c r="H121">
        <v>0.04</v>
      </c>
    </row>
    <row r="122" spans="1:8" x14ac:dyDescent="0.3">
      <c r="A122" s="1">
        <v>119</v>
      </c>
      <c r="B122" t="s">
        <v>248</v>
      </c>
      <c r="C122" t="s">
        <v>8</v>
      </c>
      <c r="D122" t="s">
        <v>249</v>
      </c>
      <c r="E122">
        <v>46</v>
      </c>
      <c r="F122">
        <v>13.36</v>
      </c>
      <c r="G122">
        <v>0.3</v>
      </c>
      <c r="H122">
        <v>0.03</v>
      </c>
    </row>
    <row r="123" spans="1:8" x14ac:dyDescent="0.3">
      <c r="A123" s="1">
        <v>120</v>
      </c>
      <c r="B123" t="s">
        <v>250</v>
      </c>
      <c r="C123" t="s">
        <v>8</v>
      </c>
      <c r="D123" t="s">
        <v>251</v>
      </c>
      <c r="E123">
        <v>52</v>
      </c>
      <c r="F123">
        <v>15.17</v>
      </c>
      <c r="G123">
        <v>0.21</v>
      </c>
      <c r="H123">
        <v>0.04</v>
      </c>
    </row>
    <row r="124" spans="1:8" x14ac:dyDescent="0.3">
      <c r="A124" s="1">
        <v>121</v>
      </c>
      <c r="B124" t="s">
        <v>252</v>
      </c>
      <c r="C124" t="s">
        <v>8</v>
      </c>
      <c r="D124" t="s">
        <v>253</v>
      </c>
      <c r="E124">
        <v>53</v>
      </c>
      <c r="F124">
        <v>11.7</v>
      </c>
      <c r="G124">
        <v>1</v>
      </c>
      <c r="H124">
        <v>0.2</v>
      </c>
    </row>
    <row r="125" spans="1:8" x14ac:dyDescent="0.3">
      <c r="A125" s="1">
        <v>122</v>
      </c>
      <c r="B125" t="s">
        <v>254</v>
      </c>
      <c r="C125" t="s">
        <v>8</v>
      </c>
      <c r="D125" t="s">
        <v>255</v>
      </c>
      <c r="E125">
        <v>267</v>
      </c>
      <c r="F125">
        <v>66.2</v>
      </c>
      <c r="G125">
        <v>0.2</v>
      </c>
      <c r="H125">
        <v>0.1</v>
      </c>
    </row>
    <row r="126" spans="1:8" x14ac:dyDescent="0.3">
      <c r="A126" s="1">
        <v>123</v>
      </c>
      <c r="B126" t="s">
        <v>256</v>
      </c>
      <c r="C126" t="s">
        <v>8</v>
      </c>
      <c r="D126" t="s">
        <v>257</v>
      </c>
      <c r="E126">
        <v>46</v>
      </c>
      <c r="F126">
        <v>11.55</v>
      </c>
      <c r="G126">
        <v>0.03</v>
      </c>
      <c r="H126">
        <v>0</v>
      </c>
    </row>
    <row r="127" spans="1:8" x14ac:dyDescent="0.3">
      <c r="A127" s="1">
        <v>124</v>
      </c>
      <c r="B127" t="s">
        <v>258</v>
      </c>
      <c r="C127" t="s">
        <v>8</v>
      </c>
      <c r="D127" t="s">
        <v>259</v>
      </c>
      <c r="E127">
        <v>43</v>
      </c>
      <c r="F127">
        <v>11.4</v>
      </c>
      <c r="G127">
        <v>0.1</v>
      </c>
      <c r="H127">
        <v>0.2</v>
      </c>
    </row>
    <row r="128" spans="1:8" x14ac:dyDescent="0.3">
      <c r="A128" s="1">
        <v>125</v>
      </c>
      <c r="B128" t="s">
        <v>260</v>
      </c>
      <c r="C128" t="s">
        <v>8</v>
      </c>
      <c r="D128" t="s">
        <v>261</v>
      </c>
      <c r="E128">
        <v>29</v>
      </c>
      <c r="F128">
        <v>7.25</v>
      </c>
      <c r="G128">
        <v>0.02</v>
      </c>
      <c r="H128">
        <v>0</v>
      </c>
    </row>
    <row r="129" spans="1:8" x14ac:dyDescent="0.3">
      <c r="A129" s="1">
        <v>126</v>
      </c>
      <c r="B129" t="s">
        <v>262</v>
      </c>
      <c r="C129" t="s">
        <v>8</v>
      </c>
      <c r="D129" t="s">
        <v>263</v>
      </c>
      <c r="E129">
        <v>41</v>
      </c>
      <c r="F129">
        <v>11.6</v>
      </c>
      <c r="G129">
        <v>0.2</v>
      </c>
      <c r="H129">
        <v>0.1</v>
      </c>
    </row>
    <row r="130" spans="1:8" x14ac:dyDescent="0.3">
      <c r="A130" s="1">
        <v>127</v>
      </c>
      <c r="B130" t="s">
        <v>264</v>
      </c>
      <c r="C130" t="s">
        <v>8</v>
      </c>
      <c r="D130" t="s">
        <v>265</v>
      </c>
      <c r="E130">
        <v>52</v>
      </c>
      <c r="F130">
        <v>13.55</v>
      </c>
      <c r="G130">
        <v>1.35</v>
      </c>
      <c r="H130">
        <v>0.22</v>
      </c>
    </row>
    <row r="131" spans="1:8" x14ac:dyDescent="0.3">
      <c r="A131" s="1">
        <v>128</v>
      </c>
      <c r="B131" t="s">
        <v>266</v>
      </c>
      <c r="C131" t="s">
        <v>8</v>
      </c>
      <c r="D131" t="s">
        <v>267</v>
      </c>
      <c r="E131">
        <v>275</v>
      </c>
      <c r="F131">
        <v>76.599999999999994</v>
      </c>
      <c r="G131">
        <v>3.6</v>
      </c>
      <c r="H131">
        <v>0.5</v>
      </c>
    </row>
    <row r="132" spans="1:8" x14ac:dyDescent="0.3">
      <c r="A132" s="1">
        <v>129</v>
      </c>
      <c r="B132" t="s">
        <v>268</v>
      </c>
      <c r="C132" t="s">
        <v>8</v>
      </c>
      <c r="D132" t="s">
        <v>269</v>
      </c>
      <c r="E132">
        <v>107</v>
      </c>
      <c r="F132">
        <v>23.83</v>
      </c>
      <c r="G132">
        <v>0.87</v>
      </c>
      <c r="H132">
        <v>2.82</v>
      </c>
    </row>
    <row r="133" spans="1:8" x14ac:dyDescent="0.3">
      <c r="A133" s="1">
        <v>130</v>
      </c>
      <c r="B133" t="s">
        <v>270</v>
      </c>
      <c r="C133" t="s">
        <v>8</v>
      </c>
      <c r="D133" t="s">
        <v>271</v>
      </c>
      <c r="E133">
        <v>29</v>
      </c>
      <c r="F133">
        <v>7.12</v>
      </c>
      <c r="G133">
        <v>1.2</v>
      </c>
      <c r="H133">
        <v>0.05</v>
      </c>
    </row>
    <row r="134" spans="1:8" x14ac:dyDescent="0.3">
      <c r="A134" s="1">
        <v>131</v>
      </c>
      <c r="B134" t="s">
        <v>272</v>
      </c>
      <c r="C134" t="s">
        <v>8</v>
      </c>
      <c r="D134" t="s">
        <v>273</v>
      </c>
      <c r="E134">
        <v>243</v>
      </c>
      <c r="F134">
        <v>68.39</v>
      </c>
      <c r="G134">
        <v>3.21</v>
      </c>
      <c r="H134">
        <v>0.18</v>
      </c>
    </row>
    <row r="135" spans="1:8" x14ac:dyDescent="0.3">
      <c r="A135" s="1">
        <v>132</v>
      </c>
      <c r="B135" t="s">
        <v>274</v>
      </c>
      <c r="C135" t="s">
        <v>8</v>
      </c>
      <c r="D135" t="s">
        <v>275</v>
      </c>
      <c r="E135">
        <v>48</v>
      </c>
      <c r="F135">
        <v>12.34</v>
      </c>
      <c r="G135">
        <v>0.63</v>
      </c>
      <c r="H135">
        <v>0.04</v>
      </c>
    </row>
    <row r="136" spans="1:8" x14ac:dyDescent="0.3">
      <c r="A136" s="1">
        <v>133</v>
      </c>
      <c r="B136" t="s">
        <v>276</v>
      </c>
      <c r="C136" t="s">
        <v>8</v>
      </c>
      <c r="D136" t="s">
        <v>277</v>
      </c>
      <c r="E136">
        <v>41</v>
      </c>
      <c r="F136">
        <v>9.9</v>
      </c>
      <c r="G136">
        <v>0.2</v>
      </c>
      <c r="H136">
        <v>0.1</v>
      </c>
    </row>
    <row r="137" spans="1:8" x14ac:dyDescent="0.3">
      <c r="A137" s="1">
        <v>134</v>
      </c>
      <c r="B137" t="s">
        <v>278</v>
      </c>
      <c r="C137" t="s">
        <v>8</v>
      </c>
      <c r="D137" t="s">
        <v>279</v>
      </c>
      <c r="E137">
        <v>304</v>
      </c>
      <c r="F137">
        <v>75.36</v>
      </c>
      <c r="G137">
        <v>0.46</v>
      </c>
      <c r="H137">
        <v>0.03</v>
      </c>
    </row>
    <row r="138" spans="1:8" x14ac:dyDescent="0.3">
      <c r="A138" s="1">
        <v>135</v>
      </c>
      <c r="B138" t="s">
        <v>280</v>
      </c>
      <c r="C138" t="s">
        <v>8</v>
      </c>
      <c r="D138" t="s">
        <v>281</v>
      </c>
      <c r="E138">
        <v>72</v>
      </c>
      <c r="F138">
        <v>20.71</v>
      </c>
      <c r="G138">
        <v>0.28999999999999998</v>
      </c>
      <c r="H138">
        <v>0.2</v>
      </c>
    </row>
    <row r="139" spans="1:8" x14ac:dyDescent="0.3">
      <c r="A139" s="1">
        <v>136</v>
      </c>
      <c r="B139" t="s">
        <v>282</v>
      </c>
      <c r="C139" t="s">
        <v>8</v>
      </c>
      <c r="D139" t="s">
        <v>283</v>
      </c>
      <c r="E139">
        <v>23</v>
      </c>
      <c r="F139">
        <v>4.5999999999999996</v>
      </c>
      <c r="G139">
        <v>0.8</v>
      </c>
      <c r="H139">
        <v>0.6</v>
      </c>
    </row>
    <row r="140" spans="1:8" x14ac:dyDescent="0.3">
      <c r="A140" s="1">
        <v>137</v>
      </c>
      <c r="B140" t="s">
        <v>284</v>
      </c>
      <c r="C140" t="s">
        <v>8</v>
      </c>
      <c r="D140" t="s">
        <v>285</v>
      </c>
      <c r="E140">
        <v>30</v>
      </c>
      <c r="F140">
        <v>7.83</v>
      </c>
      <c r="G140">
        <v>0.79</v>
      </c>
      <c r="H140">
        <v>0.05</v>
      </c>
    </row>
    <row r="141" spans="1:8" x14ac:dyDescent="0.3">
      <c r="A141" s="1">
        <v>138</v>
      </c>
      <c r="B141" t="s">
        <v>286</v>
      </c>
      <c r="C141" t="s">
        <v>8</v>
      </c>
      <c r="D141" t="s">
        <v>287</v>
      </c>
      <c r="E141">
        <v>34</v>
      </c>
      <c r="F141">
        <v>9.26</v>
      </c>
      <c r="G141">
        <v>0.65</v>
      </c>
      <c r="H141">
        <v>0.05</v>
      </c>
    </row>
    <row r="142" spans="1:8" x14ac:dyDescent="0.3">
      <c r="A142" s="1">
        <v>139</v>
      </c>
      <c r="B142" t="s">
        <v>288</v>
      </c>
      <c r="C142" t="s">
        <v>8</v>
      </c>
      <c r="D142" t="s">
        <v>289</v>
      </c>
      <c r="E142">
        <v>68</v>
      </c>
      <c r="F142">
        <v>9.6999999999999993</v>
      </c>
      <c r="G142">
        <v>1</v>
      </c>
      <c r="H142">
        <v>3.8</v>
      </c>
    </row>
    <row r="143" spans="1:8" x14ac:dyDescent="0.3">
      <c r="A143" s="1">
        <v>140</v>
      </c>
      <c r="B143" t="s">
        <v>290</v>
      </c>
      <c r="C143" t="s">
        <v>8</v>
      </c>
      <c r="D143" t="s">
        <v>291</v>
      </c>
      <c r="E143">
        <v>69</v>
      </c>
      <c r="F143">
        <v>19</v>
      </c>
      <c r="G143">
        <v>1.2</v>
      </c>
      <c r="H143">
        <v>0.1</v>
      </c>
    </row>
    <row r="144" spans="1:8" x14ac:dyDescent="0.3">
      <c r="A144" s="1">
        <v>141</v>
      </c>
      <c r="B144" t="s">
        <v>292</v>
      </c>
      <c r="C144" t="s">
        <v>8</v>
      </c>
      <c r="D144" t="s">
        <v>293</v>
      </c>
      <c r="E144">
        <v>56</v>
      </c>
      <c r="F144">
        <v>15.41</v>
      </c>
      <c r="G144">
        <v>0.82</v>
      </c>
      <c r="H144">
        <v>0.21</v>
      </c>
    </row>
    <row r="145" spans="1:8" x14ac:dyDescent="0.3">
      <c r="A145" s="1">
        <v>142</v>
      </c>
      <c r="B145" t="s">
        <v>294</v>
      </c>
      <c r="C145" t="s">
        <v>8</v>
      </c>
      <c r="D145" t="s">
        <v>295</v>
      </c>
      <c r="E145">
        <v>64</v>
      </c>
      <c r="F145">
        <v>17.45</v>
      </c>
      <c r="G145">
        <v>1.08</v>
      </c>
      <c r="H145">
        <v>0.23</v>
      </c>
    </row>
    <row r="146" spans="1:8" x14ac:dyDescent="0.3">
      <c r="A146" s="1">
        <v>143</v>
      </c>
      <c r="B146" t="s">
        <v>296</v>
      </c>
      <c r="C146" t="s">
        <v>8</v>
      </c>
      <c r="D146" t="s">
        <v>297</v>
      </c>
      <c r="E146">
        <v>187</v>
      </c>
      <c r="F146">
        <v>6.2</v>
      </c>
      <c r="G146">
        <v>2.5</v>
      </c>
      <c r="H146">
        <v>18.7</v>
      </c>
    </row>
    <row r="147" spans="1:8" x14ac:dyDescent="0.3">
      <c r="A147" s="1">
        <v>144</v>
      </c>
      <c r="B147" t="s">
        <v>298</v>
      </c>
      <c r="C147" t="s">
        <v>8</v>
      </c>
      <c r="D147" t="s">
        <v>299</v>
      </c>
      <c r="E147">
        <v>36</v>
      </c>
      <c r="F147" t="s">
        <v>300</v>
      </c>
      <c r="G147">
        <v>0.7</v>
      </c>
      <c r="H147">
        <v>0.1</v>
      </c>
    </row>
    <row r="148" spans="1:8" x14ac:dyDescent="0.3">
      <c r="A148" s="1">
        <v>145</v>
      </c>
      <c r="B148" t="s">
        <v>301</v>
      </c>
      <c r="C148" t="s">
        <v>8</v>
      </c>
      <c r="D148" t="s">
        <v>302</v>
      </c>
      <c r="E148">
        <v>42</v>
      </c>
      <c r="F148">
        <v>10.5</v>
      </c>
      <c r="G148">
        <v>0.1</v>
      </c>
      <c r="H148" t="s">
        <v>303</v>
      </c>
    </row>
    <row r="149" spans="1:8" x14ac:dyDescent="0.3">
      <c r="A149" s="1">
        <v>146</v>
      </c>
      <c r="B149" t="s">
        <v>304</v>
      </c>
      <c r="C149" t="s">
        <v>8</v>
      </c>
      <c r="D149" t="s">
        <v>305</v>
      </c>
      <c r="E149">
        <v>38</v>
      </c>
      <c r="F149">
        <v>8.39</v>
      </c>
      <c r="G149">
        <v>0.94</v>
      </c>
      <c r="H149">
        <v>0.81</v>
      </c>
    </row>
    <row r="150" spans="1:8" x14ac:dyDescent="0.3">
      <c r="A150" s="1">
        <v>147</v>
      </c>
      <c r="B150" t="s">
        <v>306</v>
      </c>
      <c r="C150" t="s">
        <v>8</v>
      </c>
      <c r="D150" t="s">
        <v>307</v>
      </c>
      <c r="E150">
        <v>58</v>
      </c>
      <c r="F150">
        <v>15.2</v>
      </c>
      <c r="G150">
        <v>1.1000000000000001</v>
      </c>
      <c r="H150">
        <v>0.3</v>
      </c>
    </row>
    <row r="151" spans="1:8" x14ac:dyDescent="0.3">
      <c r="A151" s="1">
        <v>148</v>
      </c>
      <c r="B151" t="s">
        <v>308</v>
      </c>
      <c r="C151" t="s">
        <v>8</v>
      </c>
      <c r="D151" t="s">
        <v>309</v>
      </c>
      <c r="E151">
        <v>73</v>
      </c>
      <c r="F151">
        <v>18.399999999999999</v>
      </c>
      <c r="G151">
        <v>0.66</v>
      </c>
      <c r="H151">
        <v>0.5</v>
      </c>
    </row>
    <row r="152" spans="1:8" x14ac:dyDescent="0.3">
      <c r="A152" s="1">
        <v>149</v>
      </c>
      <c r="B152" t="s">
        <v>310</v>
      </c>
      <c r="C152" t="s">
        <v>8</v>
      </c>
      <c r="D152" t="s">
        <v>311</v>
      </c>
      <c r="E152">
        <v>53</v>
      </c>
      <c r="F152">
        <v>14</v>
      </c>
      <c r="G152">
        <v>0.8</v>
      </c>
      <c r="H152">
        <v>0.4</v>
      </c>
    </row>
    <row r="153" spans="1:8" x14ac:dyDescent="0.3">
      <c r="A153" s="1">
        <v>150</v>
      </c>
      <c r="B153" t="s">
        <v>312</v>
      </c>
      <c r="C153" t="s">
        <v>8</v>
      </c>
      <c r="D153" t="s">
        <v>313</v>
      </c>
      <c r="E153">
        <v>52</v>
      </c>
      <c r="F153">
        <v>12</v>
      </c>
      <c r="G153">
        <v>2.6</v>
      </c>
      <c r="H153">
        <v>0.3</v>
      </c>
    </row>
    <row r="154" spans="1:8" x14ac:dyDescent="0.3">
      <c r="A154" s="1">
        <v>151</v>
      </c>
      <c r="B154" t="s">
        <v>314</v>
      </c>
      <c r="C154" t="s">
        <v>8</v>
      </c>
      <c r="D154" t="s">
        <v>315</v>
      </c>
      <c r="E154">
        <v>42</v>
      </c>
      <c r="F154">
        <v>11.2</v>
      </c>
      <c r="G154">
        <v>0.9</v>
      </c>
      <c r="H154">
        <v>0.1</v>
      </c>
    </row>
    <row r="155" spans="1:8" x14ac:dyDescent="0.3">
      <c r="A155" s="1">
        <v>152</v>
      </c>
      <c r="B155" t="s">
        <v>316</v>
      </c>
      <c r="C155" t="s">
        <v>8</v>
      </c>
      <c r="D155" t="s">
        <v>317</v>
      </c>
      <c r="E155">
        <v>209</v>
      </c>
      <c r="F155">
        <v>61.4</v>
      </c>
      <c r="G155">
        <v>0.4</v>
      </c>
      <c r="H155">
        <v>0.1</v>
      </c>
    </row>
    <row r="156" spans="1:8" x14ac:dyDescent="0.3">
      <c r="A156" s="1">
        <v>153</v>
      </c>
      <c r="B156" t="s">
        <v>318</v>
      </c>
      <c r="C156" t="s">
        <v>8</v>
      </c>
      <c r="D156" t="s">
        <v>319</v>
      </c>
      <c r="E156">
        <v>39</v>
      </c>
      <c r="F156">
        <v>10.5</v>
      </c>
      <c r="G156">
        <v>0.7</v>
      </c>
      <c r="H156">
        <v>0.2</v>
      </c>
    </row>
    <row r="157" spans="1:8" x14ac:dyDescent="0.3">
      <c r="A157" s="1">
        <v>154</v>
      </c>
      <c r="B157" t="s">
        <v>320</v>
      </c>
      <c r="C157" t="s">
        <v>8</v>
      </c>
      <c r="D157" t="s">
        <v>321</v>
      </c>
      <c r="E157">
        <v>39</v>
      </c>
      <c r="F157">
        <v>11.4</v>
      </c>
      <c r="G157">
        <v>0.06</v>
      </c>
      <c r="H157">
        <v>0.01</v>
      </c>
    </row>
    <row r="158" spans="1:8" x14ac:dyDescent="0.3">
      <c r="A158" s="1">
        <v>155</v>
      </c>
      <c r="B158" t="s">
        <v>322</v>
      </c>
      <c r="C158" t="s">
        <v>8</v>
      </c>
      <c r="D158" t="s">
        <v>323</v>
      </c>
      <c r="E158">
        <v>32</v>
      </c>
      <c r="F158">
        <v>8.94</v>
      </c>
      <c r="G158">
        <v>0.5</v>
      </c>
      <c r="H158">
        <v>0.04</v>
      </c>
    </row>
    <row r="159" spans="1:8" x14ac:dyDescent="0.3">
      <c r="A159" s="1">
        <v>156</v>
      </c>
      <c r="B159" t="s">
        <v>324</v>
      </c>
      <c r="C159" t="s">
        <v>8</v>
      </c>
      <c r="D159" t="s">
        <v>325</v>
      </c>
      <c r="E159">
        <v>45</v>
      </c>
      <c r="F159">
        <v>12.4</v>
      </c>
      <c r="G159">
        <v>0.7</v>
      </c>
      <c r="H159">
        <v>0.1</v>
      </c>
    </row>
    <row r="160" spans="1:8" x14ac:dyDescent="0.3">
      <c r="A160" s="1">
        <v>157</v>
      </c>
      <c r="B160" t="s">
        <v>326</v>
      </c>
      <c r="C160" t="s">
        <v>8</v>
      </c>
      <c r="D160" t="s">
        <v>327</v>
      </c>
      <c r="E160">
        <v>37</v>
      </c>
      <c r="F160">
        <v>10.039999999999999</v>
      </c>
      <c r="G160">
        <v>0.66</v>
      </c>
      <c r="H160">
        <v>0.05</v>
      </c>
    </row>
    <row r="161" spans="1:8" x14ac:dyDescent="0.3">
      <c r="A161" s="1">
        <v>158</v>
      </c>
      <c r="B161" t="s">
        <v>328</v>
      </c>
      <c r="C161" t="s">
        <v>8</v>
      </c>
      <c r="D161" t="s">
        <v>329</v>
      </c>
      <c r="E161">
        <v>30</v>
      </c>
      <c r="F161">
        <v>7.5</v>
      </c>
      <c r="G161">
        <v>0.7</v>
      </c>
      <c r="H161">
        <v>0.1</v>
      </c>
    </row>
    <row r="162" spans="1:8" x14ac:dyDescent="0.3">
      <c r="A162" s="1">
        <v>159</v>
      </c>
      <c r="B162" t="s">
        <v>330</v>
      </c>
      <c r="C162" t="s">
        <v>8</v>
      </c>
      <c r="D162" t="s">
        <v>331</v>
      </c>
      <c r="E162">
        <v>78</v>
      </c>
      <c r="F162">
        <v>12.8</v>
      </c>
      <c r="G162">
        <v>2.1</v>
      </c>
      <c r="H162">
        <v>3.3</v>
      </c>
    </row>
    <row r="163" spans="1:8" x14ac:dyDescent="0.3">
      <c r="A163" s="1">
        <v>160</v>
      </c>
      <c r="B163" t="s">
        <v>332</v>
      </c>
      <c r="C163" t="s">
        <v>8</v>
      </c>
      <c r="D163" t="s">
        <v>333</v>
      </c>
      <c r="E163">
        <v>350</v>
      </c>
      <c r="F163">
        <v>61.3</v>
      </c>
      <c r="G163">
        <v>8.5</v>
      </c>
      <c r="H163">
        <v>13.5</v>
      </c>
    </row>
    <row r="164" spans="1:8" x14ac:dyDescent="0.3">
      <c r="A164" s="1">
        <v>161</v>
      </c>
      <c r="B164" t="s">
        <v>334</v>
      </c>
      <c r="C164" t="s">
        <v>8</v>
      </c>
      <c r="D164" t="s">
        <v>335</v>
      </c>
      <c r="E164">
        <v>259</v>
      </c>
      <c r="F164">
        <v>64.599999999999994</v>
      </c>
      <c r="G164">
        <v>0.1</v>
      </c>
      <c r="H164">
        <v>0</v>
      </c>
    </row>
    <row r="165" spans="1:8" x14ac:dyDescent="0.3">
      <c r="A165" s="1">
        <v>162</v>
      </c>
      <c r="B165" t="s">
        <v>336</v>
      </c>
      <c r="C165" t="s">
        <v>8</v>
      </c>
      <c r="D165" t="s">
        <v>337</v>
      </c>
      <c r="E165">
        <v>118</v>
      </c>
      <c r="F165">
        <v>3.4</v>
      </c>
      <c r="G165">
        <v>0.8</v>
      </c>
      <c r="H165">
        <v>12.3</v>
      </c>
    </row>
    <row r="166" spans="1:8" x14ac:dyDescent="0.3">
      <c r="A166" s="1">
        <v>163</v>
      </c>
      <c r="B166" t="s">
        <v>338</v>
      </c>
      <c r="C166" t="s">
        <v>8</v>
      </c>
      <c r="D166" t="s">
        <v>339</v>
      </c>
      <c r="E166">
        <v>137</v>
      </c>
      <c r="F166">
        <v>5.34</v>
      </c>
      <c r="G166">
        <v>1.0900000000000001</v>
      </c>
      <c r="H166">
        <v>12.36</v>
      </c>
    </row>
    <row r="167" spans="1:8" x14ac:dyDescent="0.3">
      <c r="A167" s="1">
        <v>164</v>
      </c>
      <c r="B167" t="s">
        <v>340</v>
      </c>
      <c r="C167" t="s">
        <v>8</v>
      </c>
      <c r="D167" t="s">
        <v>341</v>
      </c>
      <c r="E167">
        <v>42</v>
      </c>
      <c r="F167">
        <v>10.3</v>
      </c>
      <c r="G167">
        <v>1</v>
      </c>
      <c r="H167">
        <v>0.4</v>
      </c>
    </row>
    <row r="168" spans="1:8" x14ac:dyDescent="0.3">
      <c r="A168" s="1">
        <v>165</v>
      </c>
      <c r="B168" t="s">
        <v>342</v>
      </c>
      <c r="C168" t="s">
        <v>8</v>
      </c>
      <c r="D168" t="s">
        <v>343</v>
      </c>
      <c r="E168">
        <v>43</v>
      </c>
      <c r="F168">
        <v>11.2</v>
      </c>
      <c r="G168">
        <v>0.9</v>
      </c>
      <c r="H168">
        <v>0.2</v>
      </c>
    </row>
    <row r="169" spans="1:8" x14ac:dyDescent="0.3">
      <c r="A169" s="1">
        <v>166</v>
      </c>
      <c r="B169" t="s">
        <v>344</v>
      </c>
      <c r="C169" t="s">
        <v>8</v>
      </c>
      <c r="D169" t="s">
        <v>345</v>
      </c>
      <c r="E169">
        <v>51</v>
      </c>
      <c r="F169">
        <v>13.9</v>
      </c>
      <c r="G169">
        <v>1</v>
      </c>
      <c r="H169">
        <v>0.1</v>
      </c>
    </row>
    <row r="170" spans="1:8" x14ac:dyDescent="0.3">
      <c r="A170" s="1">
        <v>167</v>
      </c>
      <c r="B170" t="s">
        <v>346</v>
      </c>
      <c r="C170" t="s">
        <v>8</v>
      </c>
      <c r="D170" t="s">
        <v>347</v>
      </c>
      <c r="E170">
        <v>38</v>
      </c>
      <c r="F170">
        <v>10.28</v>
      </c>
      <c r="G170">
        <v>0.87</v>
      </c>
      <c r="H170">
        <v>0.06</v>
      </c>
    </row>
    <row r="171" spans="1:8" x14ac:dyDescent="0.3">
      <c r="A171" s="1">
        <v>168</v>
      </c>
      <c r="B171" t="s">
        <v>348</v>
      </c>
      <c r="C171" t="s">
        <v>8</v>
      </c>
      <c r="D171" t="s">
        <v>349</v>
      </c>
      <c r="E171">
        <v>46</v>
      </c>
      <c r="F171">
        <v>12.54</v>
      </c>
      <c r="G171">
        <v>0.93</v>
      </c>
      <c r="H171">
        <v>0.09</v>
      </c>
    </row>
    <row r="172" spans="1:8" x14ac:dyDescent="0.3">
      <c r="A172" s="1">
        <v>169</v>
      </c>
      <c r="B172" t="s">
        <v>350</v>
      </c>
      <c r="C172" t="s">
        <v>8</v>
      </c>
      <c r="D172" t="s">
        <v>351</v>
      </c>
      <c r="E172">
        <v>52</v>
      </c>
      <c r="F172">
        <v>14.21</v>
      </c>
      <c r="G172">
        <v>1.02</v>
      </c>
      <c r="H172">
        <v>0.09</v>
      </c>
    </row>
    <row r="173" spans="1:8" x14ac:dyDescent="0.3">
      <c r="A173" s="1">
        <v>170</v>
      </c>
      <c r="B173" t="s">
        <v>352</v>
      </c>
      <c r="C173" t="s">
        <v>8</v>
      </c>
      <c r="D173" t="s">
        <v>353</v>
      </c>
      <c r="E173">
        <v>243</v>
      </c>
      <c r="F173">
        <v>60.2</v>
      </c>
      <c r="G173">
        <v>0.5</v>
      </c>
      <c r="H173">
        <v>0</v>
      </c>
    </row>
    <row r="174" spans="1:8" x14ac:dyDescent="0.3">
      <c r="A174" s="1">
        <v>171</v>
      </c>
      <c r="B174" t="s">
        <v>354</v>
      </c>
      <c r="C174" t="s">
        <v>8</v>
      </c>
      <c r="D174" t="s">
        <v>355</v>
      </c>
      <c r="E174">
        <v>155</v>
      </c>
      <c r="F174">
        <v>11.9</v>
      </c>
      <c r="G174">
        <v>2</v>
      </c>
      <c r="H174">
        <v>12.9</v>
      </c>
    </row>
    <row r="175" spans="1:8" x14ac:dyDescent="0.3">
      <c r="A175" s="1">
        <v>172</v>
      </c>
      <c r="B175" t="s">
        <v>356</v>
      </c>
      <c r="C175" t="s">
        <v>8</v>
      </c>
      <c r="D175" t="s">
        <v>357</v>
      </c>
      <c r="E175">
        <v>25</v>
      </c>
      <c r="F175">
        <v>5.3</v>
      </c>
      <c r="G175">
        <v>0.5</v>
      </c>
      <c r="H175">
        <v>0.6</v>
      </c>
    </row>
    <row r="176" spans="1:8" x14ac:dyDescent="0.3">
      <c r="A176" s="1">
        <v>173</v>
      </c>
      <c r="B176" t="s">
        <v>358</v>
      </c>
      <c r="C176" t="s">
        <v>8</v>
      </c>
      <c r="D176" t="s">
        <v>359</v>
      </c>
      <c r="E176">
        <v>207</v>
      </c>
      <c r="F176">
        <v>58.7</v>
      </c>
      <c r="G176">
        <v>2.8</v>
      </c>
      <c r="H176">
        <v>0</v>
      </c>
    </row>
    <row r="177" spans="1:8" x14ac:dyDescent="0.3">
      <c r="A177" s="1">
        <v>174</v>
      </c>
      <c r="B177" t="s">
        <v>360</v>
      </c>
      <c r="C177" t="s">
        <v>8</v>
      </c>
      <c r="D177" t="s">
        <v>361</v>
      </c>
      <c r="E177">
        <v>30</v>
      </c>
      <c r="F177">
        <v>8.4</v>
      </c>
      <c r="G177">
        <v>0.6</v>
      </c>
      <c r="H177">
        <v>0</v>
      </c>
    </row>
    <row r="178" spans="1:8" x14ac:dyDescent="0.3">
      <c r="A178" s="1">
        <v>175</v>
      </c>
      <c r="B178" t="s">
        <v>362</v>
      </c>
      <c r="C178" t="s">
        <v>8</v>
      </c>
      <c r="D178" t="s">
        <v>363</v>
      </c>
      <c r="E178" t="s">
        <v>237</v>
      </c>
      <c r="F178" t="s">
        <v>237</v>
      </c>
      <c r="G178" t="s">
        <v>237</v>
      </c>
      <c r="H178" t="s">
        <v>237</v>
      </c>
    </row>
    <row r="179" spans="1:8" x14ac:dyDescent="0.3">
      <c r="A179" s="1">
        <v>176</v>
      </c>
      <c r="B179" t="s">
        <v>364</v>
      </c>
      <c r="C179" t="s">
        <v>8</v>
      </c>
      <c r="D179" t="s">
        <v>365</v>
      </c>
      <c r="E179">
        <v>41</v>
      </c>
      <c r="F179">
        <v>11.47</v>
      </c>
      <c r="G179">
        <v>0.64</v>
      </c>
      <c r="H179">
        <v>0.05</v>
      </c>
    </row>
    <row r="180" spans="1:8" x14ac:dyDescent="0.3">
      <c r="A180" s="1">
        <v>177</v>
      </c>
      <c r="B180" t="s">
        <v>366</v>
      </c>
      <c r="C180" t="s">
        <v>8</v>
      </c>
      <c r="D180" t="s">
        <v>367</v>
      </c>
      <c r="E180">
        <v>30</v>
      </c>
      <c r="F180">
        <v>7.92</v>
      </c>
      <c r="G180">
        <v>0.84</v>
      </c>
      <c r="H180">
        <v>0.05</v>
      </c>
    </row>
    <row r="181" spans="1:8" x14ac:dyDescent="0.3">
      <c r="A181" s="1">
        <v>178</v>
      </c>
      <c r="B181" t="s">
        <v>368</v>
      </c>
      <c r="C181" t="s">
        <v>8</v>
      </c>
      <c r="D181" t="s">
        <v>369</v>
      </c>
      <c r="E181">
        <v>40</v>
      </c>
      <c r="F181">
        <v>10.3</v>
      </c>
      <c r="G181">
        <v>0.6</v>
      </c>
      <c r="H181">
        <v>0.1</v>
      </c>
    </row>
    <row r="182" spans="1:8" x14ac:dyDescent="0.3">
      <c r="A182" s="1">
        <v>179</v>
      </c>
      <c r="B182" t="s">
        <v>370</v>
      </c>
      <c r="C182" t="s">
        <v>8</v>
      </c>
      <c r="D182" t="s">
        <v>371</v>
      </c>
      <c r="E182">
        <v>46</v>
      </c>
      <c r="F182">
        <v>11.1</v>
      </c>
      <c r="G182">
        <v>0.3</v>
      </c>
      <c r="H182">
        <v>0</v>
      </c>
    </row>
    <row r="183" spans="1:8" x14ac:dyDescent="0.3">
      <c r="A183" s="1">
        <v>180</v>
      </c>
      <c r="B183" t="s">
        <v>372</v>
      </c>
      <c r="C183" t="s">
        <v>8</v>
      </c>
      <c r="D183" t="s">
        <v>373</v>
      </c>
      <c r="E183">
        <v>39</v>
      </c>
      <c r="F183">
        <v>9.6999999999999993</v>
      </c>
      <c r="G183">
        <v>0.1</v>
      </c>
      <c r="H183">
        <v>0</v>
      </c>
    </row>
    <row r="184" spans="1:8" x14ac:dyDescent="0.3">
      <c r="A184" s="1">
        <v>181</v>
      </c>
      <c r="B184" t="s">
        <v>374</v>
      </c>
      <c r="C184" t="s">
        <v>8</v>
      </c>
      <c r="D184" t="s">
        <v>375</v>
      </c>
      <c r="E184">
        <v>46</v>
      </c>
      <c r="F184">
        <v>11.13</v>
      </c>
      <c r="G184">
        <v>0.57999999999999996</v>
      </c>
      <c r="H184">
        <v>0.09</v>
      </c>
    </row>
    <row r="185" spans="1:8" x14ac:dyDescent="0.3">
      <c r="A185" s="1">
        <v>182</v>
      </c>
      <c r="B185" t="s">
        <v>376</v>
      </c>
      <c r="C185" t="s">
        <v>8</v>
      </c>
      <c r="D185" t="s">
        <v>377</v>
      </c>
      <c r="E185">
        <v>34</v>
      </c>
      <c r="F185">
        <v>7.93</v>
      </c>
      <c r="G185">
        <v>0.57999999999999996</v>
      </c>
      <c r="H185">
        <v>0.1</v>
      </c>
    </row>
    <row r="186" spans="1:8" x14ac:dyDescent="0.3">
      <c r="A186" s="1">
        <v>183</v>
      </c>
      <c r="B186" t="s">
        <v>378</v>
      </c>
      <c r="C186" t="s">
        <v>8</v>
      </c>
      <c r="D186" t="s">
        <v>379</v>
      </c>
      <c r="E186">
        <v>95</v>
      </c>
      <c r="F186">
        <v>23.25</v>
      </c>
      <c r="G186">
        <v>1.72</v>
      </c>
      <c r="H186">
        <v>0.64</v>
      </c>
    </row>
    <row r="187" spans="1:8" x14ac:dyDescent="0.3">
      <c r="A187" s="1">
        <v>184</v>
      </c>
      <c r="B187" t="s">
        <v>380</v>
      </c>
      <c r="C187" t="s">
        <v>8</v>
      </c>
      <c r="D187" t="s">
        <v>381</v>
      </c>
      <c r="E187">
        <v>92</v>
      </c>
      <c r="F187">
        <v>23.94</v>
      </c>
      <c r="G187">
        <v>0.36</v>
      </c>
      <c r="H187">
        <v>0.14000000000000001</v>
      </c>
    </row>
    <row r="188" spans="1:8" x14ac:dyDescent="0.3">
      <c r="A188" s="1">
        <v>185</v>
      </c>
      <c r="B188" t="s">
        <v>382</v>
      </c>
      <c r="C188" t="s">
        <v>8</v>
      </c>
      <c r="D188" t="s">
        <v>383</v>
      </c>
      <c r="E188">
        <v>45</v>
      </c>
      <c r="F188">
        <v>11.01</v>
      </c>
      <c r="G188">
        <v>1.57</v>
      </c>
      <c r="H188">
        <v>0.28999999999999998</v>
      </c>
    </row>
    <row r="189" spans="1:8" x14ac:dyDescent="0.3">
      <c r="A189" s="1">
        <v>186</v>
      </c>
      <c r="B189" t="s">
        <v>384</v>
      </c>
      <c r="C189" t="s">
        <v>8</v>
      </c>
      <c r="D189" t="s">
        <v>385</v>
      </c>
      <c r="E189">
        <v>43</v>
      </c>
      <c r="F189">
        <v>11.23</v>
      </c>
      <c r="G189">
        <v>1.33</v>
      </c>
      <c r="H189">
        <v>0.04</v>
      </c>
    </row>
    <row r="190" spans="1:8" x14ac:dyDescent="0.3">
      <c r="A190" s="1">
        <v>187</v>
      </c>
      <c r="B190" t="s">
        <v>386</v>
      </c>
      <c r="C190" t="s">
        <v>8</v>
      </c>
      <c r="D190" t="s">
        <v>387</v>
      </c>
      <c r="E190">
        <v>26</v>
      </c>
      <c r="F190">
        <v>5</v>
      </c>
      <c r="G190">
        <v>0.9</v>
      </c>
      <c r="H190">
        <v>0.7</v>
      </c>
    </row>
    <row r="191" spans="1:8" x14ac:dyDescent="0.3">
      <c r="A191" s="1">
        <v>188</v>
      </c>
      <c r="B191" t="s">
        <v>388</v>
      </c>
      <c r="C191" t="s">
        <v>8</v>
      </c>
      <c r="D191" t="s">
        <v>389</v>
      </c>
      <c r="E191">
        <v>63</v>
      </c>
      <c r="F191">
        <v>16.899999999999999</v>
      </c>
      <c r="G191">
        <v>1.59</v>
      </c>
      <c r="H191">
        <v>0.06</v>
      </c>
    </row>
    <row r="192" spans="1:8" x14ac:dyDescent="0.3">
      <c r="A192" s="1">
        <v>189</v>
      </c>
      <c r="B192" t="s">
        <v>390</v>
      </c>
      <c r="C192" t="s">
        <v>8</v>
      </c>
      <c r="D192" t="s">
        <v>391</v>
      </c>
      <c r="E192">
        <v>134</v>
      </c>
      <c r="F192">
        <v>33.21</v>
      </c>
      <c r="G192">
        <v>0.18</v>
      </c>
      <c r="H192">
        <v>0.02</v>
      </c>
    </row>
    <row r="193" spans="1:8" x14ac:dyDescent="0.3">
      <c r="A193" s="1">
        <v>190</v>
      </c>
      <c r="B193" t="s">
        <v>392</v>
      </c>
      <c r="C193" t="s">
        <v>8</v>
      </c>
      <c r="D193" t="s">
        <v>393</v>
      </c>
      <c r="E193">
        <v>137</v>
      </c>
      <c r="F193">
        <v>34.11</v>
      </c>
      <c r="G193">
        <v>0.02</v>
      </c>
      <c r="H193">
        <v>0</v>
      </c>
    </row>
    <row r="194" spans="1:8" x14ac:dyDescent="0.3">
      <c r="A194" s="1">
        <v>191</v>
      </c>
      <c r="B194" t="s">
        <v>394</v>
      </c>
      <c r="C194" t="s">
        <v>8</v>
      </c>
      <c r="D194" t="s">
        <v>395</v>
      </c>
      <c r="E194">
        <v>47</v>
      </c>
      <c r="F194">
        <v>12.6</v>
      </c>
      <c r="G194">
        <v>0.4</v>
      </c>
      <c r="H194">
        <v>0.4</v>
      </c>
    </row>
    <row r="195" spans="1:8" x14ac:dyDescent="0.3">
      <c r="A195" s="1">
        <v>192</v>
      </c>
      <c r="B195" t="s">
        <v>396</v>
      </c>
      <c r="C195" t="s">
        <v>8</v>
      </c>
      <c r="D195" t="s">
        <v>397</v>
      </c>
      <c r="E195">
        <v>46</v>
      </c>
      <c r="F195">
        <v>11.97</v>
      </c>
      <c r="G195">
        <v>0.46</v>
      </c>
      <c r="H195">
        <v>0.13</v>
      </c>
    </row>
    <row r="196" spans="1:8" x14ac:dyDescent="0.3">
      <c r="A196" s="1">
        <v>193</v>
      </c>
      <c r="B196" t="s">
        <v>398</v>
      </c>
      <c r="C196" t="s">
        <v>8</v>
      </c>
      <c r="D196" t="s">
        <v>399</v>
      </c>
      <c r="E196">
        <v>294</v>
      </c>
      <c r="F196">
        <v>85.73</v>
      </c>
      <c r="G196">
        <v>0.25</v>
      </c>
      <c r="H196">
        <v>0.57999999999999996</v>
      </c>
    </row>
    <row r="197" spans="1:8" x14ac:dyDescent="0.3">
      <c r="A197" s="1">
        <v>194</v>
      </c>
      <c r="B197" t="s">
        <v>400</v>
      </c>
      <c r="C197" t="s">
        <v>8</v>
      </c>
      <c r="D197" t="s">
        <v>401</v>
      </c>
      <c r="E197">
        <v>54</v>
      </c>
      <c r="F197">
        <v>13.52</v>
      </c>
      <c r="G197">
        <v>0</v>
      </c>
      <c r="H197">
        <v>0.1</v>
      </c>
    </row>
    <row r="198" spans="1:8" x14ac:dyDescent="0.3">
      <c r="A198" s="1">
        <v>195</v>
      </c>
      <c r="B198" t="s">
        <v>402</v>
      </c>
      <c r="C198" t="s">
        <v>8</v>
      </c>
      <c r="D198" t="s">
        <v>403</v>
      </c>
      <c r="E198">
        <v>61</v>
      </c>
      <c r="F198">
        <v>14.8</v>
      </c>
      <c r="G198">
        <v>0.8</v>
      </c>
      <c r="H198">
        <v>1</v>
      </c>
    </row>
    <row r="199" spans="1:8" x14ac:dyDescent="0.3">
      <c r="A199" s="1">
        <v>196</v>
      </c>
      <c r="B199" t="s">
        <v>404</v>
      </c>
      <c r="C199" t="s">
        <v>8</v>
      </c>
      <c r="D199" t="s">
        <v>405</v>
      </c>
      <c r="E199">
        <v>51</v>
      </c>
      <c r="F199">
        <v>13.73</v>
      </c>
      <c r="G199">
        <v>0.77</v>
      </c>
      <c r="H199">
        <v>0.26</v>
      </c>
    </row>
    <row r="200" spans="1:8" x14ac:dyDescent="0.3">
      <c r="A200" s="1">
        <v>197</v>
      </c>
      <c r="B200" t="s">
        <v>406</v>
      </c>
      <c r="C200" t="s">
        <v>8</v>
      </c>
      <c r="D200" t="s">
        <v>407</v>
      </c>
      <c r="E200">
        <v>63</v>
      </c>
      <c r="F200">
        <v>16.079999999999998</v>
      </c>
      <c r="G200">
        <v>0.93</v>
      </c>
      <c r="H200">
        <v>0.63</v>
      </c>
    </row>
    <row r="201" spans="1:8" x14ac:dyDescent="0.3">
      <c r="A201" s="1">
        <v>198</v>
      </c>
      <c r="B201" t="s">
        <v>408</v>
      </c>
      <c r="C201" t="s">
        <v>8</v>
      </c>
      <c r="D201" t="s">
        <v>409</v>
      </c>
      <c r="E201">
        <v>168</v>
      </c>
      <c r="F201">
        <v>49.68</v>
      </c>
      <c r="G201">
        <v>0.25</v>
      </c>
      <c r="H201">
        <v>0</v>
      </c>
    </row>
    <row r="202" spans="1:8" x14ac:dyDescent="0.3">
      <c r="A202" s="1">
        <v>199</v>
      </c>
      <c r="B202" t="s">
        <v>410</v>
      </c>
      <c r="C202" t="s">
        <v>8</v>
      </c>
      <c r="D202" t="s">
        <v>411</v>
      </c>
      <c r="E202">
        <v>79</v>
      </c>
      <c r="F202">
        <v>18.5</v>
      </c>
      <c r="G202">
        <v>1.3</v>
      </c>
      <c r="H202">
        <v>1.5</v>
      </c>
    </row>
    <row r="203" spans="1:8" x14ac:dyDescent="0.3">
      <c r="A203" s="1">
        <v>200</v>
      </c>
      <c r="B203" t="s">
        <v>412</v>
      </c>
      <c r="C203" t="s">
        <v>8</v>
      </c>
      <c r="D203" t="s">
        <v>413</v>
      </c>
      <c r="E203">
        <v>50</v>
      </c>
      <c r="F203">
        <v>14.32</v>
      </c>
      <c r="G203">
        <v>0.46</v>
      </c>
      <c r="H203">
        <v>0.04</v>
      </c>
    </row>
    <row r="204" spans="1:8" x14ac:dyDescent="0.3">
      <c r="A204" s="1">
        <v>201</v>
      </c>
      <c r="B204" t="s">
        <v>414</v>
      </c>
      <c r="C204" t="s">
        <v>8</v>
      </c>
      <c r="D204" t="s">
        <v>415</v>
      </c>
      <c r="E204">
        <v>78</v>
      </c>
      <c r="F204">
        <v>19.18</v>
      </c>
      <c r="G204">
        <v>0.31</v>
      </c>
      <c r="H204">
        <v>0.04</v>
      </c>
    </row>
    <row r="205" spans="1:8" x14ac:dyDescent="0.3">
      <c r="A205" s="1">
        <v>202</v>
      </c>
      <c r="B205" t="s">
        <v>416</v>
      </c>
      <c r="C205" t="s">
        <v>8</v>
      </c>
      <c r="D205" t="s">
        <v>417</v>
      </c>
      <c r="E205">
        <v>76</v>
      </c>
      <c r="F205">
        <v>18.809999999999999</v>
      </c>
      <c r="G205">
        <v>0.13</v>
      </c>
      <c r="H205">
        <v>0</v>
      </c>
    </row>
    <row r="206" spans="1:8" x14ac:dyDescent="0.3">
      <c r="A206" s="1">
        <v>203</v>
      </c>
      <c r="B206" t="s">
        <v>418</v>
      </c>
      <c r="C206" t="s">
        <v>8</v>
      </c>
      <c r="D206" t="s">
        <v>419</v>
      </c>
      <c r="E206">
        <v>71</v>
      </c>
      <c r="F206">
        <v>17.399999999999999</v>
      </c>
      <c r="G206">
        <v>0.3</v>
      </c>
      <c r="H206">
        <v>0</v>
      </c>
    </row>
    <row r="207" spans="1:8" x14ac:dyDescent="0.3">
      <c r="A207" s="1">
        <v>204</v>
      </c>
      <c r="B207" t="s">
        <v>420</v>
      </c>
      <c r="C207" t="s">
        <v>8</v>
      </c>
      <c r="D207" t="s">
        <v>421</v>
      </c>
      <c r="E207">
        <v>53</v>
      </c>
      <c r="F207">
        <v>12.87</v>
      </c>
      <c r="G207">
        <v>0.36</v>
      </c>
      <c r="H207">
        <v>0.12</v>
      </c>
    </row>
    <row r="208" spans="1:8" x14ac:dyDescent="0.3">
      <c r="A208" s="1">
        <v>205</v>
      </c>
      <c r="B208" t="s">
        <v>422</v>
      </c>
      <c r="C208" t="s">
        <v>8</v>
      </c>
      <c r="D208" t="s">
        <v>423</v>
      </c>
      <c r="E208">
        <v>40</v>
      </c>
      <c r="F208">
        <v>11.52</v>
      </c>
      <c r="G208">
        <v>0.39</v>
      </c>
      <c r="H208">
        <v>0.03</v>
      </c>
    </row>
    <row r="209" spans="1:8" x14ac:dyDescent="0.3">
      <c r="A209" s="1">
        <v>206</v>
      </c>
      <c r="B209" t="s">
        <v>424</v>
      </c>
      <c r="C209" t="s">
        <v>8</v>
      </c>
      <c r="D209" t="s">
        <v>425</v>
      </c>
      <c r="E209">
        <v>41</v>
      </c>
      <c r="F209">
        <v>11.1</v>
      </c>
      <c r="G209">
        <v>0.1</v>
      </c>
      <c r="H209">
        <v>0.1</v>
      </c>
    </row>
    <row r="210" spans="1:8" x14ac:dyDescent="0.3">
      <c r="A210" s="1">
        <v>207</v>
      </c>
      <c r="B210" t="s">
        <v>426</v>
      </c>
      <c r="C210" t="s">
        <v>8</v>
      </c>
      <c r="D210" t="s">
        <v>427</v>
      </c>
      <c r="E210">
        <v>51</v>
      </c>
      <c r="F210">
        <v>12.1</v>
      </c>
      <c r="G210">
        <v>0.3</v>
      </c>
      <c r="H210">
        <v>0.1</v>
      </c>
    </row>
    <row r="211" spans="1:8" x14ac:dyDescent="0.3">
      <c r="A211" s="1">
        <v>208</v>
      </c>
      <c r="B211" t="s">
        <v>428</v>
      </c>
      <c r="C211" t="s">
        <v>8</v>
      </c>
      <c r="D211" t="s">
        <v>429</v>
      </c>
      <c r="E211">
        <v>36</v>
      </c>
      <c r="F211">
        <v>9.8000000000000007</v>
      </c>
      <c r="G211">
        <v>0.7</v>
      </c>
      <c r="H211">
        <v>0.1</v>
      </c>
    </row>
    <row r="212" spans="1:8" x14ac:dyDescent="0.3">
      <c r="A212" s="1">
        <v>209</v>
      </c>
      <c r="B212" t="s">
        <v>430</v>
      </c>
      <c r="C212" t="s">
        <v>8</v>
      </c>
      <c r="D212" t="s">
        <v>431</v>
      </c>
      <c r="E212">
        <v>25</v>
      </c>
      <c r="F212">
        <v>7.03</v>
      </c>
      <c r="G212">
        <v>0.38</v>
      </c>
      <c r="H212">
        <v>0.04</v>
      </c>
    </row>
    <row r="213" spans="1:8" x14ac:dyDescent="0.3">
      <c r="A213" s="1">
        <v>210</v>
      </c>
      <c r="B213" t="s">
        <v>432</v>
      </c>
      <c r="C213" t="s">
        <v>8</v>
      </c>
      <c r="D213" t="s">
        <v>433</v>
      </c>
      <c r="E213">
        <v>38</v>
      </c>
      <c r="F213">
        <v>10.47</v>
      </c>
      <c r="G213">
        <v>0.65</v>
      </c>
      <c r="H213">
        <v>7.0000000000000007E-2</v>
      </c>
    </row>
    <row r="214" spans="1:8" x14ac:dyDescent="0.3">
      <c r="A214" s="1">
        <v>211</v>
      </c>
      <c r="B214" t="s">
        <v>434</v>
      </c>
      <c r="C214" t="s">
        <v>8</v>
      </c>
      <c r="D214" t="s">
        <v>435</v>
      </c>
      <c r="E214">
        <v>37</v>
      </c>
      <c r="F214">
        <v>9.9499999999999993</v>
      </c>
      <c r="G214">
        <v>0.75</v>
      </c>
      <c r="H214">
        <v>0.09</v>
      </c>
    </row>
    <row r="215" spans="1:8" x14ac:dyDescent="0.3">
      <c r="A215" s="1">
        <v>212</v>
      </c>
      <c r="B215" t="s">
        <v>436</v>
      </c>
      <c r="C215" t="s">
        <v>8</v>
      </c>
      <c r="D215" t="s">
        <v>437</v>
      </c>
      <c r="E215">
        <v>19</v>
      </c>
      <c r="F215">
        <v>4.83</v>
      </c>
      <c r="G215">
        <v>0.52</v>
      </c>
      <c r="H215">
        <v>7.0000000000000007E-2</v>
      </c>
    </row>
    <row r="216" spans="1:8" x14ac:dyDescent="0.3">
      <c r="A216" s="1">
        <v>213</v>
      </c>
      <c r="B216" t="s">
        <v>438</v>
      </c>
      <c r="C216" t="s">
        <v>8</v>
      </c>
      <c r="D216" t="s">
        <v>439</v>
      </c>
      <c r="E216">
        <v>95</v>
      </c>
      <c r="F216">
        <v>22.58</v>
      </c>
      <c r="G216">
        <v>1.68</v>
      </c>
      <c r="H216">
        <v>1.55</v>
      </c>
    </row>
    <row r="217" spans="1:8" x14ac:dyDescent="0.3">
      <c r="A217" s="1">
        <v>214</v>
      </c>
      <c r="B217" t="s">
        <v>440</v>
      </c>
      <c r="C217" t="s">
        <v>8</v>
      </c>
      <c r="D217" t="s">
        <v>441</v>
      </c>
      <c r="E217">
        <v>64</v>
      </c>
      <c r="F217">
        <v>16.2</v>
      </c>
      <c r="G217">
        <v>0.8</v>
      </c>
      <c r="H217">
        <v>0.4</v>
      </c>
    </row>
    <row r="218" spans="1:8" x14ac:dyDescent="0.3">
      <c r="A218" s="1">
        <v>215</v>
      </c>
      <c r="B218" t="s">
        <v>442</v>
      </c>
      <c r="C218" t="s">
        <v>8</v>
      </c>
      <c r="D218" t="s">
        <v>443</v>
      </c>
      <c r="E218">
        <v>60</v>
      </c>
      <c r="F218">
        <v>14.45</v>
      </c>
      <c r="G218">
        <v>0.67</v>
      </c>
      <c r="H218">
        <v>0.18</v>
      </c>
    </row>
    <row r="219" spans="1:8" x14ac:dyDescent="0.3">
      <c r="A219" s="1">
        <v>216</v>
      </c>
      <c r="B219" t="s">
        <v>444</v>
      </c>
      <c r="C219" t="s">
        <v>8</v>
      </c>
      <c r="D219" t="s">
        <v>445</v>
      </c>
      <c r="E219">
        <v>51</v>
      </c>
      <c r="F219">
        <v>13.6</v>
      </c>
      <c r="G219">
        <v>0.39</v>
      </c>
      <c r="H219">
        <v>0.05</v>
      </c>
    </row>
    <row r="220" spans="1:8" x14ac:dyDescent="0.3">
      <c r="A220" s="1">
        <v>217</v>
      </c>
      <c r="B220" t="s">
        <v>446</v>
      </c>
      <c r="C220" t="s">
        <v>8</v>
      </c>
      <c r="D220" t="s">
        <v>447</v>
      </c>
      <c r="E220">
        <v>279</v>
      </c>
      <c r="F220">
        <v>78.89</v>
      </c>
      <c r="G220">
        <v>2.64</v>
      </c>
      <c r="H220">
        <v>0.53</v>
      </c>
    </row>
    <row r="221" spans="1:8" x14ac:dyDescent="0.3">
      <c r="A221" s="1">
        <v>218</v>
      </c>
      <c r="B221" t="s">
        <v>448</v>
      </c>
      <c r="C221" t="s">
        <v>8</v>
      </c>
      <c r="D221" t="s">
        <v>449</v>
      </c>
      <c r="E221">
        <v>69</v>
      </c>
      <c r="F221">
        <v>17.12</v>
      </c>
      <c r="G221">
        <v>0.14000000000000001</v>
      </c>
      <c r="H221">
        <v>0.02</v>
      </c>
    </row>
    <row r="222" spans="1:8" x14ac:dyDescent="0.3">
      <c r="A222" s="1">
        <v>219</v>
      </c>
      <c r="B222" t="s">
        <v>450</v>
      </c>
      <c r="C222" t="s">
        <v>8</v>
      </c>
      <c r="D222" t="s">
        <v>451</v>
      </c>
      <c r="E222">
        <v>57</v>
      </c>
      <c r="F222">
        <v>16.38</v>
      </c>
      <c r="G222">
        <v>0.43</v>
      </c>
      <c r="H222">
        <v>0.04</v>
      </c>
    </row>
    <row r="223" spans="1:8" x14ac:dyDescent="0.3">
      <c r="A223" s="1">
        <v>220</v>
      </c>
      <c r="B223" t="s">
        <v>452</v>
      </c>
      <c r="C223" t="s">
        <v>8</v>
      </c>
      <c r="D223" t="s">
        <v>453</v>
      </c>
      <c r="E223">
        <v>64</v>
      </c>
      <c r="F223">
        <v>18.25</v>
      </c>
      <c r="G223">
        <v>0.59</v>
      </c>
      <c r="H223">
        <v>0.05</v>
      </c>
    </row>
    <row r="224" spans="1:8" x14ac:dyDescent="0.3">
      <c r="A224" s="1">
        <v>221</v>
      </c>
      <c r="B224" t="s">
        <v>454</v>
      </c>
      <c r="C224" t="s">
        <v>8</v>
      </c>
      <c r="D224" t="s">
        <v>455</v>
      </c>
      <c r="E224">
        <v>63</v>
      </c>
      <c r="F224">
        <v>17.899999999999999</v>
      </c>
      <c r="G224">
        <v>0.6</v>
      </c>
      <c r="H224">
        <v>0.1</v>
      </c>
    </row>
    <row r="225" spans="1:8" x14ac:dyDescent="0.3">
      <c r="A225" s="1">
        <v>222</v>
      </c>
      <c r="B225" t="s">
        <v>456</v>
      </c>
      <c r="C225" t="s">
        <v>8</v>
      </c>
      <c r="D225" t="s">
        <v>457</v>
      </c>
      <c r="E225">
        <v>62</v>
      </c>
      <c r="F225">
        <v>17.3</v>
      </c>
      <c r="G225">
        <v>0.5</v>
      </c>
      <c r="H225">
        <v>0.2</v>
      </c>
    </row>
    <row r="226" spans="1:8" x14ac:dyDescent="0.3">
      <c r="A226" s="1">
        <v>223</v>
      </c>
      <c r="B226" t="s">
        <v>458</v>
      </c>
      <c r="C226" t="s">
        <v>8</v>
      </c>
      <c r="D226" t="s">
        <v>459</v>
      </c>
      <c r="E226">
        <v>55</v>
      </c>
      <c r="F226">
        <v>15.4</v>
      </c>
      <c r="G226">
        <v>0.6</v>
      </c>
      <c r="H226">
        <v>0.1</v>
      </c>
    </row>
    <row r="227" spans="1:8" x14ac:dyDescent="0.3">
      <c r="A227" s="1">
        <v>224</v>
      </c>
      <c r="B227" t="s">
        <v>460</v>
      </c>
      <c r="C227" t="s">
        <v>8</v>
      </c>
      <c r="D227" t="s">
        <v>461</v>
      </c>
      <c r="E227">
        <v>45</v>
      </c>
      <c r="F227">
        <v>12.6</v>
      </c>
      <c r="G227">
        <v>0.3</v>
      </c>
      <c r="H227">
        <v>0.2</v>
      </c>
    </row>
    <row r="228" spans="1:8" x14ac:dyDescent="0.3">
      <c r="A228" s="1">
        <v>225</v>
      </c>
      <c r="B228" t="s">
        <v>462</v>
      </c>
      <c r="C228" t="s">
        <v>8</v>
      </c>
      <c r="D228" t="s">
        <v>463</v>
      </c>
      <c r="E228">
        <v>57</v>
      </c>
      <c r="F228">
        <v>15.1</v>
      </c>
      <c r="G228">
        <v>0.66</v>
      </c>
      <c r="H228">
        <v>0.42</v>
      </c>
    </row>
    <row r="229" spans="1:8" x14ac:dyDescent="0.3">
      <c r="A229" s="1">
        <v>226</v>
      </c>
      <c r="B229" t="s">
        <v>464</v>
      </c>
      <c r="C229" t="s">
        <v>8</v>
      </c>
      <c r="D229" t="s">
        <v>465</v>
      </c>
      <c r="E229">
        <v>48</v>
      </c>
      <c r="F229">
        <v>13.59</v>
      </c>
      <c r="G229">
        <v>0.61</v>
      </c>
      <c r="H229">
        <v>0.05</v>
      </c>
    </row>
    <row r="230" spans="1:8" x14ac:dyDescent="0.3">
      <c r="A230" s="1">
        <v>227</v>
      </c>
      <c r="B230" t="s">
        <v>466</v>
      </c>
      <c r="C230" t="s">
        <v>8</v>
      </c>
      <c r="D230" t="s">
        <v>467</v>
      </c>
      <c r="E230">
        <v>54</v>
      </c>
      <c r="F230">
        <v>15.01</v>
      </c>
      <c r="G230">
        <v>0.71</v>
      </c>
      <c r="H230">
        <v>0.13</v>
      </c>
    </row>
    <row r="231" spans="1:8" x14ac:dyDescent="0.3">
      <c r="A231" s="1">
        <v>228</v>
      </c>
      <c r="B231" t="s">
        <v>468</v>
      </c>
      <c r="C231" t="s">
        <v>8</v>
      </c>
      <c r="D231" t="s">
        <v>469</v>
      </c>
      <c r="E231">
        <v>44</v>
      </c>
      <c r="F231">
        <v>12.63</v>
      </c>
      <c r="G231">
        <v>0.41</v>
      </c>
      <c r="H231">
        <v>0.03</v>
      </c>
    </row>
    <row r="232" spans="1:8" x14ac:dyDescent="0.3">
      <c r="A232" s="1">
        <v>229</v>
      </c>
      <c r="B232" t="s">
        <v>470</v>
      </c>
      <c r="C232" t="s">
        <v>8</v>
      </c>
      <c r="D232" t="s">
        <v>471</v>
      </c>
      <c r="E232">
        <v>42</v>
      </c>
      <c r="F232">
        <v>12.1</v>
      </c>
      <c r="G232">
        <v>0.42</v>
      </c>
      <c r="H232">
        <v>0.03</v>
      </c>
    </row>
    <row r="233" spans="1:8" x14ac:dyDescent="0.3">
      <c r="A233" s="1">
        <v>230</v>
      </c>
      <c r="B233" t="s">
        <v>472</v>
      </c>
      <c r="C233" t="s">
        <v>8</v>
      </c>
      <c r="D233" t="s">
        <v>473</v>
      </c>
      <c r="E233">
        <v>64</v>
      </c>
      <c r="F233">
        <v>18.489999999999998</v>
      </c>
      <c r="G233">
        <v>0.54</v>
      </c>
      <c r="H233">
        <v>0.05</v>
      </c>
    </row>
    <row r="234" spans="1:8" x14ac:dyDescent="0.3">
      <c r="A234" s="1">
        <v>231</v>
      </c>
      <c r="B234" t="s">
        <v>474</v>
      </c>
      <c r="C234" t="s">
        <v>8</v>
      </c>
      <c r="D234" t="s">
        <v>475</v>
      </c>
      <c r="E234">
        <v>66</v>
      </c>
      <c r="F234">
        <v>16.2</v>
      </c>
      <c r="G234">
        <v>0.2</v>
      </c>
      <c r="H234">
        <v>0</v>
      </c>
    </row>
    <row r="235" spans="1:8" x14ac:dyDescent="0.3">
      <c r="A235" s="1">
        <v>232</v>
      </c>
      <c r="B235" t="s">
        <v>476</v>
      </c>
      <c r="C235" t="s">
        <v>8</v>
      </c>
      <c r="D235" t="s">
        <v>477</v>
      </c>
      <c r="E235">
        <v>292</v>
      </c>
      <c r="F235">
        <v>72.599999999999994</v>
      </c>
      <c r="G235">
        <v>0.28000000000000003</v>
      </c>
      <c r="H235">
        <v>0.03</v>
      </c>
    </row>
    <row r="236" spans="1:8" x14ac:dyDescent="0.3">
      <c r="A236" s="1">
        <v>233</v>
      </c>
      <c r="B236" t="s">
        <v>478</v>
      </c>
      <c r="C236" t="s">
        <v>8</v>
      </c>
      <c r="D236" t="s">
        <v>479</v>
      </c>
      <c r="E236">
        <v>44</v>
      </c>
      <c r="F236">
        <v>12.92</v>
      </c>
      <c r="G236">
        <v>0.24</v>
      </c>
      <c r="H236">
        <v>0</v>
      </c>
    </row>
    <row r="237" spans="1:8" x14ac:dyDescent="0.3">
      <c r="A237" s="1">
        <v>234</v>
      </c>
      <c r="B237" t="s">
        <v>480</v>
      </c>
      <c r="C237" t="s">
        <v>8</v>
      </c>
      <c r="D237" t="s">
        <v>481</v>
      </c>
      <c r="E237">
        <v>60</v>
      </c>
      <c r="F237">
        <v>14.77</v>
      </c>
      <c r="G237">
        <v>0.37</v>
      </c>
      <c r="H237">
        <v>0.13</v>
      </c>
    </row>
    <row r="238" spans="1:8" x14ac:dyDescent="0.3">
      <c r="A238" s="1">
        <v>235</v>
      </c>
      <c r="B238" t="s">
        <v>482</v>
      </c>
      <c r="C238" t="s">
        <v>8</v>
      </c>
      <c r="D238" t="s">
        <v>483</v>
      </c>
      <c r="E238">
        <v>47</v>
      </c>
      <c r="F238">
        <v>12.1</v>
      </c>
      <c r="G238">
        <v>0.3</v>
      </c>
      <c r="H238">
        <v>0.3</v>
      </c>
    </row>
    <row r="239" spans="1:8" x14ac:dyDescent="0.3">
      <c r="A239" s="1">
        <v>236</v>
      </c>
      <c r="B239" t="s">
        <v>484</v>
      </c>
      <c r="C239" t="s">
        <v>8</v>
      </c>
      <c r="D239" t="s">
        <v>485</v>
      </c>
      <c r="E239">
        <v>55</v>
      </c>
      <c r="F239">
        <v>14.5</v>
      </c>
      <c r="G239">
        <v>0.3</v>
      </c>
      <c r="H239">
        <v>0.2</v>
      </c>
    </row>
    <row r="240" spans="1:8" x14ac:dyDescent="0.3">
      <c r="A240" s="1">
        <v>237</v>
      </c>
      <c r="B240" t="s">
        <v>486</v>
      </c>
      <c r="C240" t="s">
        <v>8</v>
      </c>
      <c r="D240" t="s">
        <v>487</v>
      </c>
      <c r="E240">
        <v>48</v>
      </c>
      <c r="F240">
        <v>14.03</v>
      </c>
      <c r="G240">
        <v>0.23</v>
      </c>
      <c r="H240">
        <v>0.01</v>
      </c>
    </row>
    <row r="241" spans="1:8" x14ac:dyDescent="0.3">
      <c r="A241" s="1">
        <v>238</v>
      </c>
      <c r="B241" t="s">
        <v>488</v>
      </c>
      <c r="C241" t="s">
        <v>8</v>
      </c>
      <c r="D241" t="s">
        <v>489</v>
      </c>
      <c r="E241">
        <v>45</v>
      </c>
      <c r="F241">
        <v>12.62</v>
      </c>
      <c r="G241">
        <v>0.66</v>
      </c>
      <c r="H241">
        <v>0.01</v>
      </c>
    </row>
    <row r="242" spans="1:8" x14ac:dyDescent="0.3">
      <c r="A242" s="1">
        <v>239</v>
      </c>
      <c r="B242" t="s">
        <v>490</v>
      </c>
      <c r="C242" t="s">
        <v>8</v>
      </c>
      <c r="D242" t="s">
        <v>491</v>
      </c>
      <c r="E242">
        <v>44</v>
      </c>
      <c r="F242">
        <v>9.9700000000000006</v>
      </c>
      <c r="G242">
        <v>0.61</v>
      </c>
      <c r="H242">
        <v>1.05</v>
      </c>
    </row>
    <row r="243" spans="1:8" x14ac:dyDescent="0.3">
      <c r="A243" s="1">
        <v>240</v>
      </c>
      <c r="B243" t="s">
        <v>492</v>
      </c>
      <c r="C243" t="s">
        <v>8</v>
      </c>
      <c r="D243" t="s">
        <v>493</v>
      </c>
      <c r="E243">
        <v>82</v>
      </c>
      <c r="F243">
        <v>19.3</v>
      </c>
      <c r="G243">
        <v>0.2</v>
      </c>
      <c r="H243">
        <v>0.4</v>
      </c>
    </row>
    <row r="244" spans="1:8" x14ac:dyDescent="0.3">
      <c r="A244" s="1">
        <v>241</v>
      </c>
      <c r="B244" t="s">
        <v>494</v>
      </c>
      <c r="C244" t="s">
        <v>8</v>
      </c>
      <c r="D244" t="s">
        <v>495</v>
      </c>
      <c r="E244">
        <v>75</v>
      </c>
      <c r="F244">
        <v>18.52</v>
      </c>
      <c r="G244">
        <v>0.19</v>
      </c>
      <c r="H244">
        <v>0.03</v>
      </c>
    </row>
    <row r="245" spans="1:8" x14ac:dyDescent="0.3">
      <c r="A245" s="1">
        <v>242</v>
      </c>
      <c r="B245" t="s">
        <v>496</v>
      </c>
      <c r="C245" t="s">
        <v>8</v>
      </c>
      <c r="D245" t="s">
        <v>497</v>
      </c>
      <c r="E245">
        <v>48</v>
      </c>
      <c r="F245">
        <v>11.97</v>
      </c>
      <c r="G245">
        <v>0</v>
      </c>
      <c r="H245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abSelected="1" topLeftCell="B1" workbookViewId="0">
      <selection activeCell="Q7" sqref="Q7"/>
    </sheetView>
  </sheetViews>
  <sheetFormatPr defaultRowHeight="16.5" x14ac:dyDescent="0.3"/>
  <cols>
    <col min="2" max="2" width="15.875" customWidth="1"/>
    <col min="3" max="3" width="10.625" customWidth="1"/>
    <col min="4" max="4" width="19" customWidth="1"/>
    <col min="6" max="6" width="14.25" customWidth="1"/>
    <col min="23" max="23" width="10.25" customWidth="1"/>
    <col min="24" max="24" width="11" customWidth="1"/>
  </cols>
  <sheetData>
    <row r="1" spans="1:25" x14ac:dyDescent="0.3">
      <c r="J1" s="2" t="s">
        <v>498</v>
      </c>
      <c r="K1" s="2"/>
      <c r="L1" s="2" t="s">
        <v>499</v>
      </c>
      <c r="M1" s="2"/>
      <c r="N1" s="2" t="s">
        <v>500</v>
      </c>
      <c r="O1" s="2"/>
      <c r="P1" s="3"/>
      <c r="Q1" s="4"/>
      <c r="R1" s="16" t="s">
        <v>501</v>
      </c>
      <c r="S1" s="16"/>
      <c r="T1" s="17"/>
      <c r="U1" s="17"/>
      <c r="V1" s="18"/>
      <c r="W1" s="19"/>
      <c r="X1" s="20"/>
      <c r="Y1" s="17"/>
    </row>
    <row r="2" spans="1:2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7" t="s">
        <v>502</v>
      </c>
      <c r="K2" s="7" t="s">
        <v>503</v>
      </c>
      <c r="L2" s="7" t="s">
        <v>504</v>
      </c>
      <c r="M2" s="7" t="s">
        <v>505</v>
      </c>
      <c r="N2" s="7" t="s">
        <v>506</v>
      </c>
      <c r="O2" s="7" t="s">
        <v>507</v>
      </c>
      <c r="P2" s="7" t="s">
        <v>508</v>
      </c>
      <c r="Q2" s="4"/>
      <c r="R2" s="3" t="s">
        <v>509</v>
      </c>
      <c r="S2" s="3" t="s">
        <v>510</v>
      </c>
      <c r="T2" s="3" t="s">
        <v>511</v>
      </c>
      <c r="U2" s="3" t="s">
        <v>512</v>
      </c>
      <c r="V2" s="8" t="s">
        <v>513</v>
      </c>
      <c r="W2" s="8" t="s">
        <v>519</v>
      </c>
      <c r="X2" s="17" t="s">
        <v>514</v>
      </c>
      <c r="Y2" s="3" t="s">
        <v>515</v>
      </c>
    </row>
    <row r="3" spans="1:25" x14ac:dyDescent="0.3">
      <c r="A3" s="1">
        <v>0</v>
      </c>
      <c r="B3" t="s">
        <v>7</v>
      </c>
      <c r="C3" t="s">
        <v>8</v>
      </c>
      <c r="D3" t="s">
        <v>9</v>
      </c>
      <c r="E3">
        <v>63</v>
      </c>
      <c r="F3">
        <v>16.899999999999999</v>
      </c>
      <c r="G3">
        <v>0.5</v>
      </c>
      <c r="H3">
        <v>0.1</v>
      </c>
      <c r="J3" s="3">
        <f>(F3 * 4 ) + (G3 * 4 ) +( H3 * 9)</f>
        <v>70.5</v>
      </c>
      <c r="K3" s="3">
        <f>ROUND(J3/E3,2)</f>
        <v>1.1200000000000001</v>
      </c>
      <c r="L3" s="3">
        <f>E3 - H3 -G3</f>
        <v>62.4</v>
      </c>
      <c r="M3" s="5">
        <f>E3 - (H3 * 9) - (G3 * 4)</f>
        <v>60.1</v>
      </c>
      <c r="N3" s="3">
        <f>F3</f>
        <v>16.899999999999999</v>
      </c>
      <c r="O3" s="3">
        <f>(F3 * 4)</f>
        <v>67.599999999999994</v>
      </c>
      <c r="P3" s="3">
        <f>ROUND(O3/50, 2)</f>
        <v>1.35</v>
      </c>
      <c r="Q3" s="4"/>
      <c r="R3" s="17">
        <f>ROUND(L3/P3, 2)</f>
        <v>46.22</v>
      </c>
      <c r="S3" s="17"/>
      <c r="T3" s="17">
        <f>ROUND(R3,0)</f>
        <v>46</v>
      </c>
      <c r="U3" s="17">
        <f>ROUND(R3,-1)</f>
        <v>50</v>
      </c>
      <c r="V3" s="8">
        <f>IF(R3&lt;100,ROUND(R3,-1),IF(R3&gt;=100,ROUND(R3,-2)))</f>
        <v>50</v>
      </c>
      <c r="W3" s="21">
        <f>IF(R3&lt;=10,ROUND(R3,0), IF(R3&lt;100, FLOOR(R3 + 5/2, 5),IF(R3&gt;=100, FLOOR(R3 + 10/2, 10))))</f>
        <v>45</v>
      </c>
      <c r="X3" s="17"/>
      <c r="Y3" s="17">
        <f>N3/P3</f>
        <v>12.518518518518517</v>
      </c>
    </row>
    <row r="4" spans="1:25" x14ac:dyDescent="0.3">
      <c r="A4" s="1">
        <v>1</v>
      </c>
      <c r="B4" t="s">
        <v>10</v>
      </c>
      <c r="C4" t="s">
        <v>8</v>
      </c>
      <c r="D4" t="s">
        <v>11</v>
      </c>
      <c r="E4">
        <v>48</v>
      </c>
      <c r="F4">
        <v>13.66</v>
      </c>
      <c r="G4">
        <v>0.41</v>
      </c>
      <c r="H4">
        <v>0.04</v>
      </c>
      <c r="J4" s="3">
        <f t="shared" ref="J4:J67" si="0">(F4 * 4 ) + (G4 * 4 ) +( H4 * 9)</f>
        <v>56.64</v>
      </c>
      <c r="K4" s="3">
        <f t="shared" ref="K4:K67" si="1">ROUND(J4/E4,2)</f>
        <v>1.18</v>
      </c>
      <c r="L4" s="3">
        <f t="shared" ref="L4:L67" si="2">E4 - H4 -G4</f>
        <v>47.550000000000004</v>
      </c>
      <c r="M4" s="5">
        <f t="shared" ref="M4:M67" si="3">E4 - (H4 * 9) - (G4 * 4)</f>
        <v>46</v>
      </c>
      <c r="N4" s="3">
        <f t="shared" ref="N4:N67" si="4">F4</f>
        <v>13.66</v>
      </c>
      <c r="O4" s="3">
        <f t="shared" ref="O4:O67" si="5">(F4 * 4)</f>
        <v>54.64</v>
      </c>
      <c r="P4" s="3">
        <f t="shared" ref="P4:P67" si="6">ROUND(O4/50, 2)</f>
        <v>1.0900000000000001</v>
      </c>
      <c r="Q4" s="4"/>
      <c r="R4" s="17">
        <f t="shared" ref="R4:R67" si="7">ROUND(L4/P4, 2)</f>
        <v>43.62</v>
      </c>
      <c r="S4" s="17"/>
      <c r="T4" s="17">
        <f t="shared" ref="T4:T67" si="8">ROUND(R4,0)</f>
        <v>44</v>
      </c>
      <c r="U4" s="17">
        <f t="shared" ref="U4:U67" si="9">ROUND(R4,-1)</f>
        <v>40</v>
      </c>
      <c r="V4" s="8">
        <f t="shared" ref="V4:V67" si="10">IF(R4&lt;100,ROUND(R4,-1),IF(R4&gt;=100,ROUND(R4,-2)))</f>
        <v>40</v>
      </c>
      <c r="W4" s="21">
        <f t="shared" ref="W4:W67" si="11">IF(R4&lt;=10,ROUND(R4,0), IF(R4&lt;100, FLOOR(R4 + 5/2, 5),IF(R4&gt;=100, FLOOR(R4 + 10/2, 10))))</f>
        <v>45</v>
      </c>
      <c r="X4" s="17"/>
      <c r="Y4" s="17">
        <f t="shared" ref="Y4:Y67" si="12">N4/P4</f>
        <v>12.532110091743119</v>
      </c>
    </row>
    <row r="5" spans="1:25" x14ac:dyDescent="0.3">
      <c r="A5" s="1">
        <v>2</v>
      </c>
      <c r="B5" t="s">
        <v>12</v>
      </c>
      <c r="C5" t="s">
        <v>8</v>
      </c>
      <c r="D5" t="s">
        <v>13</v>
      </c>
      <c r="E5">
        <v>66</v>
      </c>
      <c r="F5">
        <v>18.899999999999999</v>
      </c>
      <c r="G5">
        <v>0.6</v>
      </c>
      <c r="H5">
        <v>0</v>
      </c>
      <c r="J5" s="3">
        <f t="shared" si="0"/>
        <v>78</v>
      </c>
      <c r="K5" s="3">
        <f t="shared" si="1"/>
        <v>1.18</v>
      </c>
      <c r="L5" s="3">
        <f t="shared" si="2"/>
        <v>65.400000000000006</v>
      </c>
      <c r="M5" s="5">
        <f t="shared" si="3"/>
        <v>63.6</v>
      </c>
      <c r="N5" s="3">
        <f t="shared" si="4"/>
        <v>18.899999999999999</v>
      </c>
      <c r="O5" s="3">
        <f t="shared" si="5"/>
        <v>75.599999999999994</v>
      </c>
      <c r="P5" s="3">
        <f t="shared" si="6"/>
        <v>1.51</v>
      </c>
      <c r="Q5" s="4"/>
      <c r="R5" s="17">
        <f t="shared" si="7"/>
        <v>43.31</v>
      </c>
      <c r="S5" s="17"/>
      <c r="T5" s="17">
        <f t="shared" si="8"/>
        <v>43</v>
      </c>
      <c r="U5" s="17">
        <f t="shared" si="9"/>
        <v>40</v>
      </c>
      <c r="V5" s="8">
        <f t="shared" si="10"/>
        <v>40</v>
      </c>
      <c r="W5" s="21">
        <f t="shared" si="11"/>
        <v>45</v>
      </c>
      <c r="X5" s="17"/>
      <c r="Y5" s="17">
        <f t="shared" si="12"/>
        <v>12.516556291390728</v>
      </c>
    </row>
    <row r="6" spans="1:25" x14ac:dyDescent="0.3">
      <c r="A6" s="1">
        <v>3</v>
      </c>
      <c r="B6" t="s">
        <v>14</v>
      </c>
      <c r="C6" t="s">
        <v>8</v>
      </c>
      <c r="D6" t="s">
        <v>15</v>
      </c>
      <c r="E6">
        <v>66</v>
      </c>
      <c r="F6">
        <v>18.8</v>
      </c>
      <c r="G6">
        <v>0.6</v>
      </c>
      <c r="H6">
        <v>0.1</v>
      </c>
      <c r="J6" s="3">
        <f t="shared" si="0"/>
        <v>78.500000000000014</v>
      </c>
      <c r="K6" s="3">
        <f t="shared" si="1"/>
        <v>1.19</v>
      </c>
      <c r="L6" s="3">
        <f t="shared" si="2"/>
        <v>65.300000000000011</v>
      </c>
      <c r="M6" s="5">
        <f t="shared" si="3"/>
        <v>62.699999999999996</v>
      </c>
      <c r="N6" s="3">
        <f t="shared" si="4"/>
        <v>18.8</v>
      </c>
      <c r="O6" s="3">
        <f t="shared" si="5"/>
        <v>75.2</v>
      </c>
      <c r="P6" s="3">
        <f t="shared" si="6"/>
        <v>1.5</v>
      </c>
      <c r="Q6" s="4"/>
      <c r="R6" s="17">
        <f t="shared" si="7"/>
        <v>43.53</v>
      </c>
      <c r="S6" s="17"/>
      <c r="T6" s="17">
        <f t="shared" si="8"/>
        <v>44</v>
      </c>
      <c r="U6" s="17">
        <f t="shared" si="9"/>
        <v>40</v>
      </c>
      <c r="V6" s="8">
        <f t="shared" si="10"/>
        <v>40</v>
      </c>
      <c r="W6" s="21">
        <f t="shared" si="11"/>
        <v>45</v>
      </c>
      <c r="X6" s="17"/>
      <c r="Y6" s="17">
        <f t="shared" si="12"/>
        <v>12.533333333333333</v>
      </c>
    </row>
    <row r="7" spans="1:25" x14ac:dyDescent="0.3">
      <c r="A7" s="1">
        <v>4</v>
      </c>
      <c r="B7" t="s">
        <v>16</v>
      </c>
      <c r="C7" t="s">
        <v>8</v>
      </c>
      <c r="D7" t="s">
        <v>17</v>
      </c>
      <c r="E7">
        <v>209</v>
      </c>
      <c r="F7">
        <v>60.45</v>
      </c>
      <c r="G7">
        <v>1.59</v>
      </c>
      <c r="H7">
        <v>0.05</v>
      </c>
      <c r="J7" s="3">
        <f t="shared" si="0"/>
        <v>248.61</v>
      </c>
      <c r="K7" s="3">
        <f t="shared" si="1"/>
        <v>1.19</v>
      </c>
      <c r="L7" s="3">
        <f t="shared" si="2"/>
        <v>207.35999999999999</v>
      </c>
      <c r="M7" s="5">
        <f t="shared" si="3"/>
        <v>202.19</v>
      </c>
      <c r="N7" s="3">
        <f t="shared" si="4"/>
        <v>60.45</v>
      </c>
      <c r="O7" s="3">
        <f t="shared" si="5"/>
        <v>241.8</v>
      </c>
      <c r="P7" s="3">
        <f t="shared" si="6"/>
        <v>4.84</v>
      </c>
      <c r="Q7" s="4"/>
      <c r="R7" s="17">
        <f t="shared" si="7"/>
        <v>42.84</v>
      </c>
      <c r="S7" s="17"/>
      <c r="T7" s="17">
        <f t="shared" si="8"/>
        <v>43</v>
      </c>
      <c r="U7" s="17">
        <f t="shared" si="9"/>
        <v>40</v>
      </c>
      <c r="V7" s="8">
        <f t="shared" si="10"/>
        <v>40</v>
      </c>
      <c r="W7" s="21">
        <f t="shared" si="11"/>
        <v>45</v>
      </c>
      <c r="X7" s="17"/>
      <c r="Y7" s="17">
        <f t="shared" si="12"/>
        <v>12.489669421487605</v>
      </c>
    </row>
    <row r="8" spans="1:25" x14ac:dyDescent="0.3">
      <c r="A8" s="1">
        <v>5</v>
      </c>
      <c r="B8" t="s">
        <v>18</v>
      </c>
      <c r="C8" t="s">
        <v>8</v>
      </c>
      <c r="D8" t="s">
        <v>19</v>
      </c>
      <c r="E8">
        <v>61</v>
      </c>
      <c r="F8">
        <v>17.760000000000002</v>
      </c>
      <c r="G8">
        <v>0.28999999999999998</v>
      </c>
      <c r="H8">
        <v>0.04</v>
      </c>
      <c r="J8" s="3">
        <f t="shared" si="0"/>
        <v>72.56</v>
      </c>
      <c r="K8" s="3">
        <f t="shared" si="1"/>
        <v>1.19</v>
      </c>
      <c r="L8" s="3">
        <f t="shared" si="2"/>
        <v>60.67</v>
      </c>
      <c r="M8" s="5">
        <f t="shared" si="3"/>
        <v>59.480000000000004</v>
      </c>
      <c r="N8" s="3">
        <f t="shared" si="4"/>
        <v>17.760000000000002</v>
      </c>
      <c r="O8" s="3">
        <f t="shared" si="5"/>
        <v>71.040000000000006</v>
      </c>
      <c r="P8" s="3">
        <f t="shared" si="6"/>
        <v>1.42</v>
      </c>
      <c r="Q8" s="4"/>
      <c r="R8" s="17">
        <f t="shared" si="7"/>
        <v>42.73</v>
      </c>
      <c r="S8" s="17"/>
      <c r="T8" s="17">
        <f t="shared" si="8"/>
        <v>43</v>
      </c>
      <c r="U8" s="17">
        <f t="shared" si="9"/>
        <v>40</v>
      </c>
      <c r="V8" s="8">
        <f t="shared" si="10"/>
        <v>40</v>
      </c>
      <c r="W8" s="21">
        <f t="shared" si="11"/>
        <v>45</v>
      </c>
      <c r="X8" s="17"/>
      <c r="Y8" s="17">
        <f t="shared" si="12"/>
        <v>12.507042253521128</v>
      </c>
    </row>
    <row r="9" spans="1:25" x14ac:dyDescent="0.3">
      <c r="A9" s="1">
        <v>6</v>
      </c>
      <c r="B9" t="s">
        <v>20</v>
      </c>
      <c r="C9" t="s">
        <v>8</v>
      </c>
      <c r="D9" t="s">
        <v>21</v>
      </c>
      <c r="E9">
        <v>62</v>
      </c>
      <c r="F9">
        <v>18.36</v>
      </c>
      <c r="G9">
        <v>0</v>
      </c>
      <c r="H9">
        <v>0.04</v>
      </c>
      <c r="J9" s="3">
        <f t="shared" si="0"/>
        <v>73.8</v>
      </c>
      <c r="K9" s="3">
        <f t="shared" si="1"/>
        <v>1.19</v>
      </c>
      <c r="L9" s="3">
        <f t="shared" si="2"/>
        <v>61.96</v>
      </c>
      <c r="M9" s="5">
        <f t="shared" si="3"/>
        <v>61.64</v>
      </c>
      <c r="N9" s="3">
        <f t="shared" si="4"/>
        <v>18.36</v>
      </c>
      <c r="O9" s="3">
        <f t="shared" si="5"/>
        <v>73.44</v>
      </c>
      <c r="P9" s="3">
        <f t="shared" si="6"/>
        <v>1.47</v>
      </c>
      <c r="Q9" s="4"/>
      <c r="R9" s="17">
        <f t="shared" si="7"/>
        <v>42.15</v>
      </c>
      <c r="S9" s="17"/>
      <c r="T9" s="17">
        <f t="shared" si="8"/>
        <v>42</v>
      </c>
      <c r="U9" s="17">
        <f t="shared" si="9"/>
        <v>40</v>
      </c>
      <c r="V9" s="8">
        <f t="shared" si="10"/>
        <v>40</v>
      </c>
      <c r="W9" s="21">
        <f t="shared" si="11"/>
        <v>40</v>
      </c>
      <c r="X9" s="17"/>
      <c r="Y9" s="17">
        <f t="shared" si="12"/>
        <v>12.489795918367347</v>
      </c>
    </row>
    <row r="10" spans="1:25" x14ac:dyDescent="0.3">
      <c r="A10" s="1">
        <v>7</v>
      </c>
      <c r="B10" t="s">
        <v>22</v>
      </c>
      <c r="C10" t="s">
        <v>8</v>
      </c>
      <c r="D10" t="s">
        <v>23</v>
      </c>
      <c r="E10">
        <v>225</v>
      </c>
      <c r="F10">
        <v>55.7</v>
      </c>
      <c r="G10">
        <v>0.3</v>
      </c>
      <c r="H10">
        <v>0.1</v>
      </c>
      <c r="J10" s="3">
        <f t="shared" si="0"/>
        <v>224.9</v>
      </c>
      <c r="K10" s="3">
        <f t="shared" si="1"/>
        <v>1</v>
      </c>
      <c r="L10" s="3">
        <f t="shared" si="2"/>
        <v>224.6</v>
      </c>
      <c r="M10" s="5">
        <f t="shared" si="3"/>
        <v>222.9</v>
      </c>
      <c r="N10" s="3">
        <f t="shared" si="4"/>
        <v>55.7</v>
      </c>
      <c r="O10" s="3">
        <f t="shared" si="5"/>
        <v>222.8</v>
      </c>
      <c r="P10" s="3">
        <f t="shared" si="6"/>
        <v>4.46</v>
      </c>
      <c r="Q10" s="4"/>
      <c r="R10" s="17">
        <f t="shared" si="7"/>
        <v>50.36</v>
      </c>
      <c r="S10" s="17"/>
      <c r="T10" s="17">
        <f t="shared" si="8"/>
        <v>50</v>
      </c>
      <c r="U10" s="17">
        <f t="shared" si="9"/>
        <v>50</v>
      </c>
      <c r="V10" s="8">
        <f t="shared" si="10"/>
        <v>50</v>
      </c>
      <c r="W10" s="21">
        <f t="shared" si="11"/>
        <v>50</v>
      </c>
      <c r="X10" s="17"/>
      <c r="Y10" s="17">
        <f t="shared" si="12"/>
        <v>12.488789237668161</v>
      </c>
    </row>
    <row r="11" spans="1:25" x14ac:dyDescent="0.3">
      <c r="A11" s="1">
        <v>8</v>
      </c>
      <c r="B11" t="s">
        <v>24</v>
      </c>
      <c r="C11" t="s">
        <v>8</v>
      </c>
      <c r="D11" t="s">
        <v>25</v>
      </c>
      <c r="E11">
        <v>38</v>
      </c>
      <c r="F11">
        <v>11</v>
      </c>
      <c r="G11">
        <v>0.1</v>
      </c>
      <c r="H11">
        <v>0.1</v>
      </c>
      <c r="J11" s="3">
        <f t="shared" si="0"/>
        <v>45.3</v>
      </c>
      <c r="K11" s="3">
        <f t="shared" si="1"/>
        <v>1.19</v>
      </c>
      <c r="L11" s="3">
        <f t="shared" si="2"/>
        <v>37.799999999999997</v>
      </c>
      <c r="M11" s="5">
        <f t="shared" si="3"/>
        <v>36.700000000000003</v>
      </c>
      <c r="N11" s="3">
        <f t="shared" si="4"/>
        <v>11</v>
      </c>
      <c r="O11" s="3">
        <f t="shared" si="5"/>
        <v>44</v>
      </c>
      <c r="P11" s="3">
        <f t="shared" si="6"/>
        <v>0.88</v>
      </c>
      <c r="Q11" s="4"/>
      <c r="R11" s="17">
        <f t="shared" si="7"/>
        <v>42.95</v>
      </c>
      <c r="S11" s="17"/>
      <c r="T11" s="17">
        <f t="shared" si="8"/>
        <v>43</v>
      </c>
      <c r="U11" s="17">
        <f t="shared" si="9"/>
        <v>40</v>
      </c>
      <c r="V11" s="8">
        <f t="shared" si="10"/>
        <v>40</v>
      </c>
      <c r="W11" s="21">
        <f t="shared" si="11"/>
        <v>45</v>
      </c>
      <c r="X11" s="17"/>
      <c r="Y11" s="17">
        <f t="shared" si="12"/>
        <v>12.5</v>
      </c>
    </row>
    <row r="12" spans="1:25" x14ac:dyDescent="0.3">
      <c r="A12" s="1">
        <v>9</v>
      </c>
      <c r="B12" t="s">
        <v>26</v>
      </c>
      <c r="C12" t="s">
        <v>8</v>
      </c>
      <c r="D12" t="s">
        <v>27</v>
      </c>
      <c r="E12">
        <v>239</v>
      </c>
      <c r="F12">
        <v>68.61</v>
      </c>
      <c r="G12">
        <v>1.94</v>
      </c>
      <c r="H12">
        <v>0.16</v>
      </c>
      <c r="J12" s="3">
        <f t="shared" si="0"/>
        <v>283.64</v>
      </c>
      <c r="K12" s="3">
        <f t="shared" si="1"/>
        <v>1.19</v>
      </c>
      <c r="L12" s="3">
        <f t="shared" si="2"/>
        <v>236.9</v>
      </c>
      <c r="M12" s="5">
        <f t="shared" si="3"/>
        <v>229.8</v>
      </c>
      <c r="N12" s="3">
        <f t="shared" si="4"/>
        <v>68.61</v>
      </c>
      <c r="O12" s="3">
        <f t="shared" si="5"/>
        <v>274.44</v>
      </c>
      <c r="P12" s="3">
        <f t="shared" si="6"/>
        <v>5.49</v>
      </c>
      <c r="Q12" s="4"/>
      <c r="R12" s="17">
        <f t="shared" si="7"/>
        <v>43.15</v>
      </c>
      <c r="S12" s="17"/>
      <c r="T12" s="17">
        <f t="shared" si="8"/>
        <v>43</v>
      </c>
      <c r="U12" s="17">
        <f t="shared" si="9"/>
        <v>40</v>
      </c>
      <c r="V12" s="8">
        <f t="shared" si="10"/>
        <v>40</v>
      </c>
      <c r="W12" s="21">
        <f t="shared" si="11"/>
        <v>45</v>
      </c>
      <c r="X12" s="17"/>
      <c r="Y12" s="17">
        <f t="shared" si="12"/>
        <v>12.49726775956284</v>
      </c>
    </row>
    <row r="13" spans="1:25" x14ac:dyDescent="0.3">
      <c r="A13" s="1">
        <v>10</v>
      </c>
      <c r="B13" t="s">
        <v>28</v>
      </c>
      <c r="C13" t="s">
        <v>8</v>
      </c>
      <c r="D13" t="s">
        <v>29</v>
      </c>
      <c r="E13">
        <v>201</v>
      </c>
      <c r="F13">
        <v>57.45</v>
      </c>
      <c r="G13">
        <v>1.93</v>
      </c>
      <c r="H13">
        <v>0.08</v>
      </c>
      <c r="J13" s="3">
        <f t="shared" si="0"/>
        <v>238.24</v>
      </c>
      <c r="K13" s="3">
        <f t="shared" si="1"/>
        <v>1.19</v>
      </c>
      <c r="L13" s="3">
        <f t="shared" si="2"/>
        <v>198.98999999999998</v>
      </c>
      <c r="M13" s="5">
        <f t="shared" si="3"/>
        <v>192.56</v>
      </c>
      <c r="N13" s="3">
        <f t="shared" si="4"/>
        <v>57.45</v>
      </c>
      <c r="O13" s="3">
        <f t="shared" si="5"/>
        <v>229.8</v>
      </c>
      <c r="P13" s="3">
        <f t="shared" si="6"/>
        <v>4.5999999999999996</v>
      </c>
      <c r="Q13" s="4"/>
      <c r="R13" s="17">
        <f t="shared" si="7"/>
        <v>43.26</v>
      </c>
      <c r="S13" s="17"/>
      <c r="T13" s="17">
        <f t="shared" si="8"/>
        <v>43</v>
      </c>
      <c r="U13" s="17">
        <f t="shared" si="9"/>
        <v>40</v>
      </c>
      <c r="V13" s="8">
        <f t="shared" si="10"/>
        <v>40</v>
      </c>
      <c r="W13" s="21">
        <f t="shared" si="11"/>
        <v>45</v>
      </c>
      <c r="X13" s="17"/>
      <c r="Y13" s="17">
        <f t="shared" si="12"/>
        <v>12.489130434782611</v>
      </c>
    </row>
    <row r="14" spans="1:25" x14ac:dyDescent="0.3">
      <c r="A14" s="1">
        <v>11</v>
      </c>
      <c r="B14" t="s">
        <v>30</v>
      </c>
      <c r="C14" t="s">
        <v>8</v>
      </c>
      <c r="D14" t="s">
        <v>31</v>
      </c>
      <c r="E14">
        <v>68</v>
      </c>
      <c r="F14">
        <v>10.23</v>
      </c>
      <c r="G14">
        <v>4.5</v>
      </c>
      <c r="H14">
        <v>2.04</v>
      </c>
      <c r="J14" s="3">
        <f t="shared" si="0"/>
        <v>77.28</v>
      </c>
      <c r="K14" s="3">
        <f t="shared" si="1"/>
        <v>1.1399999999999999</v>
      </c>
      <c r="L14" s="3">
        <f t="shared" si="2"/>
        <v>61.459999999999994</v>
      </c>
      <c r="M14" s="5">
        <f t="shared" si="3"/>
        <v>31.64</v>
      </c>
      <c r="N14" s="3">
        <f t="shared" si="4"/>
        <v>10.23</v>
      </c>
      <c r="O14" s="3">
        <f t="shared" si="5"/>
        <v>40.92</v>
      </c>
      <c r="P14" s="3">
        <f t="shared" si="6"/>
        <v>0.82</v>
      </c>
      <c r="Q14" s="4"/>
      <c r="R14" s="17">
        <f t="shared" si="7"/>
        <v>74.95</v>
      </c>
      <c r="S14" s="17"/>
      <c r="T14" s="17">
        <f t="shared" si="8"/>
        <v>75</v>
      </c>
      <c r="U14" s="17">
        <f t="shared" si="9"/>
        <v>70</v>
      </c>
      <c r="V14" s="8">
        <f t="shared" si="10"/>
        <v>70</v>
      </c>
      <c r="W14" s="21">
        <f t="shared" si="11"/>
        <v>75</v>
      </c>
      <c r="X14" s="17"/>
      <c r="Y14" s="17">
        <f t="shared" si="12"/>
        <v>12.475609756097562</v>
      </c>
    </row>
    <row r="15" spans="1:25" x14ac:dyDescent="0.3">
      <c r="A15" s="1">
        <v>12</v>
      </c>
      <c r="B15" t="s">
        <v>32</v>
      </c>
      <c r="C15" t="s">
        <v>8</v>
      </c>
      <c r="D15" t="s">
        <v>33</v>
      </c>
      <c r="E15">
        <v>38</v>
      </c>
      <c r="F15">
        <v>9.9</v>
      </c>
      <c r="G15">
        <v>0.6</v>
      </c>
      <c r="H15">
        <v>0.1</v>
      </c>
      <c r="J15" s="3">
        <f t="shared" si="0"/>
        <v>42.9</v>
      </c>
      <c r="K15" s="3">
        <f t="shared" si="1"/>
        <v>1.1299999999999999</v>
      </c>
      <c r="L15" s="3">
        <f t="shared" si="2"/>
        <v>37.299999999999997</v>
      </c>
      <c r="M15" s="5">
        <f t="shared" si="3"/>
        <v>34.700000000000003</v>
      </c>
      <c r="N15" s="3">
        <f t="shared" si="4"/>
        <v>9.9</v>
      </c>
      <c r="O15" s="3">
        <f t="shared" si="5"/>
        <v>39.6</v>
      </c>
      <c r="P15" s="3">
        <f t="shared" si="6"/>
        <v>0.79</v>
      </c>
      <c r="Q15" s="4"/>
      <c r="R15" s="17">
        <f t="shared" si="7"/>
        <v>47.22</v>
      </c>
      <c r="S15" s="17"/>
      <c r="T15" s="17">
        <f t="shared" si="8"/>
        <v>47</v>
      </c>
      <c r="U15" s="17">
        <f t="shared" si="9"/>
        <v>50</v>
      </c>
      <c r="V15" s="8">
        <f t="shared" si="10"/>
        <v>50</v>
      </c>
      <c r="W15" s="21">
        <f t="shared" si="11"/>
        <v>45</v>
      </c>
      <c r="X15" s="17"/>
      <c r="Y15" s="17">
        <f t="shared" si="12"/>
        <v>12.531645569620252</v>
      </c>
    </row>
    <row r="16" spans="1:25" x14ac:dyDescent="0.3">
      <c r="A16" s="1">
        <v>13</v>
      </c>
      <c r="B16" t="s">
        <v>34</v>
      </c>
      <c r="C16" t="s">
        <v>8</v>
      </c>
      <c r="D16" t="s">
        <v>35</v>
      </c>
      <c r="E16">
        <v>51</v>
      </c>
      <c r="F16">
        <v>12.3</v>
      </c>
      <c r="G16">
        <v>0.1</v>
      </c>
      <c r="H16">
        <v>0.1</v>
      </c>
      <c r="J16" s="3">
        <f t="shared" si="0"/>
        <v>50.5</v>
      </c>
      <c r="K16" s="3">
        <f t="shared" si="1"/>
        <v>0.99</v>
      </c>
      <c r="L16" s="3">
        <f t="shared" si="2"/>
        <v>50.8</v>
      </c>
      <c r="M16" s="5">
        <f t="shared" si="3"/>
        <v>49.7</v>
      </c>
      <c r="N16" s="3">
        <f t="shared" si="4"/>
        <v>12.3</v>
      </c>
      <c r="O16" s="3">
        <f t="shared" si="5"/>
        <v>49.2</v>
      </c>
      <c r="P16" s="3">
        <f t="shared" si="6"/>
        <v>0.98</v>
      </c>
      <c r="Q16" s="4"/>
      <c r="R16" s="17">
        <f t="shared" si="7"/>
        <v>51.84</v>
      </c>
      <c r="S16" s="17"/>
      <c r="T16" s="17">
        <f t="shared" si="8"/>
        <v>52</v>
      </c>
      <c r="U16" s="17">
        <f t="shared" si="9"/>
        <v>50</v>
      </c>
      <c r="V16" s="8">
        <f t="shared" si="10"/>
        <v>50</v>
      </c>
      <c r="W16" s="21">
        <f t="shared" si="11"/>
        <v>50</v>
      </c>
      <c r="X16" s="17"/>
      <c r="Y16" s="17">
        <f t="shared" si="12"/>
        <v>12.551020408163266</v>
      </c>
    </row>
    <row r="17" spans="1:25" x14ac:dyDescent="0.3">
      <c r="A17" s="1">
        <v>14</v>
      </c>
      <c r="B17" t="s">
        <v>36</v>
      </c>
      <c r="C17" t="s">
        <v>8</v>
      </c>
      <c r="D17" t="s">
        <v>37</v>
      </c>
      <c r="E17">
        <v>51</v>
      </c>
      <c r="F17">
        <v>12.3</v>
      </c>
      <c r="G17">
        <v>0.1</v>
      </c>
      <c r="H17">
        <v>0.1</v>
      </c>
      <c r="J17" s="3">
        <f t="shared" si="0"/>
        <v>50.5</v>
      </c>
      <c r="K17" s="3">
        <f t="shared" si="1"/>
        <v>0.99</v>
      </c>
      <c r="L17" s="3">
        <f t="shared" si="2"/>
        <v>50.8</v>
      </c>
      <c r="M17" s="5">
        <f t="shared" si="3"/>
        <v>49.7</v>
      </c>
      <c r="N17" s="3">
        <f t="shared" si="4"/>
        <v>12.3</v>
      </c>
      <c r="O17" s="3">
        <f t="shared" si="5"/>
        <v>49.2</v>
      </c>
      <c r="P17" s="3">
        <f t="shared" si="6"/>
        <v>0.98</v>
      </c>
      <c r="Q17" s="4"/>
      <c r="R17" s="17">
        <f t="shared" si="7"/>
        <v>51.84</v>
      </c>
      <c r="S17" s="17"/>
      <c r="T17" s="17">
        <f t="shared" si="8"/>
        <v>52</v>
      </c>
      <c r="U17" s="17">
        <f t="shared" si="9"/>
        <v>50</v>
      </c>
      <c r="V17" s="8">
        <f t="shared" si="10"/>
        <v>50</v>
      </c>
      <c r="W17" s="21">
        <f t="shared" si="11"/>
        <v>50</v>
      </c>
      <c r="X17" s="17"/>
      <c r="Y17" s="17">
        <f t="shared" si="12"/>
        <v>12.551020408163266</v>
      </c>
    </row>
    <row r="18" spans="1:25" x14ac:dyDescent="0.3">
      <c r="A18" s="1">
        <v>15</v>
      </c>
      <c r="B18" t="s">
        <v>38</v>
      </c>
      <c r="C18" t="s">
        <v>8</v>
      </c>
      <c r="D18" t="s">
        <v>39</v>
      </c>
      <c r="E18">
        <v>52</v>
      </c>
      <c r="F18">
        <v>13.2</v>
      </c>
      <c r="G18" t="s">
        <v>40</v>
      </c>
      <c r="H18">
        <v>0.1</v>
      </c>
      <c r="J18" s="3">
        <f t="shared" si="0"/>
        <v>57.699999999999996</v>
      </c>
      <c r="K18" s="3">
        <f t="shared" si="1"/>
        <v>1.1100000000000001</v>
      </c>
      <c r="L18" s="3">
        <f t="shared" si="2"/>
        <v>50.9</v>
      </c>
      <c r="M18" s="5">
        <f t="shared" si="3"/>
        <v>47.1</v>
      </c>
      <c r="N18" s="3">
        <f t="shared" si="4"/>
        <v>13.2</v>
      </c>
      <c r="O18" s="3">
        <f t="shared" si="5"/>
        <v>52.8</v>
      </c>
      <c r="P18" s="3">
        <f t="shared" si="6"/>
        <v>1.06</v>
      </c>
      <c r="Q18" s="4"/>
      <c r="R18" s="17">
        <f t="shared" si="7"/>
        <v>48.02</v>
      </c>
      <c r="S18" s="17"/>
      <c r="T18" s="17">
        <f t="shared" si="8"/>
        <v>48</v>
      </c>
      <c r="U18" s="17">
        <f t="shared" si="9"/>
        <v>50</v>
      </c>
      <c r="V18" s="8">
        <f t="shared" si="10"/>
        <v>50</v>
      </c>
      <c r="W18" s="21">
        <f t="shared" si="11"/>
        <v>50</v>
      </c>
      <c r="X18" s="17"/>
      <c r="Y18" s="17">
        <f t="shared" si="12"/>
        <v>12.452830188679243</v>
      </c>
    </row>
    <row r="19" spans="1:25" x14ac:dyDescent="0.3">
      <c r="A19" s="1">
        <v>16</v>
      </c>
      <c r="B19" t="s">
        <v>41</v>
      </c>
      <c r="C19" t="s">
        <v>8</v>
      </c>
      <c r="D19" t="s">
        <v>42</v>
      </c>
      <c r="E19">
        <v>60</v>
      </c>
      <c r="F19">
        <v>16.2</v>
      </c>
      <c r="G19">
        <v>1.2</v>
      </c>
      <c r="H19">
        <v>0.2</v>
      </c>
      <c r="J19" s="3">
        <f t="shared" si="0"/>
        <v>71.399999999999991</v>
      </c>
      <c r="K19" s="3">
        <f t="shared" si="1"/>
        <v>1.19</v>
      </c>
      <c r="L19" s="3">
        <f t="shared" si="2"/>
        <v>58.599999999999994</v>
      </c>
      <c r="M19" s="5">
        <f t="shared" si="3"/>
        <v>53.400000000000006</v>
      </c>
      <c r="N19" s="3">
        <f t="shared" si="4"/>
        <v>16.2</v>
      </c>
      <c r="O19" s="3">
        <f t="shared" si="5"/>
        <v>64.8</v>
      </c>
      <c r="P19" s="3">
        <f t="shared" si="6"/>
        <v>1.3</v>
      </c>
      <c r="Q19" s="4"/>
      <c r="R19" s="17">
        <f t="shared" si="7"/>
        <v>45.08</v>
      </c>
      <c r="S19" s="17"/>
      <c r="T19" s="17">
        <f t="shared" si="8"/>
        <v>45</v>
      </c>
      <c r="U19" s="17">
        <f t="shared" si="9"/>
        <v>50</v>
      </c>
      <c r="V19" s="8">
        <f t="shared" si="10"/>
        <v>50</v>
      </c>
      <c r="W19" s="21">
        <f t="shared" si="11"/>
        <v>45</v>
      </c>
      <c r="X19" s="17"/>
      <c r="Y19" s="17">
        <f t="shared" si="12"/>
        <v>12.46153846153846</v>
      </c>
    </row>
    <row r="20" spans="1:25" x14ac:dyDescent="0.3">
      <c r="A20" s="1">
        <v>17</v>
      </c>
      <c r="B20" t="s">
        <v>43</v>
      </c>
      <c r="C20" t="s">
        <v>8</v>
      </c>
      <c r="D20" t="s">
        <v>44</v>
      </c>
      <c r="E20">
        <v>49</v>
      </c>
      <c r="F20">
        <v>13.31</v>
      </c>
      <c r="G20">
        <v>1.04</v>
      </c>
      <c r="H20">
        <v>0.08</v>
      </c>
      <c r="J20" s="3">
        <f t="shared" si="0"/>
        <v>58.120000000000005</v>
      </c>
      <c r="K20" s="3">
        <f t="shared" si="1"/>
        <v>1.19</v>
      </c>
      <c r="L20" s="3">
        <f t="shared" si="2"/>
        <v>47.88</v>
      </c>
      <c r="M20" s="5">
        <f t="shared" si="3"/>
        <v>44.120000000000005</v>
      </c>
      <c r="N20" s="3">
        <f t="shared" si="4"/>
        <v>13.31</v>
      </c>
      <c r="O20" s="3">
        <f t="shared" si="5"/>
        <v>53.24</v>
      </c>
      <c r="P20" s="3">
        <f t="shared" si="6"/>
        <v>1.06</v>
      </c>
      <c r="Q20" s="4"/>
      <c r="R20" s="17">
        <f t="shared" si="7"/>
        <v>45.17</v>
      </c>
      <c r="S20" s="17"/>
      <c r="T20" s="17">
        <f t="shared" si="8"/>
        <v>45</v>
      </c>
      <c r="U20" s="17">
        <f t="shared" si="9"/>
        <v>50</v>
      </c>
      <c r="V20" s="8">
        <f t="shared" si="10"/>
        <v>50</v>
      </c>
      <c r="W20" s="21">
        <f t="shared" si="11"/>
        <v>45</v>
      </c>
      <c r="X20" s="17"/>
      <c r="Y20" s="17">
        <f t="shared" si="12"/>
        <v>12.556603773584905</v>
      </c>
    </row>
    <row r="21" spans="1:25" x14ac:dyDescent="0.3">
      <c r="A21" s="1">
        <v>18</v>
      </c>
      <c r="B21" t="s">
        <v>45</v>
      </c>
      <c r="C21" t="s">
        <v>8</v>
      </c>
      <c r="D21" t="s">
        <v>46</v>
      </c>
      <c r="E21">
        <v>34</v>
      </c>
      <c r="F21">
        <v>9.44</v>
      </c>
      <c r="G21">
        <v>0.63</v>
      </c>
      <c r="H21">
        <v>0.04</v>
      </c>
      <c r="J21" s="3">
        <f t="shared" si="0"/>
        <v>40.64</v>
      </c>
      <c r="K21" s="3">
        <f t="shared" si="1"/>
        <v>1.2</v>
      </c>
      <c r="L21" s="3">
        <f t="shared" si="2"/>
        <v>33.33</v>
      </c>
      <c r="M21" s="5">
        <f t="shared" si="3"/>
        <v>31.12</v>
      </c>
      <c r="N21" s="3">
        <f t="shared" si="4"/>
        <v>9.44</v>
      </c>
      <c r="O21" s="3">
        <f t="shared" si="5"/>
        <v>37.76</v>
      </c>
      <c r="P21" s="3">
        <f t="shared" si="6"/>
        <v>0.76</v>
      </c>
      <c r="Q21" s="4"/>
      <c r="R21" s="17">
        <f t="shared" si="7"/>
        <v>43.86</v>
      </c>
      <c r="S21" s="17"/>
      <c r="T21" s="17">
        <f t="shared" si="8"/>
        <v>44</v>
      </c>
      <c r="U21" s="17">
        <f t="shared" si="9"/>
        <v>40</v>
      </c>
      <c r="V21" s="8">
        <f t="shared" si="10"/>
        <v>40</v>
      </c>
      <c r="W21" s="21">
        <f t="shared" si="11"/>
        <v>45</v>
      </c>
      <c r="X21" s="17"/>
      <c r="Y21" s="17">
        <f t="shared" si="12"/>
        <v>12.421052631578947</v>
      </c>
    </row>
    <row r="22" spans="1:25" x14ac:dyDescent="0.3">
      <c r="A22" s="1">
        <v>19</v>
      </c>
      <c r="B22" t="s">
        <v>47</v>
      </c>
      <c r="C22" t="s">
        <v>8</v>
      </c>
      <c r="D22" t="s">
        <v>48</v>
      </c>
      <c r="E22">
        <v>41</v>
      </c>
      <c r="F22">
        <v>10.8</v>
      </c>
      <c r="G22">
        <v>1</v>
      </c>
      <c r="H22">
        <v>0.1</v>
      </c>
      <c r="J22" s="3">
        <f t="shared" si="0"/>
        <v>48.1</v>
      </c>
      <c r="K22" s="3">
        <f t="shared" si="1"/>
        <v>1.17</v>
      </c>
      <c r="L22" s="3">
        <f t="shared" si="2"/>
        <v>39.9</v>
      </c>
      <c r="M22" s="5">
        <f t="shared" si="3"/>
        <v>36.1</v>
      </c>
      <c r="N22" s="3">
        <f t="shared" si="4"/>
        <v>10.8</v>
      </c>
      <c r="O22" s="3">
        <f t="shared" si="5"/>
        <v>43.2</v>
      </c>
      <c r="P22" s="3">
        <f t="shared" si="6"/>
        <v>0.86</v>
      </c>
      <c r="Q22" s="4"/>
      <c r="R22" s="17">
        <f t="shared" si="7"/>
        <v>46.4</v>
      </c>
      <c r="S22" s="17"/>
      <c r="T22" s="17">
        <f t="shared" si="8"/>
        <v>46</v>
      </c>
      <c r="U22" s="17">
        <f t="shared" si="9"/>
        <v>50</v>
      </c>
      <c r="V22" s="8">
        <f t="shared" si="10"/>
        <v>50</v>
      </c>
      <c r="W22" s="21">
        <f t="shared" si="11"/>
        <v>45</v>
      </c>
      <c r="X22" s="17"/>
      <c r="Y22" s="17">
        <f t="shared" si="12"/>
        <v>12.558139534883722</v>
      </c>
    </row>
    <row r="23" spans="1:25" x14ac:dyDescent="0.3">
      <c r="A23" s="1">
        <v>20</v>
      </c>
      <c r="B23" t="s">
        <v>49</v>
      </c>
      <c r="C23" t="s">
        <v>8</v>
      </c>
      <c r="D23" t="s">
        <v>50</v>
      </c>
      <c r="E23">
        <v>37</v>
      </c>
      <c r="F23">
        <v>9.9</v>
      </c>
      <c r="G23">
        <v>0.7</v>
      </c>
      <c r="H23">
        <v>0.1</v>
      </c>
      <c r="J23" s="3">
        <f t="shared" si="0"/>
        <v>43.3</v>
      </c>
      <c r="K23" s="3">
        <f t="shared" si="1"/>
        <v>1.17</v>
      </c>
      <c r="L23" s="3">
        <f t="shared" si="2"/>
        <v>36.199999999999996</v>
      </c>
      <c r="M23" s="5">
        <f t="shared" si="3"/>
        <v>33.300000000000004</v>
      </c>
      <c r="N23" s="3">
        <f t="shared" si="4"/>
        <v>9.9</v>
      </c>
      <c r="O23" s="3">
        <f t="shared" si="5"/>
        <v>39.6</v>
      </c>
      <c r="P23" s="3">
        <f t="shared" si="6"/>
        <v>0.79</v>
      </c>
      <c r="Q23" s="4"/>
      <c r="R23" s="17">
        <f t="shared" si="7"/>
        <v>45.82</v>
      </c>
      <c r="S23" s="17"/>
      <c r="T23" s="17">
        <f t="shared" si="8"/>
        <v>46</v>
      </c>
      <c r="U23" s="17">
        <f t="shared" si="9"/>
        <v>50</v>
      </c>
      <c r="V23" s="8">
        <f t="shared" si="10"/>
        <v>50</v>
      </c>
      <c r="W23" s="21">
        <f t="shared" si="11"/>
        <v>45</v>
      </c>
      <c r="X23" s="17"/>
      <c r="Y23" s="17">
        <f t="shared" si="12"/>
        <v>12.531645569620252</v>
      </c>
    </row>
    <row r="24" spans="1:25" x14ac:dyDescent="0.3">
      <c r="A24" s="1">
        <v>21</v>
      </c>
      <c r="B24" t="s">
        <v>51</v>
      </c>
      <c r="C24" t="s">
        <v>8</v>
      </c>
      <c r="D24" t="s">
        <v>52</v>
      </c>
      <c r="E24">
        <v>42</v>
      </c>
      <c r="F24">
        <v>11.35</v>
      </c>
      <c r="G24">
        <v>0.86</v>
      </c>
      <c r="H24">
        <v>0.04</v>
      </c>
      <c r="J24" s="3">
        <f t="shared" si="0"/>
        <v>49.199999999999996</v>
      </c>
      <c r="K24" s="3">
        <f t="shared" si="1"/>
        <v>1.17</v>
      </c>
      <c r="L24" s="3">
        <f t="shared" si="2"/>
        <v>41.1</v>
      </c>
      <c r="M24" s="5">
        <f t="shared" si="3"/>
        <v>38.200000000000003</v>
      </c>
      <c r="N24" s="3">
        <f t="shared" si="4"/>
        <v>11.35</v>
      </c>
      <c r="O24" s="3">
        <f t="shared" si="5"/>
        <v>45.4</v>
      </c>
      <c r="P24" s="3">
        <f t="shared" si="6"/>
        <v>0.91</v>
      </c>
      <c r="Q24" s="4"/>
      <c r="R24" s="17">
        <f t="shared" si="7"/>
        <v>45.16</v>
      </c>
      <c r="S24" s="17"/>
      <c r="T24" s="17">
        <f t="shared" si="8"/>
        <v>45</v>
      </c>
      <c r="U24" s="17">
        <f t="shared" si="9"/>
        <v>50</v>
      </c>
      <c r="V24" s="8">
        <f t="shared" si="10"/>
        <v>50</v>
      </c>
      <c r="W24" s="21">
        <f t="shared" si="11"/>
        <v>45</v>
      </c>
      <c r="X24" s="17"/>
      <c r="Y24" s="17">
        <f t="shared" si="12"/>
        <v>12.472527472527471</v>
      </c>
    </row>
    <row r="25" spans="1:25" x14ac:dyDescent="0.3">
      <c r="A25" s="1">
        <v>22</v>
      </c>
      <c r="B25" t="s">
        <v>53</v>
      </c>
      <c r="C25" t="s">
        <v>8</v>
      </c>
      <c r="D25" t="s">
        <v>54</v>
      </c>
      <c r="E25">
        <v>309</v>
      </c>
      <c r="F25">
        <v>76.2</v>
      </c>
      <c r="G25">
        <v>1</v>
      </c>
      <c r="H25">
        <v>0</v>
      </c>
      <c r="J25" s="3">
        <f t="shared" si="0"/>
        <v>308.8</v>
      </c>
      <c r="K25" s="3">
        <f t="shared" si="1"/>
        <v>1</v>
      </c>
      <c r="L25" s="3">
        <f t="shared" si="2"/>
        <v>308</v>
      </c>
      <c r="M25" s="5">
        <f t="shared" si="3"/>
        <v>305</v>
      </c>
      <c r="N25" s="3">
        <f t="shared" si="4"/>
        <v>76.2</v>
      </c>
      <c r="O25" s="3">
        <f t="shared" si="5"/>
        <v>304.8</v>
      </c>
      <c r="P25" s="3">
        <f t="shared" si="6"/>
        <v>6.1</v>
      </c>
      <c r="Q25" s="4"/>
      <c r="R25" s="17">
        <f t="shared" si="7"/>
        <v>50.49</v>
      </c>
      <c r="S25" s="17"/>
      <c r="T25" s="17">
        <f t="shared" si="8"/>
        <v>50</v>
      </c>
      <c r="U25" s="17">
        <f t="shared" si="9"/>
        <v>50</v>
      </c>
      <c r="V25" s="8">
        <f t="shared" si="10"/>
        <v>50</v>
      </c>
      <c r="W25" s="21">
        <f t="shared" si="11"/>
        <v>50</v>
      </c>
      <c r="X25" s="17"/>
      <c r="Y25" s="17">
        <f t="shared" si="12"/>
        <v>12.491803278688526</v>
      </c>
    </row>
    <row r="26" spans="1:25" x14ac:dyDescent="0.3">
      <c r="A26" s="1">
        <v>23</v>
      </c>
      <c r="B26" t="s">
        <v>55</v>
      </c>
      <c r="C26" t="s">
        <v>8</v>
      </c>
      <c r="D26" t="s">
        <v>56</v>
      </c>
      <c r="E26">
        <v>37</v>
      </c>
      <c r="F26">
        <v>10.4</v>
      </c>
      <c r="G26">
        <v>0.2</v>
      </c>
      <c r="H26">
        <v>0.1</v>
      </c>
      <c r="J26" s="3">
        <f t="shared" si="0"/>
        <v>43.3</v>
      </c>
      <c r="K26" s="3">
        <f t="shared" si="1"/>
        <v>1.17</v>
      </c>
      <c r="L26" s="3">
        <f t="shared" si="2"/>
        <v>36.699999999999996</v>
      </c>
      <c r="M26" s="5">
        <f t="shared" si="3"/>
        <v>35.300000000000004</v>
      </c>
      <c r="N26" s="3">
        <f t="shared" si="4"/>
        <v>10.4</v>
      </c>
      <c r="O26" s="3">
        <f t="shared" si="5"/>
        <v>41.6</v>
      </c>
      <c r="P26" s="3">
        <f t="shared" si="6"/>
        <v>0.83</v>
      </c>
      <c r="Q26" s="4"/>
      <c r="R26" s="17">
        <f t="shared" si="7"/>
        <v>44.22</v>
      </c>
      <c r="S26" s="17"/>
      <c r="T26" s="17">
        <f t="shared" si="8"/>
        <v>44</v>
      </c>
      <c r="U26" s="17">
        <f t="shared" si="9"/>
        <v>40</v>
      </c>
      <c r="V26" s="8">
        <f t="shared" si="10"/>
        <v>40</v>
      </c>
      <c r="W26" s="21">
        <f t="shared" si="11"/>
        <v>45</v>
      </c>
      <c r="X26" s="17"/>
      <c r="Y26" s="17">
        <f t="shared" si="12"/>
        <v>12.530120481927712</v>
      </c>
    </row>
    <row r="27" spans="1:25" x14ac:dyDescent="0.3">
      <c r="A27" s="1">
        <v>24</v>
      </c>
      <c r="B27" t="s">
        <v>57</v>
      </c>
      <c r="C27" t="s">
        <v>8</v>
      </c>
      <c r="D27" t="s">
        <v>58</v>
      </c>
      <c r="E27">
        <v>41</v>
      </c>
      <c r="F27">
        <v>11.6</v>
      </c>
      <c r="G27">
        <v>0.3</v>
      </c>
      <c r="H27">
        <v>0.1</v>
      </c>
      <c r="J27" s="3">
        <f t="shared" si="0"/>
        <v>48.5</v>
      </c>
      <c r="K27" s="3">
        <f t="shared" si="1"/>
        <v>1.18</v>
      </c>
      <c r="L27" s="3">
        <f t="shared" si="2"/>
        <v>40.6</v>
      </c>
      <c r="M27" s="5">
        <f t="shared" si="3"/>
        <v>38.9</v>
      </c>
      <c r="N27" s="3">
        <f t="shared" si="4"/>
        <v>11.6</v>
      </c>
      <c r="O27" s="3">
        <f t="shared" si="5"/>
        <v>46.4</v>
      </c>
      <c r="P27" s="3">
        <f t="shared" si="6"/>
        <v>0.93</v>
      </c>
      <c r="Q27" s="4"/>
      <c r="R27" s="17">
        <f t="shared" si="7"/>
        <v>43.66</v>
      </c>
      <c r="S27" s="17"/>
      <c r="T27" s="17">
        <f t="shared" si="8"/>
        <v>44</v>
      </c>
      <c r="U27" s="17">
        <f t="shared" si="9"/>
        <v>40</v>
      </c>
      <c r="V27" s="8">
        <f t="shared" si="10"/>
        <v>40</v>
      </c>
      <c r="W27" s="21">
        <f t="shared" si="11"/>
        <v>45</v>
      </c>
      <c r="X27" s="17"/>
      <c r="Y27" s="17">
        <f t="shared" si="12"/>
        <v>12.473118279569892</v>
      </c>
    </row>
    <row r="28" spans="1:25" x14ac:dyDescent="0.3">
      <c r="A28" s="1">
        <v>25</v>
      </c>
      <c r="B28" t="s">
        <v>59</v>
      </c>
      <c r="C28" t="s">
        <v>8</v>
      </c>
      <c r="D28" t="s">
        <v>60</v>
      </c>
      <c r="E28">
        <v>44</v>
      </c>
      <c r="F28">
        <v>12</v>
      </c>
      <c r="G28">
        <v>0.6</v>
      </c>
      <c r="H28">
        <v>0.2</v>
      </c>
      <c r="J28" s="3">
        <f t="shared" si="0"/>
        <v>52.199999999999996</v>
      </c>
      <c r="K28" s="3">
        <f t="shared" si="1"/>
        <v>1.19</v>
      </c>
      <c r="L28" s="3">
        <f t="shared" si="2"/>
        <v>43.199999999999996</v>
      </c>
      <c r="M28" s="5">
        <f t="shared" si="3"/>
        <v>39.800000000000004</v>
      </c>
      <c r="N28" s="3">
        <f t="shared" si="4"/>
        <v>12</v>
      </c>
      <c r="O28" s="3">
        <f t="shared" si="5"/>
        <v>48</v>
      </c>
      <c r="P28" s="3">
        <f t="shared" si="6"/>
        <v>0.96</v>
      </c>
      <c r="Q28" s="4"/>
      <c r="R28" s="17">
        <f t="shared" si="7"/>
        <v>45</v>
      </c>
      <c r="S28" s="17"/>
      <c r="T28" s="17">
        <f t="shared" si="8"/>
        <v>45</v>
      </c>
      <c r="U28" s="17">
        <f t="shared" si="9"/>
        <v>50</v>
      </c>
      <c r="V28" s="8">
        <f t="shared" si="10"/>
        <v>50</v>
      </c>
      <c r="W28" s="21">
        <f t="shared" si="11"/>
        <v>45</v>
      </c>
      <c r="X28" s="17"/>
      <c r="Y28" s="17">
        <f t="shared" si="12"/>
        <v>12.5</v>
      </c>
    </row>
    <row r="29" spans="1:25" x14ac:dyDescent="0.3">
      <c r="A29" s="1">
        <v>26</v>
      </c>
      <c r="B29" t="s">
        <v>61</v>
      </c>
      <c r="C29" t="s">
        <v>8</v>
      </c>
      <c r="D29" t="s">
        <v>62</v>
      </c>
      <c r="E29">
        <v>68</v>
      </c>
      <c r="F29">
        <v>18.77</v>
      </c>
      <c r="G29">
        <v>1.19</v>
      </c>
      <c r="H29">
        <v>0.13</v>
      </c>
      <c r="J29" s="3">
        <f t="shared" si="0"/>
        <v>81.010000000000005</v>
      </c>
      <c r="K29" s="3">
        <f t="shared" si="1"/>
        <v>1.19</v>
      </c>
      <c r="L29" s="3">
        <f t="shared" si="2"/>
        <v>66.680000000000007</v>
      </c>
      <c r="M29" s="5">
        <f t="shared" si="3"/>
        <v>62.07</v>
      </c>
      <c r="N29" s="3">
        <f t="shared" si="4"/>
        <v>18.77</v>
      </c>
      <c r="O29" s="3">
        <f t="shared" si="5"/>
        <v>75.08</v>
      </c>
      <c r="P29" s="3">
        <f t="shared" si="6"/>
        <v>1.5</v>
      </c>
      <c r="Q29" s="4"/>
      <c r="R29" s="17">
        <f t="shared" si="7"/>
        <v>44.45</v>
      </c>
      <c r="S29" s="17"/>
      <c r="T29" s="17">
        <f t="shared" si="8"/>
        <v>44</v>
      </c>
      <c r="U29" s="17">
        <f t="shared" si="9"/>
        <v>40</v>
      </c>
      <c r="V29" s="8">
        <f t="shared" si="10"/>
        <v>40</v>
      </c>
      <c r="W29" s="21">
        <f t="shared" si="11"/>
        <v>45</v>
      </c>
      <c r="X29" s="17"/>
      <c r="Y29" s="17">
        <f t="shared" si="12"/>
        <v>12.513333333333334</v>
      </c>
    </row>
    <row r="30" spans="1:25" x14ac:dyDescent="0.3">
      <c r="A30" s="1">
        <v>27</v>
      </c>
      <c r="B30" t="s">
        <v>63</v>
      </c>
      <c r="C30" t="s">
        <v>8</v>
      </c>
      <c r="D30" t="s">
        <v>64</v>
      </c>
      <c r="E30">
        <v>71</v>
      </c>
      <c r="F30">
        <v>13.82</v>
      </c>
      <c r="G30">
        <v>1.74</v>
      </c>
      <c r="H30">
        <v>2.16</v>
      </c>
      <c r="J30" s="3">
        <f t="shared" si="0"/>
        <v>81.680000000000007</v>
      </c>
      <c r="K30" s="3">
        <f t="shared" si="1"/>
        <v>1.1499999999999999</v>
      </c>
      <c r="L30" s="3">
        <f t="shared" si="2"/>
        <v>67.100000000000009</v>
      </c>
      <c r="M30" s="5">
        <f t="shared" si="3"/>
        <v>44.6</v>
      </c>
      <c r="N30" s="3">
        <f t="shared" si="4"/>
        <v>13.82</v>
      </c>
      <c r="O30" s="3">
        <f t="shared" si="5"/>
        <v>55.28</v>
      </c>
      <c r="P30" s="3">
        <f t="shared" si="6"/>
        <v>1.1100000000000001</v>
      </c>
      <c r="Q30" s="4"/>
      <c r="R30" s="17">
        <f t="shared" si="7"/>
        <v>60.45</v>
      </c>
      <c r="S30" s="17"/>
      <c r="T30" s="17">
        <f t="shared" si="8"/>
        <v>60</v>
      </c>
      <c r="U30" s="17">
        <f t="shared" si="9"/>
        <v>60</v>
      </c>
      <c r="V30" s="8">
        <f t="shared" si="10"/>
        <v>60</v>
      </c>
      <c r="W30" s="21">
        <f t="shared" si="11"/>
        <v>60</v>
      </c>
      <c r="X30" s="17"/>
      <c r="Y30" s="17">
        <f t="shared" si="12"/>
        <v>12.45045045045045</v>
      </c>
    </row>
    <row r="31" spans="1:25" x14ac:dyDescent="0.3">
      <c r="A31" s="1">
        <v>28</v>
      </c>
      <c r="B31" t="s">
        <v>65</v>
      </c>
      <c r="C31" t="s">
        <v>8</v>
      </c>
      <c r="D31" t="s">
        <v>66</v>
      </c>
      <c r="E31">
        <v>64</v>
      </c>
      <c r="F31">
        <v>16.2</v>
      </c>
      <c r="G31">
        <v>1.6</v>
      </c>
      <c r="H31">
        <v>0.4</v>
      </c>
      <c r="J31" s="3">
        <f t="shared" si="0"/>
        <v>74.8</v>
      </c>
      <c r="K31" s="3">
        <f t="shared" si="1"/>
        <v>1.17</v>
      </c>
      <c r="L31" s="3">
        <f t="shared" si="2"/>
        <v>62</v>
      </c>
      <c r="M31" s="5">
        <f t="shared" si="3"/>
        <v>54</v>
      </c>
      <c r="N31" s="3">
        <f t="shared" si="4"/>
        <v>16.2</v>
      </c>
      <c r="O31" s="3">
        <f t="shared" si="5"/>
        <v>64.8</v>
      </c>
      <c r="P31" s="3">
        <f t="shared" si="6"/>
        <v>1.3</v>
      </c>
      <c r="Q31" s="4"/>
      <c r="R31" s="17">
        <f t="shared" si="7"/>
        <v>47.69</v>
      </c>
      <c r="S31" s="17"/>
      <c r="T31" s="17">
        <f t="shared" si="8"/>
        <v>48</v>
      </c>
      <c r="U31" s="17">
        <f t="shared" si="9"/>
        <v>50</v>
      </c>
      <c r="V31" s="8">
        <f t="shared" si="10"/>
        <v>50</v>
      </c>
      <c r="W31" s="21">
        <f t="shared" si="11"/>
        <v>50</v>
      </c>
      <c r="X31" s="17"/>
      <c r="Y31" s="17">
        <f t="shared" si="12"/>
        <v>12.46153846153846</v>
      </c>
    </row>
    <row r="32" spans="1:25" x14ac:dyDescent="0.3">
      <c r="A32" s="1">
        <v>29</v>
      </c>
      <c r="B32" t="s">
        <v>67</v>
      </c>
      <c r="C32" t="s">
        <v>8</v>
      </c>
      <c r="D32" t="s">
        <v>68</v>
      </c>
      <c r="E32">
        <v>99</v>
      </c>
      <c r="F32">
        <v>27.56</v>
      </c>
      <c r="G32">
        <v>1.45</v>
      </c>
      <c r="H32">
        <v>0.1</v>
      </c>
      <c r="J32" s="3">
        <f t="shared" si="0"/>
        <v>116.94</v>
      </c>
      <c r="K32" s="3">
        <f t="shared" si="1"/>
        <v>1.18</v>
      </c>
      <c r="L32" s="3">
        <f t="shared" si="2"/>
        <v>97.45</v>
      </c>
      <c r="M32" s="5">
        <f t="shared" si="3"/>
        <v>92.3</v>
      </c>
      <c r="N32" s="3">
        <f t="shared" si="4"/>
        <v>27.56</v>
      </c>
      <c r="O32" s="3">
        <f t="shared" si="5"/>
        <v>110.24</v>
      </c>
      <c r="P32" s="3">
        <f t="shared" si="6"/>
        <v>2.2000000000000002</v>
      </c>
      <c r="Q32" s="4"/>
      <c r="R32" s="17">
        <f t="shared" si="7"/>
        <v>44.3</v>
      </c>
      <c r="S32" s="17"/>
      <c r="T32" s="17">
        <f t="shared" si="8"/>
        <v>44</v>
      </c>
      <c r="U32" s="17">
        <f t="shared" si="9"/>
        <v>40</v>
      </c>
      <c r="V32" s="8">
        <f t="shared" si="10"/>
        <v>40</v>
      </c>
      <c r="W32" s="21">
        <f t="shared" si="11"/>
        <v>45</v>
      </c>
      <c r="X32" s="17"/>
      <c r="Y32" s="17">
        <f t="shared" si="12"/>
        <v>12.527272727272726</v>
      </c>
    </row>
    <row r="33" spans="1:25" x14ac:dyDescent="0.3">
      <c r="A33" s="1">
        <v>30</v>
      </c>
      <c r="B33" t="s">
        <v>69</v>
      </c>
      <c r="C33" t="s">
        <v>8</v>
      </c>
      <c r="D33" t="s">
        <v>70</v>
      </c>
      <c r="E33">
        <v>259</v>
      </c>
      <c r="F33">
        <v>72.569999999999993</v>
      </c>
      <c r="G33">
        <v>3.73</v>
      </c>
      <c r="H33">
        <v>0.25</v>
      </c>
      <c r="J33" s="3">
        <f t="shared" si="0"/>
        <v>307.45</v>
      </c>
      <c r="K33" s="3">
        <f t="shared" si="1"/>
        <v>1.19</v>
      </c>
      <c r="L33" s="3">
        <f t="shared" si="2"/>
        <v>255.02</v>
      </c>
      <c r="M33" s="5">
        <f t="shared" si="3"/>
        <v>241.83</v>
      </c>
      <c r="N33" s="3">
        <f t="shared" si="4"/>
        <v>72.569999999999993</v>
      </c>
      <c r="O33" s="3">
        <f t="shared" si="5"/>
        <v>290.27999999999997</v>
      </c>
      <c r="P33" s="3">
        <f t="shared" si="6"/>
        <v>5.81</v>
      </c>
      <c r="Q33" s="4"/>
      <c r="R33" s="17">
        <f t="shared" si="7"/>
        <v>43.89</v>
      </c>
      <c r="S33" s="17"/>
      <c r="T33" s="17">
        <f t="shared" si="8"/>
        <v>44</v>
      </c>
      <c r="U33" s="17">
        <f t="shared" si="9"/>
        <v>40</v>
      </c>
      <c r="V33" s="8">
        <f t="shared" si="10"/>
        <v>40</v>
      </c>
      <c r="W33" s="21">
        <f t="shared" si="11"/>
        <v>45</v>
      </c>
      <c r="X33" s="17"/>
      <c r="Y33" s="17">
        <f t="shared" si="12"/>
        <v>12.490533562822719</v>
      </c>
    </row>
    <row r="34" spans="1:25" x14ac:dyDescent="0.3">
      <c r="A34" s="1">
        <v>31</v>
      </c>
      <c r="B34" t="s">
        <v>71</v>
      </c>
      <c r="C34" t="s">
        <v>8</v>
      </c>
      <c r="D34" t="s">
        <v>72</v>
      </c>
      <c r="E34">
        <v>266</v>
      </c>
      <c r="F34">
        <v>71.3</v>
      </c>
      <c r="G34">
        <v>2.2000000000000002</v>
      </c>
      <c r="H34">
        <v>0.2</v>
      </c>
      <c r="J34" s="3">
        <f t="shared" si="0"/>
        <v>295.8</v>
      </c>
      <c r="K34" s="3">
        <f t="shared" si="1"/>
        <v>1.1100000000000001</v>
      </c>
      <c r="L34" s="3">
        <f t="shared" si="2"/>
        <v>263.60000000000002</v>
      </c>
      <c r="M34" s="5">
        <f t="shared" si="3"/>
        <v>255.39999999999998</v>
      </c>
      <c r="N34" s="3">
        <f t="shared" si="4"/>
        <v>71.3</v>
      </c>
      <c r="O34" s="3">
        <f t="shared" si="5"/>
        <v>285.2</v>
      </c>
      <c r="P34" s="3">
        <f t="shared" si="6"/>
        <v>5.7</v>
      </c>
      <c r="Q34" s="4"/>
      <c r="R34" s="17">
        <f t="shared" si="7"/>
        <v>46.25</v>
      </c>
      <c r="S34" s="17"/>
      <c r="T34" s="17">
        <f t="shared" si="8"/>
        <v>46</v>
      </c>
      <c r="U34" s="17">
        <f t="shared" si="9"/>
        <v>50</v>
      </c>
      <c r="V34" s="8">
        <f t="shared" si="10"/>
        <v>50</v>
      </c>
      <c r="W34" s="21">
        <f t="shared" si="11"/>
        <v>45</v>
      </c>
      <c r="X34" s="17"/>
      <c r="Y34" s="17">
        <f t="shared" si="12"/>
        <v>12.50877192982456</v>
      </c>
    </row>
    <row r="35" spans="1:25" x14ac:dyDescent="0.3">
      <c r="A35" s="1">
        <v>32</v>
      </c>
      <c r="B35" t="s">
        <v>73</v>
      </c>
      <c r="C35" t="s">
        <v>8</v>
      </c>
      <c r="D35" t="s">
        <v>74</v>
      </c>
      <c r="E35">
        <v>133</v>
      </c>
      <c r="F35">
        <v>27.1</v>
      </c>
      <c r="G35">
        <v>2.2999999999999998</v>
      </c>
      <c r="H35">
        <v>3.3</v>
      </c>
      <c r="J35" s="3">
        <f t="shared" si="0"/>
        <v>147.30000000000001</v>
      </c>
      <c r="K35" s="3">
        <f t="shared" si="1"/>
        <v>1.1100000000000001</v>
      </c>
      <c r="L35" s="3">
        <f t="shared" si="2"/>
        <v>127.39999999999999</v>
      </c>
      <c r="M35" s="5">
        <f t="shared" si="3"/>
        <v>94.1</v>
      </c>
      <c r="N35" s="3">
        <f t="shared" si="4"/>
        <v>27.1</v>
      </c>
      <c r="O35" s="3">
        <f t="shared" si="5"/>
        <v>108.4</v>
      </c>
      <c r="P35" s="3">
        <f t="shared" si="6"/>
        <v>2.17</v>
      </c>
      <c r="Q35" s="4"/>
      <c r="R35" s="17">
        <f t="shared" si="7"/>
        <v>58.71</v>
      </c>
      <c r="S35" s="17"/>
      <c r="T35" s="17">
        <f t="shared" si="8"/>
        <v>59</v>
      </c>
      <c r="U35" s="17">
        <f t="shared" si="9"/>
        <v>60</v>
      </c>
      <c r="V35" s="8">
        <f t="shared" si="10"/>
        <v>60</v>
      </c>
      <c r="W35" s="21">
        <f t="shared" si="11"/>
        <v>60</v>
      </c>
      <c r="X35" s="17"/>
      <c r="Y35" s="17">
        <f t="shared" si="12"/>
        <v>12.488479262672811</v>
      </c>
    </row>
    <row r="36" spans="1:25" x14ac:dyDescent="0.3">
      <c r="A36" s="1">
        <v>33</v>
      </c>
      <c r="B36" t="s">
        <v>75</v>
      </c>
      <c r="C36" t="s">
        <v>8</v>
      </c>
      <c r="D36" t="s">
        <v>76</v>
      </c>
      <c r="E36">
        <v>34</v>
      </c>
      <c r="F36">
        <v>8.9</v>
      </c>
      <c r="G36">
        <v>0.8</v>
      </c>
      <c r="H36">
        <v>0.2</v>
      </c>
      <c r="J36" s="3">
        <f t="shared" si="0"/>
        <v>40.6</v>
      </c>
      <c r="K36" s="3">
        <f t="shared" si="1"/>
        <v>1.19</v>
      </c>
      <c r="L36" s="3">
        <f t="shared" si="2"/>
        <v>33</v>
      </c>
      <c r="M36" s="5">
        <f t="shared" si="3"/>
        <v>29.000000000000004</v>
      </c>
      <c r="N36" s="3">
        <f t="shared" si="4"/>
        <v>8.9</v>
      </c>
      <c r="O36" s="3">
        <f t="shared" si="5"/>
        <v>35.6</v>
      </c>
      <c r="P36" s="3">
        <f t="shared" si="6"/>
        <v>0.71</v>
      </c>
      <c r="Q36" s="4"/>
      <c r="R36" s="17">
        <f t="shared" si="7"/>
        <v>46.48</v>
      </c>
      <c r="S36" s="17"/>
      <c r="T36" s="17">
        <f t="shared" si="8"/>
        <v>46</v>
      </c>
      <c r="U36" s="17">
        <f t="shared" si="9"/>
        <v>50</v>
      </c>
      <c r="V36" s="8">
        <f t="shared" si="10"/>
        <v>50</v>
      </c>
      <c r="W36" s="21">
        <f t="shared" si="11"/>
        <v>45</v>
      </c>
      <c r="X36" s="17"/>
      <c r="Y36" s="17">
        <f t="shared" si="12"/>
        <v>12.535211267605636</v>
      </c>
    </row>
    <row r="37" spans="1:25" x14ac:dyDescent="0.3">
      <c r="A37" s="1">
        <v>34</v>
      </c>
      <c r="B37" t="s">
        <v>77</v>
      </c>
      <c r="C37" t="s">
        <v>8</v>
      </c>
      <c r="D37" t="s">
        <v>78</v>
      </c>
      <c r="E37">
        <v>302</v>
      </c>
      <c r="F37">
        <v>82.8</v>
      </c>
      <c r="G37">
        <v>0.5</v>
      </c>
      <c r="H37">
        <v>0.2</v>
      </c>
      <c r="J37" s="3">
        <f t="shared" si="0"/>
        <v>335</v>
      </c>
      <c r="K37" s="3">
        <f t="shared" si="1"/>
        <v>1.1100000000000001</v>
      </c>
      <c r="L37" s="3">
        <f t="shared" si="2"/>
        <v>301.3</v>
      </c>
      <c r="M37" s="5">
        <f t="shared" si="3"/>
        <v>298.2</v>
      </c>
      <c r="N37" s="3">
        <f t="shared" si="4"/>
        <v>82.8</v>
      </c>
      <c r="O37" s="3">
        <f t="shared" si="5"/>
        <v>331.2</v>
      </c>
      <c r="P37" s="3">
        <f t="shared" si="6"/>
        <v>6.62</v>
      </c>
      <c r="Q37" s="4"/>
      <c r="R37" s="17">
        <f t="shared" si="7"/>
        <v>45.51</v>
      </c>
      <c r="S37" s="17"/>
      <c r="T37" s="17">
        <f t="shared" si="8"/>
        <v>46</v>
      </c>
      <c r="U37" s="17">
        <f t="shared" si="9"/>
        <v>50</v>
      </c>
      <c r="V37" s="8">
        <f t="shared" si="10"/>
        <v>50</v>
      </c>
      <c r="W37" s="21">
        <f t="shared" si="11"/>
        <v>45</v>
      </c>
      <c r="X37" s="17"/>
      <c r="Y37" s="17">
        <f t="shared" si="12"/>
        <v>12.507552870090635</v>
      </c>
    </row>
    <row r="38" spans="1:25" x14ac:dyDescent="0.3">
      <c r="A38" s="1">
        <v>35</v>
      </c>
      <c r="B38" t="s">
        <v>79</v>
      </c>
      <c r="C38" t="s">
        <v>8</v>
      </c>
      <c r="D38" t="s">
        <v>80</v>
      </c>
      <c r="E38">
        <v>32</v>
      </c>
      <c r="F38">
        <v>8.5</v>
      </c>
      <c r="G38">
        <v>0.7</v>
      </c>
      <c r="H38">
        <v>7.0000000000000007E-2</v>
      </c>
      <c r="J38" s="3">
        <f t="shared" si="0"/>
        <v>37.43</v>
      </c>
      <c r="K38" s="3">
        <f t="shared" si="1"/>
        <v>1.17</v>
      </c>
      <c r="L38" s="3">
        <f t="shared" si="2"/>
        <v>31.23</v>
      </c>
      <c r="M38" s="5">
        <f t="shared" si="3"/>
        <v>28.57</v>
      </c>
      <c r="N38" s="3">
        <f t="shared" si="4"/>
        <v>8.5</v>
      </c>
      <c r="O38" s="3">
        <f t="shared" si="5"/>
        <v>34</v>
      </c>
      <c r="P38" s="3">
        <f t="shared" si="6"/>
        <v>0.68</v>
      </c>
      <c r="Q38" s="4"/>
      <c r="R38" s="17">
        <f t="shared" si="7"/>
        <v>45.93</v>
      </c>
      <c r="S38" s="17"/>
      <c r="T38" s="17">
        <f t="shared" si="8"/>
        <v>46</v>
      </c>
      <c r="U38" s="17">
        <f t="shared" si="9"/>
        <v>50</v>
      </c>
      <c r="V38" s="8">
        <f t="shared" si="10"/>
        <v>50</v>
      </c>
      <c r="W38" s="21">
        <f t="shared" si="11"/>
        <v>45</v>
      </c>
      <c r="X38" s="17"/>
      <c r="Y38" s="17">
        <f t="shared" si="12"/>
        <v>12.499999999999998</v>
      </c>
    </row>
    <row r="39" spans="1:25" x14ac:dyDescent="0.3">
      <c r="A39" s="1">
        <v>36</v>
      </c>
      <c r="B39" t="s">
        <v>81</v>
      </c>
      <c r="C39" t="s">
        <v>8</v>
      </c>
      <c r="D39" t="s">
        <v>82</v>
      </c>
      <c r="E39">
        <v>28</v>
      </c>
      <c r="F39">
        <v>7.2</v>
      </c>
      <c r="G39">
        <v>0.8</v>
      </c>
      <c r="H39">
        <v>0.1</v>
      </c>
      <c r="J39" s="3">
        <f t="shared" si="0"/>
        <v>32.9</v>
      </c>
      <c r="K39" s="3">
        <f t="shared" si="1"/>
        <v>1.18</v>
      </c>
      <c r="L39" s="3">
        <f t="shared" si="2"/>
        <v>27.099999999999998</v>
      </c>
      <c r="M39" s="5">
        <f t="shared" si="3"/>
        <v>23.900000000000002</v>
      </c>
      <c r="N39" s="3">
        <f t="shared" si="4"/>
        <v>7.2</v>
      </c>
      <c r="O39" s="3">
        <f t="shared" si="5"/>
        <v>28.8</v>
      </c>
      <c r="P39" s="3">
        <f t="shared" si="6"/>
        <v>0.57999999999999996</v>
      </c>
      <c r="Q39" s="4"/>
      <c r="R39" s="17">
        <f t="shared" si="7"/>
        <v>46.72</v>
      </c>
      <c r="S39" s="17"/>
      <c r="T39" s="17">
        <f t="shared" si="8"/>
        <v>47</v>
      </c>
      <c r="U39" s="17">
        <f t="shared" si="9"/>
        <v>50</v>
      </c>
      <c r="V39" s="8">
        <f t="shared" si="10"/>
        <v>50</v>
      </c>
      <c r="W39" s="21">
        <f t="shared" si="11"/>
        <v>45</v>
      </c>
      <c r="X39" s="17"/>
      <c r="Y39" s="17">
        <f t="shared" si="12"/>
        <v>12.413793103448278</v>
      </c>
    </row>
    <row r="40" spans="1:25" x14ac:dyDescent="0.3">
      <c r="A40" s="1">
        <v>37</v>
      </c>
      <c r="B40" t="s">
        <v>83</v>
      </c>
      <c r="C40" t="s">
        <v>8</v>
      </c>
      <c r="D40" t="s">
        <v>84</v>
      </c>
      <c r="E40">
        <v>303</v>
      </c>
      <c r="F40">
        <v>75.05</v>
      </c>
      <c r="G40">
        <v>0.56000000000000005</v>
      </c>
      <c r="H40">
        <v>0.11</v>
      </c>
      <c r="J40" s="3">
        <f t="shared" si="0"/>
        <v>303.43</v>
      </c>
      <c r="K40" s="3">
        <f t="shared" si="1"/>
        <v>1</v>
      </c>
      <c r="L40" s="3">
        <f t="shared" si="2"/>
        <v>302.33</v>
      </c>
      <c r="M40" s="5">
        <f t="shared" si="3"/>
        <v>299.77</v>
      </c>
      <c r="N40" s="3">
        <f t="shared" si="4"/>
        <v>75.05</v>
      </c>
      <c r="O40" s="3">
        <f t="shared" si="5"/>
        <v>300.2</v>
      </c>
      <c r="P40" s="3">
        <f t="shared" si="6"/>
        <v>6</v>
      </c>
      <c r="Q40" s="4"/>
      <c r="R40" s="17">
        <f t="shared" si="7"/>
        <v>50.39</v>
      </c>
      <c r="S40" s="17"/>
      <c r="T40" s="17">
        <f t="shared" si="8"/>
        <v>50</v>
      </c>
      <c r="U40" s="17">
        <f t="shared" si="9"/>
        <v>50</v>
      </c>
      <c r="V40" s="8">
        <f t="shared" si="10"/>
        <v>50</v>
      </c>
      <c r="W40" s="21">
        <f t="shared" si="11"/>
        <v>50</v>
      </c>
      <c r="X40" s="17"/>
      <c r="Y40" s="17">
        <f t="shared" si="12"/>
        <v>12.508333333333333</v>
      </c>
    </row>
    <row r="41" spans="1:25" x14ac:dyDescent="0.3">
      <c r="A41" s="1">
        <v>38</v>
      </c>
      <c r="B41" t="s">
        <v>85</v>
      </c>
      <c r="C41" t="s">
        <v>8</v>
      </c>
      <c r="D41" t="s">
        <v>86</v>
      </c>
      <c r="E41">
        <v>30</v>
      </c>
      <c r="F41">
        <v>10.54</v>
      </c>
      <c r="G41">
        <v>0.7</v>
      </c>
      <c r="H41">
        <v>0.2</v>
      </c>
      <c r="J41" s="3">
        <f t="shared" si="0"/>
        <v>46.759999999999991</v>
      </c>
      <c r="K41" s="3">
        <f t="shared" si="1"/>
        <v>1.56</v>
      </c>
      <c r="L41" s="3">
        <f t="shared" si="2"/>
        <v>29.1</v>
      </c>
      <c r="M41" s="5">
        <f t="shared" si="3"/>
        <v>25.4</v>
      </c>
      <c r="N41" s="3">
        <f t="shared" si="4"/>
        <v>10.54</v>
      </c>
      <c r="O41" s="3">
        <f t="shared" si="5"/>
        <v>42.16</v>
      </c>
      <c r="P41" s="3">
        <f t="shared" si="6"/>
        <v>0.84</v>
      </c>
      <c r="Q41" s="4"/>
      <c r="R41" s="17">
        <f t="shared" si="7"/>
        <v>34.64</v>
      </c>
      <c r="S41" s="17"/>
      <c r="T41" s="17">
        <f t="shared" si="8"/>
        <v>35</v>
      </c>
      <c r="U41" s="17">
        <f t="shared" si="9"/>
        <v>30</v>
      </c>
      <c r="V41" s="8">
        <f t="shared" si="10"/>
        <v>30</v>
      </c>
      <c r="W41" s="21">
        <f t="shared" si="11"/>
        <v>35</v>
      </c>
      <c r="X41" s="17"/>
      <c r="Y41" s="17">
        <f t="shared" si="12"/>
        <v>12.547619047619047</v>
      </c>
    </row>
    <row r="42" spans="1:25" x14ac:dyDescent="0.3">
      <c r="A42" s="1">
        <v>39</v>
      </c>
      <c r="B42" t="s">
        <v>87</v>
      </c>
      <c r="C42" t="s">
        <v>8</v>
      </c>
      <c r="D42" t="s">
        <v>88</v>
      </c>
      <c r="E42">
        <v>21</v>
      </c>
      <c r="F42">
        <v>6.69</v>
      </c>
      <c r="G42">
        <v>0.25</v>
      </c>
      <c r="H42">
        <v>0.23</v>
      </c>
      <c r="J42" s="3">
        <f t="shared" si="0"/>
        <v>29.830000000000002</v>
      </c>
      <c r="K42" s="3">
        <f t="shared" si="1"/>
        <v>1.42</v>
      </c>
      <c r="L42" s="3">
        <f t="shared" si="2"/>
        <v>20.52</v>
      </c>
      <c r="M42" s="5">
        <f t="shared" si="3"/>
        <v>17.93</v>
      </c>
      <c r="N42" s="3">
        <f t="shared" si="4"/>
        <v>6.69</v>
      </c>
      <c r="O42" s="3">
        <f t="shared" si="5"/>
        <v>26.76</v>
      </c>
      <c r="P42" s="3">
        <f t="shared" si="6"/>
        <v>0.54</v>
      </c>
      <c r="Q42" s="4"/>
      <c r="R42" s="17">
        <f t="shared" si="7"/>
        <v>38</v>
      </c>
      <c r="S42" s="17"/>
      <c r="T42" s="17">
        <f t="shared" si="8"/>
        <v>38</v>
      </c>
      <c r="U42" s="17">
        <f t="shared" si="9"/>
        <v>40</v>
      </c>
      <c r="V42" s="8">
        <f t="shared" si="10"/>
        <v>40</v>
      </c>
      <c r="W42" s="21">
        <f t="shared" si="11"/>
        <v>40</v>
      </c>
      <c r="X42" s="17"/>
      <c r="Y42" s="17">
        <f t="shared" si="12"/>
        <v>12.388888888888889</v>
      </c>
    </row>
    <row r="43" spans="1:25" x14ac:dyDescent="0.3">
      <c r="A43" s="1">
        <v>40</v>
      </c>
      <c r="B43" t="s">
        <v>89</v>
      </c>
      <c r="C43" t="s">
        <v>8</v>
      </c>
      <c r="D43" t="s">
        <v>90</v>
      </c>
      <c r="E43">
        <v>25</v>
      </c>
      <c r="F43">
        <v>8.42</v>
      </c>
      <c r="G43">
        <v>0.42</v>
      </c>
      <c r="H43">
        <v>7.0000000000000007E-2</v>
      </c>
      <c r="J43" s="3">
        <f t="shared" si="0"/>
        <v>35.99</v>
      </c>
      <c r="K43" s="3">
        <f t="shared" si="1"/>
        <v>1.44</v>
      </c>
      <c r="L43" s="3">
        <f t="shared" si="2"/>
        <v>24.509999999999998</v>
      </c>
      <c r="M43" s="5">
        <f t="shared" si="3"/>
        <v>22.69</v>
      </c>
      <c r="N43" s="3">
        <f t="shared" si="4"/>
        <v>8.42</v>
      </c>
      <c r="O43" s="3">
        <f t="shared" si="5"/>
        <v>33.68</v>
      </c>
      <c r="P43" s="3">
        <f t="shared" si="6"/>
        <v>0.67</v>
      </c>
      <c r="Q43" s="4"/>
      <c r="R43" s="17">
        <f t="shared" si="7"/>
        <v>36.58</v>
      </c>
      <c r="S43" s="17"/>
      <c r="T43" s="17">
        <f t="shared" si="8"/>
        <v>37</v>
      </c>
      <c r="U43" s="17">
        <f t="shared" si="9"/>
        <v>40</v>
      </c>
      <c r="V43" s="8">
        <f t="shared" si="10"/>
        <v>40</v>
      </c>
      <c r="W43" s="21">
        <f t="shared" si="11"/>
        <v>35</v>
      </c>
      <c r="X43" s="17"/>
      <c r="Y43" s="17">
        <f t="shared" si="12"/>
        <v>12.567164179104477</v>
      </c>
    </row>
    <row r="44" spans="1:25" x14ac:dyDescent="0.3">
      <c r="A44" s="1">
        <v>41</v>
      </c>
      <c r="B44" t="s">
        <v>91</v>
      </c>
      <c r="C44" t="s">
        <v>8</v>
      </c>
      <c r="D44" t="s">
        <v>92</v>
      </c>
      <c r="E44">
        <v>52</v>
      </c>
      <c r="F44">
        <v>11.94</v>
      </c>
      <c r="G44">
        <v>1.2</v>
      </c>
      <c r="H44">
        <v>0.65</v>
      </c>
      <c r="J44" s="3">
        <f t="shared" si="0"/>
        <v>58.41</v>
      </c>
      <c r="K44" s="3">
        <f t="shared" si="1"/>
        <v>1.1200000000000001</v>
      </c>
      <c r="L44" s="3">
        <f t="shared" si="2"/>
        <v>50.15</v>
      </c>
      <c r="M44" s="5">
        <f t="shared" si="3"/>
        <v>41.35</v>
      </c>
      <c r="N44" s="3">
        <f t="shared" si="4"/>
        <v>11.94</v>
      </c>
      <c r="O44" s="3">
        <f t="shared" si="5"/>
        <v>47.76</v>
      </c>
      <c r="P44" s="3">
        <f t="shared" si="6"/>
        <v>0.96</v>
      </c>
      <c r="Q44" s="4"/>
      <c r="R44" s="17">
        <f t="shared" si="7"/>
        <v>52.24</v>
      </c>
      <c r="S44" s="17"/>
      <c r="T44" s="17">
        <f t="shared" si="8"/>
        <v>52</v>
      </c>
      <c r="U44" s="17">
        <f t="shared" si="9"/>
        <v>50</v>
      </c>
      <c r="V44" s="8">
        <f t="shared" si="10"/>
        <v>50</v>
      </c>
      <c r="W44" s="21">
        <f t="shared" si="11"/>
        <v>50</v>
      </c>
      <c r="X44" s="17"/>
      <c r="Y44" s="17">
        <f t="shared" si="12"/>
        <v>12.4375</v>
      </c>
    </row>
    <row r="45" spans="1:25" x14ac:dyDescent="0.3">
      <c r="A45" s="1">
        <v>42</v>
      </c>
      <c r="B45" t="s">
        <v>93</v>
      </c>
      <c r="C45" t="s">
        <v>8</v>
      </c>
      <c r="D45" t="s">
        <v>94</v>
      </c>
      <c r="E45">
        <v>52</v>
      </c>
      <c r="F45">
        <v>11.94</v>
      </c>
      <c r="G45">
        <v>1.2</v>
      </c>
      <c r="H45">
        <v>0.65</v>
      </c>
      <c r="J45" s="3">
        <f t="shared" si="0"/>
        <v>58.41</v>
      </c>
      <c r="K45" s="3">
        <f t="shared" si="1"/>
        <v>1.1200000000000001</v>
      </c>
      <c r="L45" s="3">
        <f t="shared" si="2"/>
        <v>50.15</v>
      </c>
      <c r="M45" s="5">
        <f t="shared" si="3"/>
        <v>41.35</v>
      </c>
      <c r="N45" s="3">
        <f t="shared" si="4"/>
        <v>11.94</v>
      </c>
      <c r="O45" s="3">
        <f t="shared" si="5"/>
        <v>47.76</v>
      </c>
      <c r="P45" s="3">
        <f t="shared" si="6"/>
        <v>0.96</v>
      </c>
      <c r="Q45" s="4"/>
      <c r="R45" s="17">
        <f t="shared" si="7"/>
        <v>52.24</v>
      </c>
      <c r="S45" s="17"/>
      <c r="T45" s="17">
        <f t="shared" si="8"/>
        <v>52</v>
      </c>
      <c r="U45" s="17">
        <f t="shared" si="9"/>
        <v>50</v>
      </c>
      <c r="V45" s="8">
        <f t="shared" si="10"/>
        <v>50</v>
      </c>
      <c r="W45" s="21">
        <f t="shared" si="11"/>
        <v>50</v>
      </c>
      <c r="X45" s="17"/>
      <c r="Y45" s="17">
        <f t="shared" si="12"/>
        <v>12.4375</v>
      </c>
    </row>
    <row r="46" spans="1:25" x14ac:dyDescent="0.3">
      <c r="A46" s="1">
        <v>43</v>
      </c>
      <c r="B46" t="s">
        <v>95</v>
      </c>
      <c r="C46" t="s">
        <v>8</v>
      </c>
      <c r="D46" t="s">
        <v>96</v>
      </c>
      <c r="E46">
        <v>82</v>
      </c>
      <c r="F46">
        <v>20.87</v>
      </c>
      <c r="G46">
        <v>0.65</v>
      </c>
      <c r="H46">
        <v>0.21</v>
      </c>
      <c r="J46" s="3">
        <f t="shared" si="0"/>
        <v>87.97</v>
      </c>
      <c r="K46" s="3">
        <f t="shared" si="1"/>
        <v>1.07</v>
      </c>
      <c r="L46" s="3">
        <f t="shared" si="2"/>
        <v>81.14</v>
      </c>
      <c r="M46" s="5">
        <f t="shared" si="3"/>
        <v>77.510000000000005</v>
      </c>
      <c r="N46" s="3">
        <f t="shared" si="4"/>
        <v>20.87</v>
      </c>
      <c r="O46" s="3">
        <f t="shared" si="5"/>
        <v>83.48</v>
      </c>
      <c r="P46" s="3">
        <f t="shared" si="6"/>
        <v>1.67</v>
      </c>
      <c r="Q46" s="4"/>
      <c r="R46" s="17">
        <f t="shared" si="7"/>
        <v>48.59</v>
      </c>
      <c r="S46" s="17"/>
      <c r="T46" s="17">
        <f t="shared" si="8"/>
        <v>49</v>
      </c>
      <c r="U46" s="17">
        <f t="shared" si="9"/>
        <v>50</v>
      </c>
      <c r="V46" s="8">
        <f t="shared" si="10"/>
        <v>50</v>
      </c>
      <c r="W46" s="21">
        <f t="shared" si="11"/>
        <v>50</v>
      </c>
      <c r="X46" s="17"/>
      <c r="Y46" s="17">
        <f t="shared" si="12"/>
        <v>12.497005988023954</v>
      </c>
    </row>
    <row r="47" spans="1:25" x14ac:dyDescent="0.3">
      <c r="A47" s="1">
        <v>44</v>
      </c>
      <c r="B47" t="s">
        <v>97</v>
      </c>
      <c r="C47" t="s">
        <v>8</v>
      </c>
      <c r="D47" t="s">
        <v>98</v>
      </c>
      <c r="E47">
        <v>34</v>
      </c>
      <c r="F47">
        <v>9.3000000000000007</v>
      </c>
      <c r="G47">
        <v>0.71</v>
      </c>
      <c r="H47">
        <v>0.08</v>
      </c>
      <c r="J47" s="3">
        <f t="shared" si="0"/>
        <v>40.760000000000005</v>
      </c>
      <c r="K47" s="3">
        <f t="shared" si="1"/>
        <v>1.2</v>
      </c>
      <c r="L47" s="3">
        <f t="shared" si="2"/>
        <v>33.21</v>
      </c>
      <c r="M47" s="5">
        <f t="shared" si="3"/>
        <v>30.44</v>
      </c>
      <c r="N47" s="3">
        <f t="shared" si="4"/>
        <v>9.3000000000000007</v>
      </c>
      <c r="O47" s="3">
        <f t="shared" si="5"/>
        <v>37.200000000000003</v>
      </c>
      <c r="P47" s="3">
        <f t="shared" si="6"/>
        <v>0.74</v>
      </c>
      <c r="Q47" s="4"/>
      <c r="R47" s="17">
        <f t="shared" si="7"/>
        <v>44.88</v>
      </c>
      <c r="S47" s="17"/>
      <c r="T47" s="17">
        <f t="shared" si="8"/>
        <v>45</v>
      </c>
      <c r="U47" s="17">
        <f t="shared" si="9"/>
        <v>40</v>
      </c>
      <c r="V47" s="8">
        <f t="shared" si="10"/>
        <v>40</v>
      </c>
      <c r="W47" s="21">
        <f t="shared" si="11"/>
        <v>45</v>
      </c>
      <c r="X47" s="17"/>
      <c r="Y47" s="17">
        <f t="shared" si="12"/>
        <v>12.567567567567568</v>
      </c>
    </row>
    <row r="48" spans="1:25" x14ac:dyDescent="0.3">
      <c r="A48" s="1">
        <v>45</v>
      </c>
      <c r="B48" t="s">
        <v>99</v>
      </c>
      <c r="C48" t="s">
        <v>8</v>
      </c>
      <c r="D48" t="s">
        <v>100</v>
      </c>
      <c r="E48">
        <v>26</v>
      </c>
      <c r="F48">
        <v>8.6</v>
      </c>
      <c r="G48">
        <v>0.4</v>
      </c>
      <c r="H48">
        <v>0.2</v>
      </c>
      <c r="J48" s="3">
        <f t="shared" si="0"/>
        <v>37.799999999999997</v>
      </c>
      <c r="K48" s="3">
        <f t="shared" si="1"/>
        <v>1.45</v>
      </c>
      <c r="L48" s="3">
        <f t="shared" si="2"/>
        <v>25.400000000000002</v>
      </c>
      <c r="M48" s="5">
        <f t="shared" si="3"/>
        <v>22.599999999999998</v>
      </c>
      <c r="N48" s="3">
        <f t="shared" si="4"/>
        <v>8.6</v>
      </c>
      <c r="O48" s="3">
        <f t="shared" si="5"/>
        <v>34.4</v>
      </c>
      <c r="P48" s="3">
        <f t="shared" si="6"/>
        <v>0.69</v>
      </c>
      <c r="Q48" s="4"/>
      <c r="R48" s="17">
        <f t="shared" si="7"/>
        <v>36.81</v>
      </c>
      <c r="S48" s="17"/>
      <c r="T48" s="17">
        <f t="shared" si="8"/>
        <v>37</v>
      </c>
      <c r="U48" s="17">
        <f t="shared" si="9"/>
        <v>40</v>
      </c>
      <c r="V48" s="8">
        <f t="shared" si="10"/>
        <v>40</v>
      </c>
      <c r="W48" s="21">
        <f t="shared" si="11"/>
        <v>35</v>
      </c>
      <c r="X48" s="17"/>
      <c r="Y48" s="17">
        <f t="shared" si="12"/>
        <v>12.463768115942029</v>
      </c>
    </row>
    <row r="49" spans="1:25" x14ac:dyDescent="0.3">
      <c r="A49" s="1">
        <v>46</v>
      </c>
      <c r="B49" t="s">
        <v>101</v>
      </c>
      <c r="C49" t="s">
        <v>8</v>
      </c>
      <c r="D49" t="s">
        <v>102</v>
      </c>
      <c r="E49">
        <v>60</v>
      </c>
      <c r="F49">
        <v>15.14</v>
      </c>
      <c r="G49">
        <v>1.31</v>
      </c>
      <c r="H49">
        <v>0.1</v>
      </c>
      <c r="J49" s="3">
        <f t="shared" si="0"/>
        <v>66.7</v>
      </c>
      <c r="K49" s="3">
        <f t="shared" si="1"/>
        <v>1.1100000000000001</v>
      </c>
      <c r="L49" s="3">
        <f t="shared" si="2"/>
        <v>58.589999999999996</v>
      </c>
      <c r="M49" s="5">
        <f t="shared" si="3"/>
        <v>53.86</v>
      </c>
      <c r="N49" s="3">
        <f t="shared" si="4"/>
        <v>15.14</v>
      </c>
      <c r="O49" s="3">
        <f t="shared" si="5"/>
        <v>60.56</v>
      </c>
      <c r="P49" s="3">
        <f t="shared" si="6"/>
        <v>1.21</v>
      </c>
      <c r="Q49" s="4"/>
      <c r="R49" s="17">
        <f t="shared" si="7"/>
        <v>48.42</v>
      </c>
      <c r="S49" s="17"/>
      <c r="T49" s="17">
        <f t="shared" si="8"/>
        <v>48</v>
      </c>
      <c r="U49" s="17">
        <f t="shared" si="9"/>
        <v>50</v>
      </c>
      <c r="V49" s="8">
        <f t="shared" si="10"/>
        <v>50</v>
      </c>
      <c r="W49" s="21">
        <f t="shared" si="11"/>
        <v>50</v>
      </c>
      <c r="X49" s="17"/>
      <c r="Y49" s="17">
        <f t="shared" si="12"/>
        <v>12.512396694214877</v>
      </c>
    </row>
    <row r="50" spans="1:25" x14ac:dyDescent="0.3">
      <c r="A50" s="1">
        <v>47</v>
      </c>
      <c r="B50" t="s">
        <v>103</v>
      </c>
      <c r="C50" t="s">
        <v>8</v>
      </c>
      <c r="D50" t="s">
        <v>104</v>
      </c>
      <c r="E50">
        <v>286</v>
      </c>
      <c r="F50">
        <v>74</v>
      </c>
      <c r="G50">
        <v>4.9000000000000004</v>
      </c>
      <c r="H50">
        <v>0.4</v>
      </c>
      <c r="J50" s="3">
        <f t="shared" si="0"/>
        <v>319.20000000000005</v>
      </c>
      <c r="K50" s="3">
        <f t="shared" si="1"/>
        <v>1.1200000000000001</v>
      </c>
      <c r="L50" s="3">
        <f t="shared" si="2"/>
        <v>280.70000000000005</v>
      </c>
      <c r="M50" s="5">
        <f t="shared" si="3"/>
        <v>262.79999999999995</v>
      </c>
      <c r="N50" s="3">
        <f t="shared" si="4"/>
        <v>74</v>
      </c>
      <c r="O50" s="3">
        <f t="shared" si="5"/>
        <v>296</v>
      </c>
      <c r="P50" s="3">
        <f t="shared" si="6"/>
        <v>5.92</v>
      </c>
      <c r="Q50" s="4"/>
      <c r="R50" s="17">
        <f t="shared" si="7"/>
        <v>47.42</v>
      </c>
      <c r="S50" s="17"/>
      <c r="T50" s="17">
        <f t="shared" si="8"/>
        <v>47</v>
      </c>
      <c r="U50" s="17">
        <f t="shared" si="9"/>
        <v>50</v>
      </c>
      <c r="V50" s="8">
        <f t="shared" si="10"/>
        <v>50</v>
      </c>
      <c r="W50" s="21">
        <f t="shared" si="11"/>
        <v>45</v>
      </c>
      <c r="X50" s="17"/>
      <c r="Y50" s="17">
        <f t="shared" si="12"/>
        <v>12.5</v>
      </c>
    </row>
    <row r="51" spans="1:25" x14ac:dyDescent="0.3">
      <c r="A51" s="1">
        <v>48</v>
      </c>
      <c r="B51" t="s">
        <v>105</v>
      </c>
      <c r="C51" t="s">
        <v>8</v>
      </c>
      <c r="D51" t="s">
        <v>106</v>
      </c>
      <c r="E51">
        <v>63</v>
      </c>
      <c r="F51">
        <v>16.399999999999999</v>
      </c>
      <c r="G51" t="s">
        <v>40</v>
      </c>
      <c r="H51">
        <v>0.1</v>
      </c>
      <c r="J51" s="3">
        <f t="shared" si="0"/>
        <v>70.5</v>
      </c>
      <c r="K51" s="3">
        <f t="shared" si="1"/>
        <v>1.1200000000000001</v>
      </c>
      <c r="L51" s="3">
        <f t="shared" si="2"/>
        <v>61.9</v>
      </c>
      <c r="M51" s="5">
        <f t="shared" si="3"/>
        <v>58.1</v>
      </c>
      <c r="N51" s="3">
        <f t="shared" si="4"/>
        <v>16.399999999999999</v>
      </c>
      <c r="O51" s="3">
        <f t="shared" si="5"/>
        <v>65.599999999999994</v>
      </c>
      <c r="P51" s="3">
        <f t="shared" si="6"/>
        <v>1.31</v>
      </c>
      <c r="Q51" s="4"/>
      <c r="R51" s="17">
        <f t="shared" si="7"/>
        <v>47.25</v>
      </c>
      <c r="S51" s="17"/>
      <c r="T51" s="17">
        <f t="shared" si="8"/>
        <v>47</v>
      </c>
      <c r="U51" s="17">
        <f t="shared" si="9"/>
        <v>50</v>
      </c>
      <c r="V51" s="8">
        <f t="shared" si="10"/>
        <v>50</v>
      </c>
      <c r="W51" s="21">
        <f t="shared" si="11"/>
        <v>45</v>
      </c>
      <c r="X51" s="17"/>
      <c r="Y51" s="17">
        <f t="shared" si="12"/>
        <v>12.519083969465647</v>
      </c>
    </row>
    <row r="52" spans="1:25" x14ac:dyDescent="0.3">
      <c r="A52" s="1">
        <v>49</v>
      </c>
      <c r="B52" t="s">
        <v>107</v>
      </c>
      <c r="C52" t="s">
        <v>8</v>
      </c>
      <c r="D52" t="s">
        <v>108</v>
      </c>
      <c r="E52">
        <v>52</v>
      </c>
      <c r="F52">
        <v>14.47</v>
      </c>
      <c r="G52">
        <v>0.85</v>
      </c>
      <c r="H52">
        <v>0.08</v>
      </c>
      <c r="J52" s="3">
        <f t="shared" si="0"/>
        <v>62</v>
      </c>
      <c r="K52" s="3">
        <f t="shared" si="1"/>
        <v>1.19</v>
      </c>
      <c r="L52" s="3">
        <f t="shared" si="2"/>
        <v>51.07</v>
      </c>
      <c r="M52" s="5">
        <f t="shared" si="3"/>
        <v>47.88</v>
      </c>
      <c r="N52" s="3">
        <f t="shared" si="4"/>
        <v>14.47</v>
      </c>
      <c r="O52" s="3">
        <f t="shared" si="5"/>
        <v>57.88</v>
      </c>
      <c r="P52" s="3">
        <f t="shared" si="6"/>
        <v>1.1599999999999999</v>
      </c>
      <c r="Q52" s="4"/>
      <c r="R52" s="17">
        <f t="shared" si="7"/>
        <v>44.03</v>
      </c>
      <c r="S52" s="17"/>
      <c r="T52" s="17">
        <f t="shared" si="8"/>
        <v>44</v>
      </c>
      <c r="U52" s="17">
        <f t="shared" si="9"/>
        <v>40</v>
      </c>
      <c r="V52" s="8">
        <f t="shared" si="10"/>
        <v>40</v>
      </c>
      <c r="W52" s="21">
        <f t="shared" si="11"/>
        <v>45</v>
      </c>
      <c r="X52" s="17"/>
      <c r="Y52" s="17">
        <f t="shared" si="12"/>
        <v>12.474137931034484</v>
      </c>
    </row>
    <row r="53" spans="1:25" x14ac:dyDescent="0.3">
      <c r="A53" s="1">
        <v>50</v>
      </c>
      <c r="B53" t="s">
        <v>109</v>
      </c>
      <c r="C53" t="s">
        <v>8</v>
      </c>
      <c r="D53" t="s">
        <v>110</v>
      </c>
      <c r="E53">
        <v>57</v>
      </c>
      <c r="F53">
        <v>15.97</v>
      </c>
      <c r="G53">
        <v>0.72</v>
      </c>
      <c r="H53">
        <v>0.1</v>
      </c>
      <c r="J53" s="3">
        <f t="shared" si="0"/>
        <v>67.660000000000011</v>
      </c>
      <c r="K53" s="3">
        <f t="shared" si="1"/>
        <v>1.19</v>
      </c>
      <c r="L53" s="3">
        <f t="shared" si="2"/>
        <v>56.18</v>
      </c>
      <c r="M53" s="5">
        <f t="shared" si="3"/>
        <v>53.22</v>
      </c>
      <c r="N53" s="3">
        <f t="shared" si="4"/>
        <v>15.97</v>
      </c>
      <c r="O53" s="3">
        <f t="shared" si="5"/>
        <v>63.88</v>
      </c>
      <c r="P53" s="3">
        <f t="shared" si="6"/>
        <v>1.28</v>
      </c>
      <c r="Q53" s="4"/>
      <c r="R53" s="17">
        <f t="shared" si="7"/>
        <v>43.89</v>
      </c>
      <c r="S53" s="17"/>
      <c r="T53" s="17">
        <f t="shared" si="8"/>
        <v>44</v>
      </c>
      <c r="U53" s="17">
        <f t="shared" si="9"/>
        <v>40</v>
      </c>
      <c r="V53" s="8">
        <f t="shared" si="10"/>
        <v>40</v>
      </c>
      <c r="W53" s="21">
        <f t="shared" si="11"/>
        <v>45</v>
      </c>
      <c r="X53" s="17"/>
      <c r="Y53" s="17">
        <f t="shared" si="12"/>
        <v>12.4765625</v>
      </c>
    </row>
    <row r="54" spans="1:25" x14ac:dyDescent="0.3">
      <c r="A54" s="1">
        <v>51</v>
      </c>
      <c r="B54" t="s">
        <v>111</v>
      </c>
      <c r="C54" t="s">
        <v>8</v>
      </c>
      <c r="D54" t="s">
        <v>112</v>
      </c>
      <c r="E54">
        <v>46</v>
      </c>
      <c r="F54">
        <v>13.2</v>
      </c>
      <c r="G54">
        <v>0.5</v>
      </c>
      <c r="H54">
        <v>0</v>
      </c>
      <c r="J54" s="3">
        <f t="shared" si="0"/>
        <v>54.8</v>
      </c>
      <c r="K54" s="3">
        <f t="shared" si="1"/>
        <v>1.19</v>
      </c>
      <c r="L54" s="3">
        <f t="shared" si="2"/>
        <v>45.5</v>
      </c>
      <c r="M54" s="5">
        <f t="shared" si="3"/>
        <v>44</v>
      </c>
      <c r="N54" s="3">
        <f t="shared" si="4"/>
        <v>13.2</v>
      </c>
      <c r="O54" s="3">
        <f t="shared" si="5"/>
        <v>52.8</v>
      </c>
      <c r="P54" s="3">
        <f t="shared" si="6"/>
        <v>1.06</v>
      </c>
      <c r="Q54" s="4"/>
      <c r="R54" s="17">
        <f t="shared" si="7"/>
        <v>42.92</v>
      </c>
      <c r="S54" s="17"/>
      <c r="T54" s="17">
        <f t="shared" si="8"/>
        <v>43</v>
      </c>
      <c r="U54" s="17">
        <f t="shared" si="9"/>
        <v>40</v>
      </c>
      <c r="V54" s="8">
        <f t="shared" si="10"/>
        <v>40</v>
      </c>
      <c r="W54" s="21">
        <f t="shared" si="11"/>
        <v>45</v>
      </c>
      <c r="X54" s="17"/>
      <c r="Y54" s="17">
        <f t="shared" si="12"/>
        <v>12.452830188679243</v>
      </c>
    </row>
    <row r="55" spans="1:25" x14ac:dyDescent="0.3">
      <c r="A55" s="1">
        <v>52</v>
      </c>
      <c r="B55" t="s">
        <v>113</v>
      </c>
      <c r="C55" t="s">
        <v>8</v>
      </c>
      <c r="D55" t="s">
        <v>114</v>
      </c>
      <c r="E55">
        <v>26</v>
      </c>
      <c r="F55">
        <v>7.71</v>
      </c>
      <c r="G55">
        <v>0.04</v>
      </c>
      <c r="H55">
        <v>0.01</v>
      </c>
      <c r="J55" s="3">
        <f t="shared" si="0"/>
        <v>31.09</v>
      </c>
      <c r="K55" s="3">
        <f t="shared" si="1"/>
        <v>1.2</v>
      </c>
      <c r="L55" s="3">
        <f t="shared" si="2"/>
        <v>25.95</v>
      </c>
      <c r="M55" s="5">
        <f t="shared" si="3"/>
        <v>25.75</v>
      </c>
      <c r="N55" s="3">
        <f t="shared" si="4"/>
        <v>7.71</v>
      </c>
      <c r="O55" s="3">
        <f t="shared" si="5"/>
        <v>30.84</v>
      </c>
      <c r="P55" s="3">
        <f t="shared" si="6"/>
        <v>0.62</v>
      </c>
      <c r="Q55" s="4"/>
      <c r="R55" s="17">
        <f t="shared" si="7"/>
        <v>41.85</v>
      </c>
      <c r="S55" s="17"/>
      <c r="T55" s="17">
        <f t="shared" si="8"/>
        <v>42</v>
      </c>
      <c r="U55" s="17">
        <f t="shared" si="9"/>
        <v>40</v>
      </c>
      <c r="V55" s="8">
        <f t="shared" si="10"/>
        <v>40</v>
      </c>
      <c r="W55" s="21">
        <f t="shared" si="11"/>
        <v>40</v>
      </c>
      <c r="X55" s="17"/>
      <c r="Y55" s="17">
        <f t="shared" si="12"/>
        <v>12.435483870967742</v>
      </c>
    </row>
    <row r="56" spans="1:25" x14ac:dyDescent="0.3">
      <c r="A56" s="1">
        <v>53</v>
      </c>
      <c r="B56" t="s">
        <v>115</v>
      </c>
      <c r="C56" t="s">
        <v>8</v>
      </c>
      <c r="D56" t="s">
        <v>116</v>
      </c>
      <c r="E56">
        <v>67</v>
      </c>
      <c r="F56">
        <v>17.5</v>
      </c>
      <c r="G56">
        <v>0.6</v>
      </c>
      <c r="H56">
        <v>0.2</v>
      </c>
      <c r="J56" s="3">
        <f t="shared" si="0"/>
        <v>74.2</v>
      </c>
      <c r="K56" s="3">
        <f t="shared" si="1"/>
        <v>1.1100000000000001</v>
      </c>
      <c r="L56" s="3">
        <f t="shared" si="2"/>
        <v>66.2</v>
      </c>
      <c r="M56" s="5">
        <f t="shared" si="3"/>
        <v>62.800000000000004</v>
      </c>
      <c r="N56" s="3">
        <f t="shared" si="4"/>
        <v>17.5</v>
      </c>
      <c r="O56" s="3">
        <f t="shared" si="5"/>
        <v>70</v>
      </c>
      <c r="P56" s="3">
        <f t="shared" si="6"/>
        <v>1.4</v>
      </c>
      <c r="Q56" s="4"/>
      <c r="R56" s="17">
        <f t="shared" si="7"/>
        <v>47.29</v>
      </c>
      <c r="S56" s="17"/>
      <c r="T56" s="17">
        <f t="shared" si="8"/>
        <v>47</v>
      </c>
      <c r="U56" s="17">
        <f t="shared" si="9"/>
        <v>50</v>
      </c>
      <c r="V56" s="8">
        <f t="shared" si="10"/>
        <v>50</v>
      </c>
      <c r="W56" s="21">
        <f t="shared" si="11"/>
        <v>45</v>
      </c>
      <c r="X56" s="17"/>
      <c r="Y56" s="17">
        <f t="shared" si="12"/>
        <v>12.5</v>
      </c>
    </row>
    <row r="57" spans="1:25" x14ac:dyDescent="0.3">
      <c r="A57" s="1">
        <v>54</v>
      </c>
      <c r="B57" t="s">
        <v>117</v>
      </c>
      <c r="C57" t="s">
        <v>8</v>
      </c>
      <c r="D57" t="s">
        <v>118</v>
      </c>
      <c r="E57">
        <v>39</v>
      </c>
      <c r="F57">
        <v>7.8</v>
      </c>
      <c r="G57">
        <v>1.1000000000000001</v>
      </c>
      <c r="H57">
        <v>1.1000000000000001</v>
      </c>
      <c r="J57" s="3">
        <f t="shared" si="0"/>
        <v>45.5</v>
      </c>
      <c r="K57" s="3">
        <f t="shared" si="1"/>
        <v>1.17</v>
      </c>
      <c r="L57" s="3">
        <f t="shared" si="2"/>
        <v>36.799999999999997</v>
      </c>
      <c r="M57" s="5">
        <f t="shared" si="3"/>
        <v>24.700000000000003</v>
      </c>
      <c r="N57" s="3">
        <f t="shared" si="4"/>
        <v>7.8</v>
      </c>
      <c r="O57" s="3">
        <f t="shared" si="5"/>
        <v>31.2</v>
      </c>
      <c r="P57" s="3">
        <f t="shared" si="6"/>
        <v>0.62</v>
      </c>
      <c r="Q57" s="4"/>
      <c r="R57" s="17">
        <f t="shared" si="7"/>
        <v>59.35</v>
      </c>
      <c r="S57" s="17"/>
      <c r="T57" s="17">
        <f t="shared" si="8"/>
        <v>59</v>
      </c>
      <c r="U57" s="17">
        <f t="shared" si="9"/>
        <v>60</v>
      </c>
      <c r="V57" s="8">
        <f t="shared" si="10"/>
        <v>60</v>
      </c>
      <c r="W57" s="21">
        <f t="shared" si="11"/>
        <v>60</v>
      </c>
      <c r="X57" s="17"/>
      <c r="Y57" s="17">
        <f t="shared" si="12"/>
        <v>12.580645161290322</v>
      </c>
    </row>
    <row r="58" spans="1:25" x14ac:dyDescent="0.3">
      <c r="A58" s="1">
        <v>55</v>
      </c>
      <c r="B58" t="s">
        <v>119</v>
      </c>
      <c r="C58" t="s">
        <v>8</v>
      </c>
      <c r="D58" t="s">
        <v>120</v>
      </c>
      <c r="E58">
        <v>37</v>
      </c>
      <c r="F58">
        <v>8</v>
      </c>
      <c r="G58">
        <v>1.2</v>
      </c>
      <c r="H58">
        <v>0.7</v>
      </c>
      <c r="J58" s="3">
        <f t="shared" si="0"/>
        <v>43.099999999999994</v>
      </c>
      <c r="K58" s="3">
        <f t="shared" si="1"/>
        <v>1.1599999999999999</v>
      </c>
      <c r="L58" s="3">
        <f t="shared" si="2"/>
        <v>35.099999999999994</v>
      </c>
      <c r="M58" s="5">
        <f t="shared" si="3"/>
        <v>25.9</v>
      </c>
      <c r="N58" s="3">
        <f t="shared" si="4"/>
        <v>8</v>
      </c>
      <c r="O58" s="3">
        <f t="shared" si="5"/>
        <v>32</v>
      </c>
      <c r="P58" s="3">
        <f t="shared" si="6"/>
        <v>0.64</v>
      </c>
      <c r="Q58" s="4"/>
      <c r="R58" s="17">
        <f t="shared" si="7"/>
        <v>54.84</v>
      </c>
      <c r="S58" s="17"/>
      <c r="T58" s="17">
        <f t="shared" si="8"/>
        <v>55</v>
      </c>
      <c r="U58" s="17">
        <f t="shared" si="9"/>
        <v>50</v>
      </c>
      <c r="V58" s="8">
        <f t="shared" si="10"/>
        <v>50</v>
      </c>
      <c r="W58" s="21">
        <f t="shared" si="11"/>
        <v>55</v>
      </c>
      <c r="X58" s="17"/>
      <c r="Y58" s="17">
        <f t="shared" si="12"/>
        <v>12.5</v>
      </c>
    </row>
    <row r="59" spans="1:25" x14ac:dyDescent="0.3">
      <c r="A59" s="1">
        <v>56</v>
      </c>
      <c r="B59" t="s">
        <v>121</v>
      </c>
      <c r="C59" t="s">
        <v>8</v>
      </c>
      <c r="D59" t="s">
        <v>122</v>
      </c>
      <c r="E59">
        <v>35</v>
      </c>
      <c r="F59">
        <v>8.1</v>
      </c>
      <c r="G59">
        <v>0.7</v>
      </c>
      <c r="H59">
        <v>0.6</v>
      </c>
      <c r="J59" s="3">
        <f t="shared" si="0"/>
        <v>40.599999999999994</v>
      </c>
      <c r="K59" s="3">
        <f t="shared" si="1"/>
        <v>1.1599999999999999</v>
      </c>
      <c r="L59" s="3">
        <f t="shared" si="2"/>
        <v>33.699999999999996</v>
      </c>
      <c r="M59" s="5">
        <f t="shared" si="3"/>
        <v>26.8</v>
      </c>
      <c r="N59" s="3">
        <f t="shared" si="4"/>
        <v>8.1</v>
      </c>
      <c r="O59" s="3">
        <f t="shared" si="5"/>
        <v>32.4</v>
      </c>
      <c r="P59" s="3">
        <f t="shared" si="6"/>
        <v>0.65</v>
      </c>
      <c r="Q59" s="4"/>
      <c r="R59" s="17">
        <f t="shared" si="7"/>
        <v>51.85</v>
      </c>
      <c r="S59" s="17"/>
      <c r="T59" s="17">
        <f t="shared" si="8"/>
        <v>52</v>
      </c>
      <c r="U59" s="17">
        <f t="shared" si="9"/>
        <v>50</v>
      </c>
      <c r="V59" s="8">
        <f t="shared" si="10"/>
        <v>50</v>
      </c>
      <c r="W59" s="21">
        <f t="shared" si="11"/>
        <v>50</v>
      </c>
      <c r="X59" s="17"/>
      <c r="Y59" s="17">
        <f t="shared" si="12"/>
        <v>12.46153846153846</v>
      </c>
    </row>
    <row r="60" spans="1:25" x14ac:dyDescent="0.3">
      <c r="A60" s="1">
        <v>57</v>
      </c>
      <c r="B60" t="s">
        <v>123</v>
      </c>
      <c r="C60" t="s">
        <v>8</v>
      </c>
      <c r="D60" t="s">
        <v>124</v>
      </c>
      <c r="E60">
        <v>181</v>
      </c>
      <c r="F60">
        <v>44.94</v>
      </c>
      <c r="G60">
        <v>0.2</v>
      </c>
      <c r="H60">
        <v>0.01</v>
      </c>
      <c r="J60" s="3">
        <f t="shared" si="0"/>
        <v>180.65</v>
      </c>
      <c r="K60" s="3">
        <f t="shared" si="1"/>
        <v>1</v>
      </c>
      <c r="L60" s="3">
        <f t="shared" si="2"/>
        <v>180.79000000000002</v>
      </c>
      <c r="M60" s="5">
        <f t="shared" si="3"/>
        <v>180.10999999999999</v>
      </c>
      <c r="N60" s="3">
        <f t="shared" si="4"/>
        <v>44.94</v>
      </c>
      <c r="O60" s="3">
        <f t="shared" si="5"/>
        <v>179.76</v>
      </c>
      <c r="P60" s="3">
        <f t="shared" si="6"/>
        <v>3.6</v>
      </c>
      <c r="Q60" s="4"/>
      <c r="R60" s="17">
        <f t="shared" si="7"/>
        <v>50.22</v>
      </c>
      <c r="S60" s="17"/>
      <c r="T60" s="17">
        <f t="shared" si="8"/>
        <v>50</v>
      </c>
      <c r="U60" s="17">
        <f t="shared" si="9"/>
        <v>50</v>
      </c>
      <c r="V60" s="8">
        <f t="shared" si="10"/>
        <v>50</v>
      </c>
      <c r="W60" s="21">
        <f t="shared" si="11"/>
        <v>50</v>
      </c>
      <c r="X60" s="17"/>
      <c r="Y60" s="17">
        <f t="shared" si="12"/>
        <v>12.483333333333333</v>
      </c>
    </row>
    <row r="61" spans="1:25" x14ac:dyDescent="0.3">
      <c r="A61" s="1">
        <v>58</v>
      </c>
      <c r="B61" t="s">
        <v>125</v>
      </c>
      <c r="C61" t="s">
        <v>8</v>
      </c>
      <c r="D61" t="s">
        <v>126</v>
      </c>
      <c r="E61">
        <v>33</v>
      </c>
      <c r="F61">
        <v>10.5</v>
      </c>
      <c r="G61">
        <v>0.9</v>
      </c>
      <c r="H61">
        <v>0.2</v>
      </c>
      <c r="J61" s="3">
        <f t="shared" si="0"/>
        <v>47.4</v>
      </c>
      <c r="K61" s="3">
        <f t="shared" si="1"/>
        <v>1.44</v>
      </c>
      <c r="L61" s="3">
        <f t="shared" si="2"/>
        <v>31.9</v>
      </c>
      <c r="M61" s="5">
        <f t="shared" si="3"/>
        <v>27.599999999999998</v>
      </c>
      <c r="N61" s="3">
        <f t="shared" si="4"/>
        <v>10.5</v>
      </c>
      <c r="O61" s="3">
        <f t="shared" si="5"/>
        <v>42</v>
      </c>
      <c r="P61" s="3">
        <f t="shared" si="6"/>
        <v>0.84</v>
      </c>
      <c r="Q61" s="4"/>
      <c r="R61" s="17">
        <f t="shared" si="7"/>
        <v>37.979999999999997</v>
      </c>
      <c r="S61" s="17"/>
      <c r="T61" s="17">
        <f t="shared" si="8"/>
        <v>38</v>
      </c>
      <c r="U61" s="17">
        <f t="shared" si="9"/>
        <v>40</v>
      </c>
      <c r="V61" s="8">
        <f t="shared" si="10"/>
        <v>40</v>
      </c>
      <c r="W61" s="21">
        <f t="shared" si="11"/>
        <v>40</v>
      </c>
      <c r="X61" s="17"/>
      <c r="Y61" s="17">
        <f t="shared" si="12"/>
        <v>12.5</v>
      </c>
    </row>
    <row r="62" spans="1:25" x14ac:dyDescent="0.3">
      <c r="A62" s="1">
        <v>59</v>
      </c>
      <c r="B62" t="s">
        <v>127</v>
      </c>
      <c r="C62" t="s">
        <v>8</v>
      </c>
      <c r="D62" t="s">
        <v>128</v>
      </c>
      <c r="E62">
        <v>42</v>
      </c>
      <c r="F62">
        <v>11.5</v>
      </c>
      <c r="G62">
        <v>0.6</v>
      </c>
      <c r="H62">
        <v>0.1</v>
      </c>
      <c r="J62" s="3">
        <f t="shared" si="0"/>
        <v>49.3</v>
      </c>
      <c r="K62" s="3">
        <f t="shared" si="1"/>
        <v>1.17</v>
      </c>
      <c r="L62" s="3">
        <f t="shared" si="2"/>
        <v>41.3</v>
      </c>
      <c r="M62" s="5">
        <f t="shared" si="3"/>
        <v>38.700000000000003</v>
      </c>
      <c r="N62" s="3">
        <f t="shared" si="4"/>
        <v>11.5</v>
      </c>
      <c r="O62" s="3">
        <f t="shared" si="5"/>
        <v>46</v>
      </c>
      <c r="P62" s="3">
        <f t="shared" si="6"/>
        <v>0.92</v>
      </c>
      <c r="Q62" s="4"/>
      <c r="R62" s="17">
        <f t="shared" si="7"/>
        <v>44.89</v>
      </c>
      <c r="S62" s="17"/>
      <c r="T62" s="17">
        <f t="shared" si="8"/>
        <v>45</v>
      </c>
      <c r="U62" s="17">
        <f t="shared" si="9"/>
        <v>40</v>
      </c>
      <c r="V62" s="8">
        <f t="shared" si="10"/>
        <v>40</v>
      </c>
      <c r="W62" s="21">
        <f t="shared" si="11"/>
        <v>45</v>
      </c>
      <c r="X62" s="17"/>
      <c r="Y62" s="17">
        <f t="shared" si="12"/>
        <v>12.5</v>
      </c>
    </row>
    <row r="63" spans="1:25" x14ac:dyDescent="0.3">
      <c r="A63" s="1">
        <v>60</v>
      </c>
      <c r="B63" t="s">
        <v>129</v>
      </c>
      <c r="C63" t="s">
        <v>8</v>
      </c>
      <c r="D63" t="s">
        <v>130</v>
      </c>
      <c r="E63">
        <v>76</v>
      </c>
      <c r="F63">
        <v>20.3</v>
      </c>
      <c r="G63">
        <v>1.1000000000000001</v>
      </c>
      <c r="H63">
        <v>0.5</v>
      </c>
      <c r="J63" s="3">
        <f t="shared" si="0"/>
        <v>90.100000000000009</v>
      </c>
      <c r="K63" s="3">
        <f t="shared" si="1"/>
        <v>1.19</v>
      </c>
      <c r="L63" s="3">
        <f t="shared" si="2"/>
        <v>74.400000000000006</v>
      </c>
      <c r="M63" s="5">
        <f t="shared" si="3"/>
        <v>67.099999999999994</v>
      </c>
      <c r="N63" s="3">
        <f t="shared" si="4"/>
        <v>20.3</v>
      </c>
      <c r="O63" s="3">
        <f t="shared" si="5"/>
        <v>81.2</v>
      </c>
      <c r="P63" s="3">
        <f t="shared" si="6"/>
        <v>1.62</v>
      </c>
      <c r="Q63" s="4"/>
      <c r="R63" s="17">
        <f t="shared" si="7"/>
        <v>45.93</v>
      </c>
      <c r="S63" s="17"/>
      <c r="T63" s="17">
        <f t="shared" si="8"/>
        <v>46</v>
      </c>
      <c r="U63" s="17">
        <f t="shared" si="9"/>
        <v>50</v>
      </c>
      <c r="V63" s="8">
        <f t="shared" si="10"/>
        <v>50</v>
      </c>
      <c r="W63" s="21">
        <f t="shared" si="11"/>
        <v>45</v>
      </c>
      <c r="X63" s="17"/>
      <c r="Y63" s="17">
        <f t="shared" si="12"/>
        <v>12.530864197530864</v>
      </c>
    </row>
    <row r="64" spans="1:25" x14ac:dyDescent="0.3">
      <c r="A64" s="1">
        <v>61</v>
      </c>
      <c r="B64" t="s">
        <v>131</v>
      </c>
      <c r="C64" t="s">
        <v>8</v>
      </c>
      <c r="D64" t="s">
        <v>132</v>
      </c>
      <c r="E64">
        <v>59</v>
      </c>
      <c r="F64">
        <v>15.9</v>
      </c>
      <c r="G64">
        <v>0.8</v>
      </c>
      <c r="H64">
        <v>0.3</v>
      </c>
      <c r="J64" s="3">
        <f t="shared" si="0"/>
        <v>69.5</v>
      </c>
      <c r="K64" s="3">
        <f t="shared" si="1"/>
        <v>1.18</v>
      </c>
      <c r="L64" s="3">
        <f t="shared" si="2"/>
        <v>57.900000000000006</v>
      </c>
      <c r="M64" s="5">
        <f t="shared" si="3"/>
        <v>53.099999999999994</v>
      </c>
      <c r="N64" s="3">
        <f t="shared" si="4"/>
        <v>15.9</v>
      </c>
      <c r="O64" s="3">
        <f t="shared" si="5"/>
        <v>63.6</v>
      </c>
      <c r="P64" s="3">
        <f t="shared" si="6"/>
        <v>1.27</v>
      </c>
      <c r="Q64" s="4"/>
      <c r="R64" s="17">
        <f t="shared" si="7"/>
        <v>45.59</v>
      </c>
      <c r="S64" s="17"/>
      <c r="T64" s="17">
        <f t="shared" si="8"/>
        <v>46</v>
      </c>
      <c r="U64" s="17">
        <f t="shared" si="9"/>
        <v>50</v>
      </c>
      <c r="V64" s="8">
        <f t="shared" si="10"/>
        <v>50</v>
      </c>
      <c r="W64" s="21">
        <f t="shared" si="11"/>
        <v>45</v>
      </c>
      <c r="X64" s="17"/>
      <c r="Y64" s="17">
        <f t="shared" si="12"/>
        <v>12.51968503937008</v>
      </c>
    </row>
    <row r="65" spans="1:25" x14ac:dyDescent="0.3">
      <c r="A65" s="1">
        <v>62</v>
      </c>
      <c r="B65" t="s">
        <v>133</v>
      </c>
      <c r="C65" t="s">
        <v>8</v>
      </c>
      <c r="D65" t="s">
        <v>134</v>
      </c>
      <c r="E65">
        <v>77</v>
      </c>
      <c r="F65">
        <v>19.420000000000002</v>
      </c>
      <c r="G65">
        <v>0.41</v>
      </c>
      <c r="H65">
        <v>1.19</v>
      </c>
      <c r="J65" s="3">
        <f t="shared" si="0"/>
        <v>90.03</v>
      </c>
      <c r="K65" s="3">
        <f t="shared" si="1"/>
        <v>1.17</v>
      </c>
      <c r="L65" s="3">
        <f t="shared" si="2"/>
        <v>75.400000000000006</v>
      </c>
      <c r="M65" s="5">
        <f t="shared" si="3"/>
        <v>64.650000000000006</v>
      </c>
      <c r="N65" s="3">
        <f t="shared" si="4"/>
        <v>19.420000000000002</v>
      </c>
      <c r="O65" s="3">
        <f t="shared" si="5"/>
        <v>77.680000000000007</v>
      </c>
      <c r="P65" s="3">
        <f t="shared" si="6"/>
        <v>1.55</v>
      </c>
      <c r="Q65" s="4"/>
      <c r="R65" s="17">
        <f t="shared" si="7"/>
        <v>48.65</v>
      </c>
      <c r="S65" s="17"/>
      <c r="T65" s="17">
        <f t="shared" si="8"/>
        <v>49</v>
      </c>
      <c r="U65" s="17">
        <f t="shared" si="9"/>
        <v>50</v>
      </c>
      <c r="V65" s="8">
        <f t="shared" si="10"/>
        <v>50</v>
      </c>
      <c r="W65" s="21">
        <f t="shared" si="11"/>
        <v>50</v>
      </c>
      <c r="X65" s="17"/>
      <c r="Y65" s="17">
        <f t="shared" si="12"/>
        <v>12.529032258064516</v>
      </c>
    </row>
    <row r="66" spans="1:25" x14ac:dyDescent="0.3">
      <c r="A66" s="1">
        <v>63</v>
      </c>
      <c r="B66" t="s">
        <v>135</v>
      </c>
      <c r="C66" t="s">
        <v>8</v>
      </c>
      <c r="D66" t="s">
        <v>136</v>
      </c>
      <c r="E66">
        <v>76</v>
      </c>
      <c r="F66">
        <v>21.8</v>
      </c>
      <c r="G66">
        <v>0.3</v>
      </c>
      <c r="H66">
        <v>0.2</v>
      </c>
      <c r="J66" s="3">
        <f t="shared" si="0"/>
        <v>90.2</v>
      </c>
      <c r="K66" s="3">
        <f t="shared" si="1"/>
        <v>1.19</v>
      </c>
      <c r="L66" s="3">
        <f t="shared" si="2"/>
        <v>75.5</v>
      </c>
      <c r="M66" s="5">
        <f t="shared" si="3"/>
        <v>73</v>
      </c>
      <c r="N66" s="3">
        <f t="shared" si="4"/>
        <v>21.8</v>
      </c>
      <c r="O66" s="3">
        <f t="shared" si="5"/>
        <v>87.2</v>
      </c>
      <c r="P66" s="3">
        <f t="shared" si="6"/>
        <v>1.74</v>
      </c>
      <c r="Q66" s="4"/>
      <c r="R66" s="17">
        <f t="shared" si="7"/>
        <v>43.39</v>
      </c>
      <c r="S66" s="17"/>
      <c r="T66" s="17">
        <f t="shared" si="8"/>
        <v>43</v>
      </c>
      <c r="U66" s="17">
        <f t="shared" si="9"/>
        <v>40</v>
      </c>
      <c r="V66" s="8">
        <f t="shared" si="10"/>
        <v>40</v>
      </c>
      <c r="W66" s="21">
        <f t="shared" si="11"/>
        <v>45</v>
      </c>
      <c r="X66" s="17"/>
      <c r="Y66" s="17">
        <f t="shared" si="12"/>
        <v>12.528735632183908</v>
      </c>
    </row>
    <row r="67" spans="1:25" x14ac:dyDescent="0.3">
      <c r="A67" s="1">
        <v>64</v>
      </c>
      <c r="B67" t="s">
        <v>137</v>
      </c>
      <c r="C67" t="s">
        <v>8</v>
      </c>
      <c r="D67" t="s">
        <v>138</v>
      </c>
      <c r="E67">
        <v>20</v>
      </c>
      <c r="F67">
        <v>5.0999999999999996</v>
      </c>
      <c r="G67">
        <v>0.5</v>
      </c>
      <c r="H67">
        <v>0.1</v>
      </c>
      <c r="J67" s="3">
        <f t="shared" si="0"/>
        <v>23.299999999999997</v>
      </c>
      <c r="K67" s="3">
        <f t="shared" si="1"/>
        <v>1.17</v>
      </c>
      <c r="L67" s="3">
        <f t="shared" si="2"/>
        <v>19.399999999999999</v>
      </c>
      <c r="M67" s="5">
        <f t="shared" si="3"/>
        <v>17.100000000000001</v>
      </c>
      <c r="N67" s="3">
        <f t="shared" si="4"/>
        <v>5.0999999999999996</v>
      </c>
      <c r="O67" s="3">
        <f t="shared" si="5"/>
        <v>20.399999999999999</v>
      </c>
      <c r="P67" s="3">
        <f t="shared" si="6"/>
        <v>0.41</v>
      </c>
      <c r="Q67" s="4"/>
      <c r="R67" s="17">
        <f t="shared" si="7"/>
        <v>47.32</v>
      </c>
      <c r="S67" s="17"/>
      <c r="T67" s="17">
        <f t="shared" si="8"/>
        <v>47</v>
      </c>
      <c r="U67" s="17">
        <f t="shared" si="9"/>
        <v>50</v>
      </c>
      <c r="V67" s="8">
        <f t="shared" si="10"/>
        <v>50</v>
      </c>
      <c r="W67" s="21">
        <f t="shared" si="11"/>
        <v>45</v>
      </c>
      <c r="X67" s="17"/>
      <c r="Y67" s="17">
        <f t="shared" si="12"/>
        <v>12.439024390243903</v>
      </c>
    </row>
    <row r="68" spans="1:25" x14ac:dyDescent="0.3">
      <c r="A68" s="1">
        <v>65</v>
      </c>
      <c r="B68" t="s">
        <v>139</v>
      </c>
      <c r="C68" t="s">
        <v>8</v>
      </c>
      <c r="D68" t="s">
        <v>140</v>
      </c>
      <c r="E68">
        <v>38</v>
      </c>
      <c r="F68">
        <v>9.64</v>
      </c>
      <c r="G68">
        <v>1.5</v>
      </c>
      <c r="H68">
        <v>0.04</v>
      </c>
      <c r="J68" s="3">
        <f t="shared" ref="J68:J107" si="13">(F68 * 4 ) + (G68 * 4 ) +( H68 * 9)</f>
        <v>44.92</v>
      </c>
      <c r="K68" s="3">
        <f t="shared" ref="K68:K107" si="14">ROUND(J68/E68,2)</f>
        <v>1.18</v>
      </c>
      <c r="L68" s="3">
        <f t="shared" ref="L68:L107" si="15">E68 - H68 -G68</f>
        <v>36.46</v>
      </c>
      <c r="M68" s="5">
        <f t="shared" ref="M68:M106" si="16">E68 - (H68 * 9) - (G68 * 4)</f>
        <v>31.64</v>
      </c>
      <c r="N68" s="3">
        <f t="shared" ref="N68:N107" si="17">F68</f>
        <v>9.64</v>
      </c>
      <c r="O68" s="3">
        <f t="shared" ref="O68:O107" si="18">(F68 * 4)</f>
        <v>38.56</v>
      </c>
      <c r="P68" s="3">
        <f t="shared" ref="P68:P131" si="19">ROUND(O68/50, 2)</f>
        <v>0.77</v>
      </c>
      <c r="Q68" s="4"/>
      <c r="R68" s="17">
        <f t="shared" ref="R68:R107" si="20">ROUND(L68/P68, 2)</f>
        <v>47.35</v>
      </c>
      <c r="S68" s="17"/>
      <c r="T68" s="17">
        <f t="shared" ref="T68:T107" si="21">ROUND(R68,0)</f>
        <v>47</v>
      </c>
      <c r="U68" s="17">
        <f t="shared" ref="U68:U107" si="22">ROUND(R68,-1)</f>
        <v>50</v>
      </c>
      <c r="V68" s="8">
        <f t="shared" ref="V68:V107" si="23">IF(R68&lt;100,ROUND(R68,-1),IF(R68&gt;=100,ROUND(R68,-2)))</f>
        <v>50</v>
      </c>
      <c r="W68" s="21">
        <f t="shared" ref="W68:W131" si="24">IF(R68&lt;=10,ROUND(R68,0), IF(R68&lt;100, FLOOR(R68 + 5/2, 5),IF(R68&gt;=100, FLOOR(R68 + 10/2, 10))))</f>
        <v>45</v>
      </c>
      <c r="X68" s="17"/>
      <c r="Y68" s="17">
        <f t="shared" ref="Y68:Y107" si="25">N68/P68</f>
        <v>12.519480519480521</v>
      </c>
    </row>
    <row r="69" spans="1:25" x14ac:dyDescent="0.3">
      <c r="A69" s="1">
        <v>66</v>
      </c>
      <c r="B69" t="s">
        <v>141</v>
      </c>
      <c r="C69" t="s">
        <v>8</v>
      </c>
      <c r="D69" t="s">
        <v>142</v>
      </c>
      <c r="E69">
        <v>36</v>
      </c>
      <c r="F69">
        <v>9.6</v>
      </c>
      <c r="G69">
        <v>0.7</v>
      </c>
      <c r="H69">
        <v>0.1</v>
      </c>
      <c r="J69" s="3">
        <f t="shared" si="13"/>
        <v>42.099999999999994</v>
      </c>
      <c r="K69" s="3">
        <f t="shared" si="14"/>
        <v>1.17</v>
      </c>
      <c r="L69" s="3">
        <f t="shared" si="15"/>
        <v>35.199999999999996</v>
      </c>
      <c r="M69" s="5">
        <f t="shared" si="16"/>
        <v>32.300000000000004</v>
      </c>
      <c r="N69" s="3">
        <f t="shared" si="17"/>
        <v>9.6</v>
      </c>
      <c r="O69" s="3">
        <f t="shared" si="18"/>
        <v>38.4</v>
      </c>
      <c r="P69" s="3">
        <f t="shared" si="19"/>
        <v>0.77</v>
      </c>
      <c r="Q69" s="4"/>
      <c r="R69" s="17">
        <f t="shared" si="20"/>
        <v>45.71</v>
      </c>
      <c r="S69" s="17"/>
      <c r="T69" s="17">
        <f t="shared" si="21"/>
        <v>46</v>
      </c>
      <c r="U69" s="17">
        <f t="shared" si="22"/>
        <v>50</v>
      </c>
      <c r="V69" s="8">
        <f t="shared" si="23"/>
        <v>50</v>
      </c>
      <c r="W69" s="21">
        <f t="shared" si="24"/>
        <v>45</v>
      </c>
      <c r="X69" s="17"/>
      <c r="Y69" s="17">
        <f t="shared" si="25"/>
        <v>12.467532467532466</v>
      </c>
    </row>
    <row r="70" spans="1:25" x14ac:dyDescent="0.3">
      <c r="A70" s="1">
        <v>67</v>
      </c>
      <c r="B70" t="s">
        <v>143</v>
      </c>
      <c r="C70" t="s">
        <v>8</v>
      </c>
      <c r="D70" t="s">
        <v>144</v>
      </c>
      <c r="E70">
        <v>73</v>
      </c>
      <c r="F70">
        <v>20</v>
      </c>
      <c r="G70">
        <v>0.7</v>
      </c>
      <c r="H70">
        <v>0.4</v>
      </c>
      <c r="J70" s="3">
        <f t="shared" si="13"/>
        <v>86.399999999999991</v>
      </c>
      <c r="K70" s="3">
        <f t="shared" si="14"/>
        <v>1.18</v>
      </c>
      <c r="L70" s="3">
        <f t="shared" si="15"/>
        <v>71.899999999999991</v>
      </c>
      <c r="M70" s="5">
        <f t="shared" si="16"/>
        <v>66.600000000000009</v>
      </c>
      <c r="N70" s="3">
        <f t="shared" si="17"/>
        <v>20</v>
      </c>
      <c r="O70" s="3">
        <f t="shared" si="18"/>
        <v>80</v>
      </c>
      <c r="P70" s="3">
        <f t="shared" si="19"/>
        <v>1.6</v>
      </c>
      <c r="Q70" s="4"/>
      <c r="R70" s="17">
        <f t="shared" si="20"/>
        <v>44.94</v>
      </c>
      <c r="S70" s="17"/>
      <c r="T70" s="17">
        <f t="shared" si="21"/>
        <v>45</v>
      </c>
      <c r="U70" s="17">
        <f t="shared" si="22"/>
        <v>40</v>
      </c>
      <c r="V70" s="8">
        <f t="shared" si="23"/>
        <v>40</v>
      </c>
      <c r="W70" s="21">
        <f t="shared" si="24"/>
        <v>45</v>
      </c>
      <c r="X70" s="17"/>
      <c r="Y70" s="17">
        <f t="shared" si="25"/>
        <v>12.5</v>
      </c>
    </row>
    <row r="71" spans="1:25" x14ac:dyDescent="0.3">
      <c r="A71" s="1">
        <v>68</v>
      </c>
      <c r="B71" t="s">
        <v>145</v>
      </c>
      <c r="C71" t="s">
        <v>8</v>
      </c>
      <c r="D71" t="s">
        <v>146</v>
      </c>
      <c r="E71">
        <v>54</v>
      </c>
      <c r="F71">
        <v>14.3</v>
      </c>
      <c r="G71">
        <v>0.6</v>
      </c>
      <c r="H71">
        <v>0.1</v>
      </c>
      <c r="J71" s="3">
        <f t="shared" si="13"/>
        <v>60.5</v>
      </c>
      <c r="K71" s="3">
        <f t="shared" si="14"/>
        <v>1.1200000000000001</v>
      </c>
      <c r="L71" s="3">
        <f t="shared" si="15"/>
        <v>53.3</v>
      </c>
      <c r="M71" s="5">
        <f t="shared" si="16"/>
        <v>50.7</v>
      </c>
      <c r="N71" s="3">
        <f t="shared" si="17"/>
        <v>14.3</v>
      </c>
      <c r="O71" s="3">
        <f t="shared" si="18"/>
        <v>57.2</v>
      </c>
      <c r="P71" s="3">
        <f t="shared" si="19"/>
        <v>1.1399999999999999</v>
      </c>
      <c r="Q71" s="4"/>
      <c r="R71" s="17">
        <f t="shared" si="20"/>
        <v>46.75</v>
      </c>
      <c r="S71" s="17"/>
      <c r="T71" s="17">
        <f t="shared" si="21"/>
        <v>47</v>
      </c>
      <c r="U71" s="17">
        <f t="shared" si="22"/>
        <v>50</v>
      </c>
      <c r="V71" s="8">
        <f t="shared" si="23"/>
        <v>50</v>
      </c>
      <c r="W71" s="21">
        <f t="shared" si="24"/>
        <v>45</v>
      </c>
      <c r="X71" s="17"/>
      <c r="Y71" s="17">
        <f t="shared" si="25"/>
        <v>12.543859649122808</v>
      </c>
    </row>
    <row r="72" spans="1:25" x14ac:dyDescent="0.3">
      <c r="A72" s="1">
        <v>69</v>
      </c>
      <c r="B72" t="s">
        <v>147</v>
      </c>
      <c r="C72" t="s">
        <v>8</v>
      </c>
      <c r="D72" t="s">
        <v>148</v>
      </c>
      <c r="E72">
        <v>302</v>
      </c>
      <c r="F72">
        <v>77.22</v>
      </c>
      <c r="G72">
        <v>4.75</v>
      </c>
      <c r="H72">
        <v>3.01</v>
      </c>
      <c r="J72" s="3">
        <f t="shared" si="13"/>
        <v>354.96999999999997</v>
      </c>
      <c r="K72" s="3">
        <f t="shared" si="14"/>
        <v>1.18</v>
      </c>
      <c r="L72" s="3">
        <f t="shared" si="15"/>
        <v>294.24</v>
      </c>
      <c r="M72" s="5">
        <f t="shared" si="16"/>
        <v>255.91000000000003</v>
      </c>
      <c r="N72" s="3">
        <f t="shared" si="17"/>
        <v>77.22</v>
      </c>
      <c r="O72" s="3">
        <f t="shared" si="18"/>
        <v>308.88</v>
      </c>
      <c r="P72" s="3">
        <f t="shared" si="19"/>
        <v>6.18</v>
      </c>
      <c r="Q72" s="4"/>
      <c r="R72" s="17">
        <f t="shared" si="20"/>
        <v>47.61</v>
      </c>
      <c r="S72" s="17"/>
      <c r="T72" s="17">
        <f t="shared" si="21"/>
        <v>48</v>
      </c>
      <c r="U72" s="17">
        <f t="shared" si="22"/>
        <v>50</v>
      </c>
      <c r="V72" s="8">
        <f t="shared" si="23"/>
        <v>50</v>
      </c>
      <c r="W72" s="21">
        <f t="shared" si="24"/>
        <v>50</v>
      </c>
      <c r="X72" s="17"/>
      <c r="Y72" s="17">
        <f t="shared" si="25"/>
        <v>12.495145631067961</v>
      </c>
    </row>
    <row r="73" spans="1:25" x14ac:dyDescent="0.3">
      <c r="A73" s="1">
        <v>70</v>
      </c>
      <c r="B73" t="s">
        <v>149</v>
      </c>
      <c r="C73" t="s">
        <v>8</v>
      </c>
      <c r="D73" t="s">
        <v>150</v>
      </c>
      <c r="E73">
        <v>81</v>
      </c>
      <c r="F73">
        <v>19.399999999999999</v>
      </c>
      <c r="G73">
        <v>0.5</v>
      </c>
      <c r="H73">
        <v>0.1</v>
      </c>
      <c r="J73" s="3">
        <f t="shared" si="13"/>
        <v>80.5</v>
      </c>
      <c r="K73" s="3">
        <f t="shared" si="14"/>
        <v>0.99</v>
      </c>
      <c r="L73" s="3">
        <f t="shared" si="15"/>
        <v>80.400000000000006</v>
      </c>
      <c r="M73" s="5">
        <f t="shared" si="16"/>
        <v>78.099999999999994</v>
      </c>
      <c r="N73" s="3">
        <f t="shared" si="17"/>
        <v>19.399999999999999</v>
      </c>
      <c r="O73" s="3">
        <f t="shared" si="18"/>
        <v>77.599999999999994</v>
      </c>
      <c r="P73" s="3">
        <f t="shared" si="19"/>
        <v>1.55</v>
      </c>
      <c r="Q73" s="4"/>
      <c r="R73" s="17">
        <f t="shared" si="20"/>
        <v>51.87</v>
      </c>
      <c r="S73" s="17"/>
      <c r="T73" s="17">
        <f t="shared" si="21"/>
        <v>52</v>
      </c>
      <c r="U73" s="17">
        <f t="shared" si="22"/>
        <v>50</v>
      </c>
      <c r="V73" s="8">
        <f t="shared" si="23"/>
        <v>50</v>
      </c>
      <c r="W73" s="21">
        <f t="shared" si="24"/>
        <v>50</v>
      </c>
      <c r="X73" s="17"/>
      <c r="Y73" s="17">
        <f t="shared" si="25"/>
        <v>12.516129032258064</v>
      </c>
    </row>
    <row r="74" spans="1:25" x14ac:dyDescent="0.3">
      <c r="A74" s="1">
        <v>71</v>
      </c>
      <c r="B74" t="s">
        <v>151</v>
      </c>
      <c r="C74" t="s">
        <v>8</v>
      </c>
      <c r="D74" t="s">
        <v>152</v>
      </c>
      <c r="E74">
        <v>49</v>
      </c>
      <c r="F74">
        <v>13.47</v>
      </c>
      <c r="G74">
        <v>0.74</v>
      </c>
      <c r="H74">
        <v>0.09</v>
      </c>
      <c r="J74" s="3">
        <f t="shared" si="13"/>
        <v>57.650000000000006</v>
      </c>
      <c r="K74" s="3">
        <f t="shared" si="14"/>
        <v>1.18</v>
      </c>
      <c r="L74" s="3">
        <f t="shared" si="15"/>
        <v>48.169999999999995</v>
      </c>
      <c r="M74" s="5">
        <f t="shared" si="16"/>
        <v>45.23</v>
      </c>
      <c r="N74" s="3">
        <f t="shared" si="17"/>
        <v>13.47</v>
      </c>
      <c r="O74" s="3">
        <f t="shared" si="18"/>
        <v>53.88</v>
      </c>
      <c r="P74" s="3">
        <f t="shared" si="19"/>
        <v>1.08</v>
      </c>
      <c r="Q74" s="4"/>
      <c r="R74" s="17">
        <f t="shared" si="20"/>
        <v>44.6</v>
      </c>
      <c r="S74" s="17"/>
      <c r="T74" s="17">
        <f t="shared" si="21"/>
        <v>45</v>
      </c>
      <c r="U74" s="17">
        <f t="shared" si="22"/>
        <v>40</v>
      </c>
      <c r="V74" s="8">
        <f t="shared" si="23"/>
        <v>40</v>
      </c>
      <c r="W74" s="21">
        <f t="shared" si="24"/>
        <v>45</v>
      </c>
      <c r="X74" s="17"/>
      <c r="Y74" s="17">
        <f t="shared" si="25"/>
        <v>12.472222222222221</v>
      </c>
    </row>
    <row r="75" spans="1:25" x14ac:dyDescent="0.3">
      <c r="A75" s="1">
        <v>72</v>
      </c>
      <c r="B75" t="s">
        <v>153</v>
      </c>
      <c r="C75" t="s">
        <v>8</v>
      </c>
      <c r="D75" t="s">
        <v>154</v>
      </c>
      <c r="E75">
        <v>240</v>
      </c>
      <c r="F75">
        <v>63.6</v>
      </c>
      <c r="G75">
        <v>5.0999999999999996</v>
      </c>
      <c r="H75">
        <v>0.9</v>
      </c>
      <c r="J75" s="3">
        <f t="shared" si="13"/>
        <v>282.90000000000003</v>
      </c>
      <c r="K75" s="3">
        <f t="shared" si="14"/>
        <v>1.18</v>
      </c>
      <c r="L75" s="3">
        <f t="shared" si="15"/>
        <v>234</v>
      </c>
      <c r="M75" s="5">
        <f t="shared" si="16"/>
        <v>211.5</v>
      </c>
      <c r="N75" s="3">
        <f t="shared" si="17"/>
        <v>63.6</v>
      </c>
      <c r="O75" s="3">
        <f t="shared" si="18"/>
        <v>254.4</v>
      </c>
      <c r="P75" s="3">
        <f t="shared" si="19"/>
        <v>5.09</v>
      </c>
      <c r="Q75" s="4"/>
      <c r="R75" s="17">
        <f t="shared" si="20"/>
        <v>45.97</v>
      </c>
      <c r="S75" s="17"/>
      <c r="T75" s="17">
        <f t="shared" si="21"/>
        <v>46</v>
      </c>
      <c r="U75" s="17">
        <f t="shared" si="22"/>
        <v>50</v>
      </c>
      <c r="V75" s="8">
        <f t="shared" si="23"/>
        <v>50</v>
      </c>
      <c r="W75" s="21">
        <f t="shared" si="24"/>
        <v>45</v>
      </c>
      <c r="X75" s="17"/>
      <c r="Y75" s="17">
        <f t="shared" si="25"/>
        <v>12.495088408644401</v>
      </c>
    </row>
    <row r="76" spans="1:25" x14ac:dyDescent="0.3">
      <c r="A76" s="1">
        <v>73</v>
      </c>
      <c r="B76" t="s">
        <v>155</v>
      </c>
      <c r="C76" t="s">
        <v>8</v>
      </c>
      <c r="D76" t="s">
        <v>156</v>
      </c>
      <c r="E76">
        <v>43</v>
      </c>
      <c r="F76">
        <v>11.51</v>
      </c>
      <c r="G76">
        <v>0.82</v>
      </c>
      <c r="H76">
        <v>0.11</v>
      </c>
      <c r="J76" s="3">
        <f t="shared" si="13"/>
        <v>50.31</v>
      </c>
      <c r="K76" s="3">
        <f t="shared" si="14"/>
        <v>1.17</v>
      </c>
      <c r="L76" s="3">
        <f t="shared" si="15"/>
        <v>42.07</v>
      </c>
      <c r="M76" s="5">
        <f t="shared" si="16"/>
        <v>38.729999999999997</v>
      </c>
      <c r="N76" s="3">
        <f t="shared" si="17"/>
        <v>11.51</v>
      </c>
      <c r="O76" s="3">
        <f t="shared" si="18"/>
        <v>46.04</v>
      </c>
      <c r="P76" s="3">
        <f t="shared" si="19"/>
        <v>0.92</v>
      </c>
      <c r="Q76" s="4"/>
      <c r="R76" s="17">
        <f t="shared" si="20"/>
        <v>45.73</v>
      </c>
      <c r="S76" s="17"/>
      <c r="T76" s="17">
        <f t="shared" si="21"/>
        <v>46</v>
      </c>
      <c r="U76" s="17">
        <f t="shared" si="22"/>
        <v>50</v>
      </c>
      <c r="V76" s="8">
        <f t="shared" si="23"/>
        <v>50</v>
      </c>
      <c r="W76" s="21">
        <f t="shared" si="24"/>
        <v>45</v>
      </c>
      <c r="X76" s="17"/>
      <c r="Y76" s="17">
        <f t="shared" si="25"/>
        <v>12.510869565217391</v>
      </c>
    </row>
    <row r="77" spans="1:25" x14ac:dyDescent="0.3">
      <c r="A77" s="1">
        <v>74</v>
      </c>
      <c r="B77" t="s">
        <v>157</v>
      </c>
      <c r="C77" t="s">
        <v>8</v>
      </c>
      <c r="D77" t="s">
        <v>158</v>
      </c>
      <c r="E77">
        <v>79</v>
      </c>
      <c r="F77">
        <v>21.94</v>
      </c>
      <c r="G77">
        <v>1.1000000000000001</v>
      </c>
      <c r="H77">
        <v>0.1</v>
      </c>
      <c r="J77" s="3">
        <f t="shared" si="13"/>
        <v>93.060000000000016</v>
      </c>
      <c r="K77" s="3">
        <f t="shared" si="14"/>
        <v>1.18</v>
      </c>
      <c r="L77" s="3">
        <f t="shared" si="15"/>
        <v>77.800000000000011</v>
      </c>
      <c r="M77" s="5">
        <f t="shared" si="16"/>
        <v>73.699999999999989</v>
      </c>
      <c r="N77" s="3">
        <f t="shared" si="17"/>
        <v>21.94</v>
      </c>
      <c r="O77" s="3">
        <f t="shared" si="18"/>
        <v>87.76</v>
      </c>
      <c r="P77" s="3">
        <f t="shared" si="19"/>
        <v>1.76</v>
      </c>
      <c r="Q77" s="4"/>
      <c r="R77" s="17">
        <f t="shared" si="20"/>
        <v>44.2</v>
      </c>
      <c r="S77" s="17"/>
      <c r="T77" s="17">
        <f t="shared" si="21"/>
        <v>44</v>
      </c>
      <c r="U77" s="17">
        <f t="shared" si="22"/>
        <v>40</v>
      </c>
      <c r="V77" s="8">
        <f t="shared" si="23"/>
        <v>40</v>
      </c>
      <c r="W77" s="21">
        <f t="shared" si="24"/>
        <v>45</v>
      </c>
      <c r="X77" s="17"/>
      <c r="Y77" s="17">
        <f t="shared" si="25"/>
        <v>12.465909090909092</v>
      </c>
    </row>
    <row r="78" spans="1:25" x14ac:dyDescent="0.3">
      <c r="A78" s="1">
        <v>75</v>
      </c>
      <c r="B78" t="s">
        <v>159</v>
      </c>
      <c r="C78" t="s">
        <v>8</v>
      </c>
      <c r="D78" t="s">
        <v>160</v>
      </c>
      <c r="E78">
        <v>299</v>
      </c>
      <c r="F78">
        <v>78.5</v>
      </c>
      <c r="G78">
        <v>3.8</v>
      </c>
      <c r="H78">
        <v>0.4</v>
      </c>
      <c r="J78" s="3">
        <f t="shared" si="13"/>
        <v>332.8</v>
      </c>
      <c r="K78" s="3">
        <f t="shared" si="14"/>
        <v>1.1100000000000001</v>
      </c>
      <c r="L78" s="3">
        <f t="shared" si="15"/>
        <v>294.8</v>
      </c>
      <c r="M78" s="5">
        <f t="shared" si="16"/>
        <v>280.2</v>
      </c>
      <c r="N78" s="3">
        <f t="shared" si="17"/>
        <v>78.5</v>
      </c>
      <c r="O78" s="3">
        <f t="shared" si="18"/>
        <v>314</v>
      </c>
      <c r="P78" s="3">
        <f t="shared" si="19"/>
        <v>6.28</v>
      </c>
      <c r="Q78" s="4"/>
      <c r="R78" s="17">
        <f t="shared" si="20"/>
        <v>46.94</v>
      </c>
      <c r="S78" s="17"/>
      <c r="T78" s="17">
        <f t="shared" si="21"/>
        <v>47</v>
      </c>
      <c r="U78" s="17">
        <f t="shared" si="22"/>
        <v>50</v>
      </c>
      <c r="V78" s="8">
        <f t="shared" si="23"/>
        <v>50</v>
      </c>
      <c r="W78" s="21">
        <f t="shared" si="24"/>
        <v>45</v>
      </c>
      <c r="X78" s="17"/>
      <c r="Y78" s="17">
        <f t="shared" si="25"/>
        <v>12.5</v>
      </c>
    </row>
    <row r="79" spans="1:25" x14ac:dyDescent="0.3">
      <c r="A79" s="1">
        <v>76</v>
      </c>
      <c r="B79" t="s">
        <v>161</v>
      </c>
      <c r="C79" t="s">
        <v>8</v>
      </c>
      <c r="D79" t="s">
        <v>162</v>
      </c>
      <c r="E79">
        <v>517</v>
      </c>
      <c r="F79">
        <v>69.319999999999993</v>
      </c>
      <c r="G79">
        <v>2.0699999999999998</v>
      </c>
      <c r="H79">
        <v>25.67</v>
      </c>
      <c r="J79" s="3">
        <f t="shared" si="13"/>
        <v>516.58999999999992</v>
      </c>
      <c r="K79" s="3">
        <f t="shared" si="14"/>
        <v>1</v>
      </c>
      <c r="L79" s="3">
        <f t="shared" si="15"/>
        <v>489.26</v>
      </c>
      <c r="M79" s="5">
        <f t="shared" si="16"/>
        <v>277.69</v>
      </c>
      <c r="N79" s="3">
        <f t="shared" si="17"/>
        <v>69.319999999999993</v>
      </c>
      <c r="O79" s="3">
        <f t="shared" si="18"/>
        <v>277.27999999999997</v>
      </c>
      <c r="P79" s="3">
        <f t="shared" si="19"/>
        <v>5.55</v>
      </c>
      <c r="Q79" s="4"/>
      <c r="R79" s="17">
        <f t="shared" si="20"/>
        <v>88.15</v>
      </c>
      <c r="S79" s="17"/>
      <c r="T79" s="17">
        <f t="shared" si="21"/>
        <v>88</v>
      </c>
      <c r="U79" s="17">
        <f t="shared" si="22"/>
        <v>90</v>
      </c>
      <c r="V79" s="8">
        <f t="shared" si="23"/>
        <v>90</v>
      </c>
      <c r="W79" s="21">
        <f t="shared" si="24"/>
        <v>90</v>
      </c>
      <c r="X79" s="17"/>
      <c r="Y79" s="17">
        <f t="shared" si="25"/>
        <v>12.490090090090089</v>
      </c>
    </row>
    <row r="80" spans="1:25" x14ac:dyDescent="0.3">
      <c r="A80" s="1">
        <v>77</v>
      </c>
      <c r="B80" t="s">
        <v>163</v>
      </c>
      <c r="C80" t="s">
        <v>8</v>
      </c>
      <c r="D80" t="s">
        <v>164</v>
      </c>
      <c r="E80">
        <v>43</v>
      </c>
      <c r="F80">
        <v>12.3</v>
      </c>
      <c r="G80">
        <v>0.3</v>
      </c>
      <c r="H80">
        <v>0.1</v>
      </c>
      <c r="J80" s="3">
        <f t="shared" si="13"/>
        <v>51.300000000000004</v>
      </c>
      <c r="K80" s="3">
        <f t="shared" si="14"/>
        <v>1.19</v>
      </c>
      <c r="L80" s="3">
        <f t="shared" si="15"/>
        <v>42.6</v>
      </c>
      <c r="M80" s="5">
        <f t="shared" si="16"/>
        <v>40.9</v>
      </c>
      <c r="N80" s="3">
        <f t="shared" si="17"/>
        <v>12.3</v>
      </c>
      <c r="O80" s="3">
        <f t="shared" si="18"/>
        <v>49.2</v>
      </c>
      <c r="P80" s="3">
        <f t="shared" si="19"/>
        <v>0.98</v>
      </c>
      <c r="Q80" s="4"/>
      <c r="R80" s="17">
        <f t="shared" si="20"/>
        <v>43.47</v>
      </c>
      <c r="S80" s="17"/>
      <c r="T80" s="17">
        <f t="shared" si="21"/>
        <v>43</v>
      </c>
      <c r="U80" s="17">
        <f t="shared" si="22"/>
        <v>40</v>
      </c>
      <c r="V80" s="8">
        <f t="shared" si="23"/>
        <v>40</v>
      </c>
      <c r="W80" s="21">
        <f t="shared" si="24"/>
        <v>45</v>
      </c>
      <c r="X80" s="17"/>
      <c r="Y80" s="17">
        <f t="shared" si="25"/>
        <v>12.551020408163266</v>
      </c>
    </row>
    <row r="81" spans="1:25" x14ac:dyDescent="0.3">
      <c r="A81" s="1">
        <v>78</v>
      </c>
      <c r="B81" t="s">
        <v>165</v>
      </c>
      <c r="C81" t="s">
        <v>8</v>
      </c>
      <c r="D81" t="s">
        <v>166</v>
      </c>
      <c r="E81">
        <v>45</v>
      </c>
      <c r="F81">
        <v>12.8</v>
      </c>
      <c r="G81">
        <v>0.4</v>
      </c>
      <c r="H81">
        <v>0.1</v>
      </c>
      <c r="J81" s="3">
        <f t="shared" si="13"/>
        <v>53.7</v>
      </c>
      <c r="K81" s="3">
        <f t="shared" si="14"/>
        <v>1.19</v>
      </c>
      <c r="L81" s="3">
        <f t="shared" si="15"/>
        <v>44.5</v>
      </c>
      <c r="M81" s="5">
        <f t="shared" si="16"/>
        <v>42.5</v>
      </c>
      <c r="N81" s="3">
        <f t="shared" si="17"/>
        <v>12.8</v>
      </c>
      <c r="O81" s="3">
        <f t="shared" si="18"/>
        <v>51.2</v>
      </c>
      <c r="P81" s="3">
        <f t="shared" si="19"/>
        <v>1.02</v>
      </c>
      <c r="Q81" s="4"/>
      <c r="R81" s="17">
        <f t="shared" si="20"/>
        <v>43.63</v>
      </c>
      <c r="S81" s="17"/>
      <c r="T81" s="17">
        <f t="shared" si="21"/>
        <v>44</v>
      </c>
      <c r="U81" s="17">
        <f t="shared" si="22"/>
        <v>40</v>
      </c>
      <c r="V81" s="8">
        <f t="shared" si="23"/>
        <v>40</v>
      </c>
      <c r="W81" s="21">
        <f t="shared" si="24"/>
        <v>45</v>
      </c>
      <c r="X81" s="17"/>
      <c r="Y81" s="17">
        <f t="shared" si="25"/>
        <v>12.549019607843137</v>
      </c>
    </row>
    <row r="82" spans="1:25" x14ac:dyDescent="0.3">
      <c r="A82" s="1">
        <v>79</v>
      </c>
      <c r="B82" t="s">
        <v>167</v>
      </c>
      <c r="C82" t="s">
        <v>8</v>
      </c>
      <c r="D82" t="s">
        <v>168</v>
      </c>
      <c r="E82">
        <v>37</v>
      </c>
      <c r="F82">
        <v>10.4</v>
      </c>
      <c r="G82">
        <v>0.3</v>
      </c>
      <c r="H82">
        <v>0.1</v>
      </c>
      <c r="J82" s="3">
        <f t="shared" si="13"/>
        <v>43.7</v>
      </c>
      <c r="K82" s="3">
        <f t="shared" si="14"/>
        <v>1.18</v>
      </c>
      <c r="L82" s="3">
        <f t="shared" si="15"/>
        <v>36.6</v>
      </c>
      <c r="M82" s="5">
        <f t="shared" si="16"/>
        <v>34.9</v>
      </c>
      <c r="N82" s="3">
        <f t="shared" si="17"/>
        <v>10.4</v>
      </c>
      <c r="O82" s="3">
        <f t="shared" si="18"/>
        <v>41.6</v>
      </c>
      <c r="P82" s="3">
        <f t="shared" si="19"/>
        <v>0.83</v>
      </c>
      <c r="Q82" s="4"/>
      <c r="R82" s="17">
        <f t="shared" si="20"/>
        <v>44.1</v>
      </c>
      <c r="S82" s="17"/>
      <c r="T82" s="17">
        <f t="shared" si="21"/>
        <v>44</v>
      </c>
      <c r="U82" s="17">
        <f t="shared" si="22"/>
        <v>40</v>
      </c>
      <c r="V82" s="8">
        <f t="shared" si="23"/>
        <v>40</v>
      </c>
      <c r="W82" s="21">
        <f t="shared" si="24"/>
        <v>45</v>
      </c>
      <c r="X82" s="17"/>
      <c r="Y82" s="17">
        <f t="shared" si="25"/>
        <v>12.530120481927712</v>
      </c>
    </row>
    <row r="83" spans="1:25" x14ac:dyDescent="0.3">
      <c r="A83" s="1">
        <v>80</v>
      </c>
      <c r="B83" t="s">
        <v>169</v>
      </c>
      <c r="C83" t="s">
        <v>8</v>
      </c>
      <c r="D83" t="s">
        <v>170</v>
      </c>
      <c r="E83">
        <v>43</v>
      </c>
      <c r="F83">
        <v>12.35</v>
      </c>
      <c r="G83">
        <v>0.3</v>
      </c>
      <c r="H83">
        <v>0.04</v>
      </c>
      <c r="J83" s="3">
        <f t="shared" si="13"/>
        <v>50.96</v>
      </c>
      <c r="K83" s="3">
        <f t="shared" si="14"/>
        <v>1.19</v>
      </c>
      <c r="L83" s="3">
        <f t="shared" si="15"/>
        <v>42.660000000000004</v>
      </c>
      <c r="M83" s="5">
        <f t="shared" si="16"/>
        <v>41.44</v>
      </c>
      <c r="N83" s="3">
        <f t="shared" si="17"/>
        <v>12.35</v>
      </c>
      <c r="O83" s="3">
        <f t="shared" si="18"/>
        <v>49.4</v>
      </c>
      <c r="P83" s="3">
        <f t="shared" si="19"/>
        <v>0.99</v>
      </c>
      <c r="Q83" s="4"/>
      <c r="R83" s="17">
        <f t="shared" si="20"/>
        <v>43.09</v>
      </c>
      <c r="S83" s="17"/>
      <c r="T83" s="17">
        <f t="shared" si="21"/>
        <v>43</v>
      </c>
      <c r="U83" s="17">
        <f t="shared" si="22"/>
        <v>40</v>
      </c>
      <c r="V83" s="8">
        <f t="shared" si="23"/>
        <v>40</v>
      </c>
      <c r="W83" s="21">
        <f t="shared" si="24"/>
        <v>45</v>
      </c>
      <c r="X83" s="17"/>
      <c r="Y83" s="17">
        <f t="shared" si="25"/>
        <v>12.474747474747474</v>
      </c>
    </row>
    <row r="84" spans="1:25" x14ac:dyDescent="0.3">
      <c r="A84" s="1">
        <v>81</v>
      </c>
      <c r="B84" t="s">
        <v>171</v>
      </c>
      <c r="C84" t="s">
        <v>8</v>
      </c>
      <c r="D84" t="s">
        <v>172</v>
      </c>
      <c r="E84">
        <v>33</v>
      </c>
      <c r="F84">
        <v>8.6</v>
      </c>
      <c r="G84">
        <v>0.4</v>
      </c>
      <c r="H84">
        <v>0.3</v>
      </c>
      <c r="J84" s="3">
        <f t="shared" si="13"/>
        <v>38.700000000000003</v>
      </c>
      <c r="K84" s="3">
        <f t="shared" si="14"/>
        <v>1.17</v>
      </c>
      <c r="L84" s="3">
        <f t="shared" si="15"/>
        <v>32.300000000000004</v>
      </c>
      <c r="M84" s="5">
        <f t="shared" si="16"/>
        <v>28.7</v>
      </c>
      <c r="N84" s="3">
        <f t="shared" si="17"/>
        <v>8.6</v>
      </c>
      <c r="O84" s="3">
        <f t="shared" si="18"/>
        <v>34.4</v>
      </c>
      <c r="P84" s="3">
        <f t="shared" si="19"/>
        <v>0.69</v>
      </c>
      <c r="Q84" s="4"/>
      <c r="R84" s="17">
        <f t="shared" si="20"/>
        <v>46.81</v>
      </c>
      <c r="S84" s="17"/>
      <c r="T84" s="17">
        <f t="shared" si="21"/>
        <v>47</v>
      </c>
      <c r="U84" s="17">
        <f t="shared" si="22"/>
        <v>50</v>
      </c>
      <c r="V84" s="8">
        <f t="shared" si="23"/>
        <v>50</v>
      </c>
      <c r="W84" s="21">
        <f t="shared" si="24"/>
        <v>45</v>
      </c>
      <c r="X84" s="17"/>
      <c r="Y84" s="17">
        <f t="shared" si="25"/>
        <v>12.463768115942029</v>
      </c>
    </row>
    <row r="85" spans="1:25" x14ac:dyDescent="0.3">
      <c r="A85" s="1">
        <v>82</v>
      </c>
      <c r="B85" t="s">
        <v>173</v>
      </c>
      <c r="C85" t="s">
        <v>8</v>
      </c>
      <c r="D85" t="s">
        <v>174</v>
      </c>
      <c r="E85">
        <v>47</v>
      </c>
      <c r="F85">
        <v>12.7</v>
      </c>
      <c r="G85">
        <v>0.2</v>
      </c>
      <c r="H85">
        <v>0.1</v>
      </c>
      <c r="J85" s="3">
        <f t="shared" si="13"/>
        <v>52.499999999999993</v>
      </c>
      <c r="K85" s="3">
        <f t="shared" si="14"/>
        <v>1.1200000000000001</v>
      </c>
      <c r="L85" s="3">
        <f t="shared" si="15"/>
        <v>46.699999999999996</v>
      </c>
      <c r="M85" s="5">
        <f t="shared" si="16"/>
        <v>45.300000000000004</v>
      </c>
      <c r="N85" s="3">
        <f t="shared" si="17"/>
        <v>12.7</v>
      </c>
      <c r="O85" s="3">
        <f t="shared" si="18"/>
        <v>50.8</v>
      </c>
      <c r="P85" s="3">
        <f t="shared" si="19"/>
        <v>1.02</v>
      </c>
      <c r="Q85" s="4"/>
      <c r="R85" s="17">
        <f t="shared" si="20"/>
        <v>45.78</v>
      </c>
      <c r="S85" s="17"/>
      <c r="T85" s="17">
        <f t="shared" si="21"/>
        <v>46</v>
      </c>
      <c r="U85" s="17">
        <f t="shared" si="22"/>
        <v>50</v>
      </c>
      <c r="V85" s="8">
        <f t="shared" si="23"/>
        <v>50</v>
      </c>
      <c r="W85" s="21">
        <f t="shared" si="24"/>
        <v>45</v>
      </c>
      <c r="X85" s="17"/>
      <c r="Y85" s="17">
        <f t="shared" si="25"/>
        <v>12.450980392156861</v>
      </c>
    </row>
    <row r="86" spans="1:25" x14ac:dyDescent="0.3">
      <c r="A86" s="1">
        <v>83</v>
      </c>
      <c r="B86" t="s">
        <v>175</v>
      </c>
      <c r="C86" t="s">
        <v>8</v>
      </c>
      <c r="D86" t="s">
        <v>176</v>
      </c>
      <c r="E86">
        <v>42</v>
      </c>
      <c r="F86">
        <v>12.01</v>
      </c>
      <c r="G86">
        <v>0.26</v>
      </c>
      <c r="H86">
        <v>0.04</v>
      </c>
      <c r="J86" s="3">
        <f t="shared" si="13"/>
        <v>49.44</v>
      </c>
      <c r="K86" s="3">
        <f t="shared" si="14"/>
        <v>1.18</v>
      </c>
      <c r="L86" s="3">
        <f t="shared" si="15"/>
        <v>41.7</v>
      </c>
      <c r="M86" s="5">
        <f t="shared" si="16"/>
        <v>40.6</v>
      </c>
      <c r="N86" s="3">
        <f t="shared" si="17"/>
        <v>12.01</v>
      </c>
      <c r="O86" s="3">
        <f t="shared" si="18"/>
        <v>48.04</v>
      </c>
      <c r="P86" s="3">
        <f t="shared" si="19"/>
        <v>0.96</v>
      </c>
      <c r="Q86" s="4"/>
      <c r="R86" s="17">
        <f t="shared" si="20"/>
        <v>43.44</v>
      </c>
      <c r="S86" s="17"/>
      <c r="T86" s="17">
        <f t="shared" si="21"/>
        <v>43</v>
      </c>
      <c r="U86" s="17">
        <f t="shared" si="22"/>
        <v>40</v>
      </c>
      <c r="V86" s="8">
        <f t="shared" si="23"/>
        <v>40</v>
      </c>
      <c r="W86" s="21">
        <f t="shared" si="24"/>
        <v>45</v>
      </c>
      <c r="X86" s="17"/>
      <c r="Y86" s="17">
        <f t="shared" si="25"/>
        <v>12.510416666666666</v>
      </c>
    </row>
    <row r="87" spans="1:25" x14ac:dyDescent="0.3">
      <c r="A87" s="1">
        <v>84</v>
      </c>
      <c r="B87" t="s">
        <v>177</v>
      </c>
      <c r="C87" t="s">
        <v>8</v>
      </c>
      <c r="D87" t="s">
        <v>178</v>
      </c>
      <c r="E87">
        <v>43</v>
      </c>
      <c r="F87">
        <v>12.29</v>
      </c>
      <c r="G87">
        <v>0.28999999999999998</v>
      </c>
      <c r="H87">
        <v>0.04</v>
      </c>
      <c r="J87" s="3">
        <f t="shared" si="13"/>
        <v>50.679999999999993</v>
      </c>
      <c r="K87" s="3">
        <f t="shared" si="14"/>
        <v>1.18</v>
      </c>
      <c r="L87" s="3">
        <f t="shared" si="15"/>
        <v>42.67</v>
      </c>
      <c r="M87" s="5">
        <f t="shared" si="16"/>
        <v>41.480000000000004</v>
      </c>
      <c r="N87" s="3">
        <f t="shared" si="17"/>
        <v>12.29</v>
      </c>
      <c r="O87" s="3">
        <f t="shared" si="18"/>
        <v>49.16</v>
      </c>
      <c r="P87" s="3">
        <f t="shared" si="19"/>
        <v>0.98</v>
      </c>
      <c r="Q87" s="4"/>
      <c r="R87" s="17">
        <f t="shared" si="20"/>
        <v>43.54</v>
      </c>
      <c r="S87" s="17"/>
      <c r="T87" s="17">
        <f t="shared" si="21"/>
        <v>44</v>
      </c>
      <c r="U87" s="17">
        <f t="shared" si="22"/>
        <v>40</v>
      </c>
      <c r="V87" s="8">
        <f t="shared" si="23"/>
        <v>40</v>
      </c>
      <c r="W87" s="21">
        <f t="shared" si="24"/>
        <v>45</v>
      </c>
      <c r="X87" s="17"/>
      <c r="Y87" s="17">
        <f t="shared" si="25"/>
        <v>12.540816326530612</v>
      </c>
    </row>
    <row r="88" spans="1:25" x14ac:dyDescent="0.3">
      <c r="A88" s="1">
        <v>85</v>
      </c>
      <c r="B88" t="s">
        <v>179</v>
      </c>
      <c r="C88" t="s">
        <v>8</v>
      </c>
      <c r="D88" t="s">
        <v>180</v>
      </c>
      <c r="E88">
        <v>49</v>
      </c>
      <c r="F88">
        <v>13</v>
      </c>
      <c r="G88">
        <v>0.3</v>
      </c>
      <c r="H88">
        <v>0.5</v>
      </c>
      <c r="J88" s="3">
        <f t="shared" si="13"/>
        <v>57.7</v>
      </c>
      <c r="K88" s="3">
        <f t="shared" si="14"/>
        <v>1.18</v>
      </c>
      <c r="L88" s="3">
        <f t="shared" si="15"/>
        <v>48.2</v>
      </c>
      <c r="M88" s="5">
        <f t="shared" si="16"/>
        <v>43.3</v>
      </c>
      <c r="N88" s="3">
        <f t="shared" si="17"/>
        <v>13</v>
      </c>
      <c r="O88" s="3">
        <f t="shared" si="18"/>
        <v>52</v>
      </c>
      <c r="P88" s="3">
        <f t="shared" si="19"/>
        <v>1.04</v>
      </c>
      <c r="Q88" s="4"/>
      <c r="R88" s="17">
        <f t="shared" si="20"/>
        <v>46.35</v>
      </c>
      <c r="S88" s="17"/>
      <c r="T88" s="17">
        <f t="shared" si="21"/>
        <v>46</v>
      </c>
      <c r="U88" s="17">
        <f t="shared" si="22"/>
        <v>50</v>
      </c>
      <c r="V88" s="8">
        <f t="shared" si="23"/>
        <v>50</v>
      </c>
      <c r="W88" s="21">
        <f t="shared" si="24"/>
        <v>45</v>
      </c>
      <c r="X88" s="17"/>
      <c r="Y88" s="17">
        <f t="shared" si="25"/>
        <v>12.5</v>
      </c>
    </row>
    <row r="89" spans="1:25" x14ac:dyDescent="0.3">
      <c r="A89" s="1">
        <v>86</v>
      </c>
      <c r="B89" t="s">
        <v>181</v>
      </c>
      <c r="C89" t="s">
        <v>8</v>
      </c>
      <c r="D89" t="s">
        <v>182</v>
      </c>
      <c r="E89">
        <v>40</v>
      </c>
      <c r="F89">
        <v>11.76</v>
      </c>
      <c r="G89">
        <v>0</v>
      </c>
      <c r="H89">
        <v>0</v>
      </c>
      <c r="J89" s="3">
        <f t="shared" si="13"/>
        <v>47.04</v>
      </c>
      <c r="K89" s="3">
        <f t="shared" si="14"/>
        <v>1.18</v>
      </c>
      <c r="L89" s="3">
        <f t="shared" si="15"/>
        <v>40</v>
      </c>
      <c r="M89" s="5">
        <f t="shared" si="16"/>
        <v>40</v>
      </c>
      <c r="N89" s="3">
        <f t="shared" si="17"/>
        <v>11.76</v>
      </c>
      <c r="O89" s="3">
        <f t="shared" si="18"/>
        <v>47.04</v>
      </c>
      <c r="P89" s="3">
        <f t="shared" si="19"/>
        <v>0.94</v>
      </c>
      <c r="Q89" s="4"/>
      <c r="R89" s="17">
        <f t="shared" si="20"/>
        <v>42.55</v>
      </c>
      <c r="S89" s="17"/>
      <c r="T89" s="17">
        <f t="shared" si="21"/>
        <v>43</v>
      </c>
      <c r="U89" s="17">
        <f t="shared" si="22"/>
        <v>40</v>
      </c>
      <c r="V89" s="8">
        <f t="shared" si="23"/>
        <v>40</v>
      </c>
      <c r="W89" s="21">
        <f t="shared" si="24"/>
        <v>45</v>
      </c>
      <c r="X89" s="17"/>
      <c r="Y89" s="17">
        <f t="shared" si="25"/>
        <v>12.51063829787234</v>
      </c>
    </row>
    <row r="90" spans="1:25" x14ac:dyDescent="0.3">
      <c r="A90" s="1">
        <v>87</v>
      </c>
      <c r="B90" t="s">
        <v>183</v>
      </c>
      <c r="C90" t="s">
        <v>8</v>
      </c>
      <c r="D90" t="s">
        <v>184</v>
      </c>
      <c r="E90">
        <v>57</v>
      </c>
      <c r="F90">
        <v>14.9</v>
      </c>
      <c r="G90">
        <v>1.7</v>
      </c>
      <c r="H90">
        <v>0.1</v>
      </c>
      <c r="J90" s="3">
        <f t="shared" si="13"/>
        <v>67.300000000000011</v>
      </c>
      <c r="K90" s="3">
        <f t="shared" si="14"/>
        <v>1.18</v>
      </c>
      <c r="L90" s="3">
        <f t="shared" si="15"/>
        <v>55.199999999999996</v>
      </c>
      <c r="M90" s="5">
        <f t="shared" si="16"/>
        <v>49.300000000000004</v>
      </c>
      <c r="N90" s="3">
        <f t="shared" si="17"/>
        <v>14.9</v>
      </c>
      <c r="O90" s="3">
        <f t="shared" si="18"/>
        <v>59.6</v>
      </c>
      <c r="P90" s="3">
        <f t="shared" si="19"/>
        <v>1.19</v>
      </c>
      <c r="Q90" s="4"/>
      <c r="R90" s="17">
        <f t="shared" si="20"/>
        <v>46.39</v>
      </c>
      <c r="S90" s="17"/>
      <c r="T90" s="17">
        <f t="shared" si="21"/>
        <v>46</v>
      </c>
      <c r="U90" s="17">
        <f t="shared" si="22"/>
        <v>50</v>
      </c>
      <c r="V90" s="8">
        <f t="shared" si="23"/>
        <v>50</v>
      </c>
      <c r="W90" s="21">
        <f t="shared" si="24"/>
        <v>45</v>
      </c>
      <c r="X90" s="17"/>
      <c r="Y90" s="17">
        <f t="shared" si="25"/>
        <v>12.521008403361346</v>
      </c>
    </row>
    <row r="91" spans="1:25" x14ac:dyDescent="0.3">
      <c r="A91" s="1">
        <v>88</v>
      </c>
      <c r="B91" t="s">
        <v>185</v>
      </c>
      <c r="C91" t="s">
        <v>8</v>
      </c>
      <c r="D91" t="s">
        <v>186</v>
      </c>
      <c r="E91">
        <v>74</v>
      </c>
      <c r="F91">
        <v>17.600000000000001</v>
      </c>
      <c r="G91">
        <v>0.6</v>
      </c>
      <c r="H91">
        <v>0.1</v>
      </c>
      <c r="J91" s="3">
        <f t="shared" si="13"/>
        <v>73.700000000000017</v>
      </c>
      <c r="K91" s="3">
        <f t="shared" si="14"/>
        <v>1</v>
      </c>
      <c r="L91" s="3">
        <f t="shared" si="15"/>
        <v>73.300000000000011</v>
      </c>
      <c r="M91" s="5">
        <f t="shared" si="16"/>
        <v>70.699999999999989</v>
      </c>
      <c r="N91" s="3">
        <f t="shared" si="17"/>
        <v>17.600000000000001</v>
      </c>
      <c r="O91" s="3">
        <f t="shared" si="18"/>
        <v>70.400000000000006</v>
      </c>
      <c r="P91" s="3">
        <f t="shared" si="19"/>
        <v>1.41</v>
      </c>
      <c r="Q91" s="4"/>
      <c r="R91" s="17">
        <f t="shared" si="20"/>
        <v>51.99</v>
      </c>
      <c r="S91" s="17"/>
      <c r="T91" s="17">
        <f t="shared" si="21"/>
        <v>52</v>
      </c>
      <c r="U91" s="17">
        <f t="shared" si="22"/>
        <v>50</v>
      </c>
      <c r="V91" s="8">
        <f t="shared" si="23"/>
        <v>50</v>
      </c>
      <c r="W91" s="21">
        <f t="shared" si="24"/>
        <v>50</v>
      </c>
      <c r="X91" s="17"/>
      <c r="Y91" s="17">
        <f t="shared" si="25"/>
        <v>12.482269503546101</v>
      </c>
    </row>
    <row r="92" spans="1:25" x14ac:dyDescent="0.3">
      <c r="A92" s="1">
        <v>89</v>
      </c>
      <c r="B92" t="s">
        <v>187</v>
      </c>
      <c r="C92" t="s">
        <v>8</v>
      </c>
      <c r="D92" t="s">
        <v>188</v>
      </c>
      <c r="E92">
        <v>66</v>
      </c>
      <c r="F92">
        <v>17.100000000000001</v>
      </c>
      <c r="G92">
        <v>1.2</v>
      </c>
      <c r="H92">
        <v>0.1</v>
      </c>
      <c r="J92" s="3">
        <f t="shared" si="13"/>
        <v>74.100000000000009</v>
      </c>
      <c r="K92" s="3">
        <f t="shared" si="14"/>
        <v>1.1200000000000001</v>
      </c>
      <c r="L92" s="3">
        <f t="shared" si="15"/>
        <v>64.7</v>
      </c>
      <c r="M92" s="5">
        <f t="shared" si="16"/>
        <v>60.3</v>
      </c>
      <c r="N92" s="3">
        <f t="shared" si="17"/>
        <v>17.100000000000001</v>
      </c>
      <c r="O92" s="3">
        <f t="shared" si="18"/>
        <v>68.400000000000006</v>
      </c>
      <c r="P92" s="3">
        <f t="shared" si="19"/>
        <v>1.37</v>
      </c>
      <c r="Q92" s="4"/>
      <c r="R92" s="17">
        <f t="shared" si="20"/>
        <v>47.23</v>
      </c>
      <c r="S92" s="17"/>
      <c r="T92" s="17">
        <f t="shared" si="21"/>
        <v>47</v>
      </c>
      <c r="U92" s="17">
        <f t="shared" si="22"/>
        <v>50</v>
      </c>
      <c r="V92" s="8">
        <f t="shared" si="23"/>
        <v>50</v>
      </c>
      <c r="W92" s="21">
        <f t="shared" si="24"/>
        <v>45</v>
      </c>
      <c r="X92" s="17"/>
      <c r="Y92" s="17">
        <f t="shared" si="25"/>
        <v>12.481751824817518</v>
      </c>
    </row>
    <row r="93" spans="1:25" x14ac:dyDescent="0.3">
      <c r="A93" s="1">
        <v>90</v>
      </c>
      <c r="B93" t="s">
        <v>189</v>
      </c>
      <c r="C93" t="s">
        <v>8</v>
      </c>
      <c r="D93" t="s">
        <v>190</v>
      </c>
      <c r="E93">
        <v>60</v>
      </c>
      <c r="F93">
        <v>15.2</v>
      </c>
      <c r="G93" t="s">
        <v>40</v>
      </c>
      <c r="H93">
        <v>0.2</v>
      </c>
      <c r="J93" s="3">
        <f t="shared" si="13"/>
        <v>66.599999999999994</v>
      </c>
      <c r="K93" s="3">
        <f t="shared" si="14"/>
        <v>1.1100000000000001</v>
      </c>
      <c r="L93" s="3">
        <f t="shared" si="15"/>
        <v>58.8</v>
      </c>
      <c r="M93" s="5">
        <f t="shared" si="16"/>
        <v>54.2</v>
      </c>
      <c r="N93" s="3">
        <f t="shared" si="17"/>
        <v>15.2</v>
      </c>
      <c r="O93" s="3">
        <f t="shared" si="18"/>
        <v>60.8</v>
      </c>
      <c r="P93" s="3">
        <f t="shared" si="19"/>
        <v>1.22</v>
      </c>
      <c r="Q93" s="4"/>
      <c r="R93" s="17">
        <f t="shared" si="20"/>
        <v>48.2</v>
      </c>
      <c r="S93" s="17"/>
      <c r="T93" s="17">
        <f t="shared" si="21"/>
        <v>48</v>
      </c>
      <c r="U93" s="17">
        <f t="shared" si="22"/>
        <v>50</v>
      </c>
      <c r="V93" s="8">
        <f t="shared" si="23"/>
        <v>50</v>
      </c>
      <c r="W93" s="21">
        <f t="shared" si="24"/>
        <v>50</v>
      </c>
      <c r="X93" s="17"/>
      <c r="Y93" s="17">
        <f t="shared" si="25"/>
        <v>12.459016393442623</v>
      </c>
    </row>
    <row r="94" spans="1:25" x14ac:dyDescent="0.3">
      <c r="A94" s="1">
        <v>91</v>
      </c>
      <c r="B94" t="s">
        <v>191</v>
      </c>
      <c r="C94" t="s">
        <v>8</v>
      </c>
      <c r="D94" t="s">
        <v>192</v>
      </c>
      <c r="E94">
        <v>57</v>
      </c>
      <c r="F94">
        <v>12.2</v>
      </c>
      <c r="G94">
        <v>1.4</v>
      </c>
      <c r="H94">
        <v>1.3</v>
      </c>
      <c r="J94" s="3">
        <f t="shared" si="13"/>
        <v>66.099999999999994</v>
      </c>
      <c r="K94" s="3">
        <f t="shared" si="14"/>
        <v>1.1599999999999999</v>
      </c>
      <c r="L94" s="3">
        <f t="shared" si="15"/>
        <v>54.300000000000004</v>
      </c>
      <c r="M94" s="5">
        <f t="shared" si="16"/>
        <v>39.699999999999996</v>
      </c>
      <c r="N94" s="3">
        <f t="shared" si="17"/>
        <v>12.2</v>
      </c>
      <c r="O94" s="3">
        <f t="shared" si="18"/>
        <v>48.8</v>
      </c>
      <c r="P94" s="3">
        <f t="shared" si="19"/>
        <v>0.98</v>
      </c>
      <c r="Q94" s="4"/>
      <c r="R94" s="17">
        <f t="shared" si="20"/>
        <v>55.41</v>
      </c>
      <c r="S94" s="17"/>
      <c r="T94" s="17">
        <f t="shared" si="21"/>
        <v>55</v>
      </c>
      <c r="U94" s="17">
        <f t="shared" si="22"/>
        <v>60</v>
      </c>
      <c r="V94" s="8">
        <f t="shared" si="23"/>
        <v>60</v>
      </c>
      <c r="W94" s="21">
        <f t="shared" si="24"/>
        <v>55</v>
      </c>
      <c r="X94" s="17"/>
      <c r="Y94" s="17">
        <f t="shared" si="25"/>
        <v>12.448979591836734</v>
      </c>
    </row>
    <row r="95" spans="1:25" x14ac:dyDescent="0.3">
      <c r="A95" s="1">
        <v>92</v>
      </c>
      <c r="B95" t="s">
        <v>193</v>
      </c>
      <c r="C95" t="s">
        <v>8</v>
      </c>
      <c r="D95" t="s">
        <v>194</v>
      </c>
      <c r="E95">
        <v>311</v>
      </c>
      <c r="F95">
        <v>75</v>
      </c>
      <c r="G95">
        <v>2.6</v>
      </c>
      <c r="H95">
        <v>0.1</v>
      </c>
      <c r="J95" s="3">
        <f t="shared" si="13"/>
        <v>311.29999999999995</v>
      </c>
      <c r="K95" s="3">
        <f t="shared" si="14"/>
        <v>1</v>
      </c>
      <c r="L95" s="3">
        <f t="shared" si="15"/>
        <v>308.29999999999995</v>
      </c>
      <c r="M95" s="5">
        <f t="shared" si="16"/>
        <v>299.70000000000005</v>
      </c>
      <c r="N95" s="3">
        <f t="shared" si="17"/>
        <v>75</v>
      </c>
      <c r="O95" s="3">
        <f t="shared" si="18"/>
        <v>300</v>
      </c>
      <c r="P95" s="3">
        <f t="shared" si="19"/>
        <v>6</v>
      </c>
      <c r="Q95" s="4"/>
      <c r="R95" s="17">
        <f t="shared" si="20"/>
        <v>51.38</v>
      </c>
      <c r="S95" s="17"/>
      <c r="T95" s="17">
        <f t="shared" si="21"/>
        <v>51</v>
      </c>
      <c r="U95" s="17">
        <f t="shared" si="22"/>
        <v>50</v>
      </c>
      <c r="V95" s="8">
        <f t="shared" si="23"/>
        <v>50</v>
      </c>
      <c r="W95" s="21">
        <f t="shared" si="24"/>
        <v>50</v>
      </c>
      <c r="X95" s="17"/>
      <c r="Y95" s="17">
        <f t="shared" si="25"/>
        <v>12.5</v>
      </c>
    </row>
    <row r="96" spans="1:25" x14ac:dyDescent="0.3">
      <c r="A96" s="1">
        <v>93</v>
      </c>
      <c r="B96" t="s">
        <v>195</v>
      </c>
      <c r="C96" t="s">
        <v>8</v>
      </c>
      <c r="D96" t="s">
        <v>196</v>
      </c>
      <c r="E96">
        <v>46</v>
      </c>
      <c r="F96">
        <v>10</v>
      </c>
      <c r="G96">
        <v>1.8</v>
      </c>
      <c r="H96">
        <v>0.7</v>
      </c>
      <c r="J96" s="3">
        <f t="shared" si="13"/>
        <v>53.5</v>
      </c>
      <c r="K96" s="3">
        <f t="shared" si="14"/>
        <v>1.1599999999999999</v>
      </c>
      <c r="L96" s="3">
        <f t="shared" si="15"/>
        <v>43.5</v>
      </c>
      <c r="M96" s="5">
        <f t="shared" si="16"/>
        <v>32.5</v>
      </c>
      <c r="N96" s="3">
        <f t="shared" si="17"/>
        <v>10</v>
      </c>
      <c r="O96" s="3">
        <f t="shared" si="18"/>
        <v>40</v>
      </c>
      <c r="P96" s="3">
        <f t="shared" si="19"/>
        <v>0.8</v>
      </c>
      <c r="Q96" s="4"/>
      <c r="R96" s="17">
        <f t="shared" si="20"/>
        <v>54.38</v>
      </c>
      <c r="S96" s="17"/>
      <c r="T96" s="17">
        <f t="shared" si="21"/>
        <v>54</v>
      </c>
      <c r="U96" s="17">
        <f t="shared" si="22"/>
        <v>50</v>
      </c>
      <c r="V96" s="8">
        <f t="shared" si="23"/>
        <v>50</v>
      </c>
      <c r="W96" s="21">
        <f t="shared" si="24"/>
        <v>55</v>
      </c>
      <c r="X96" s="17"/>
      <c r="Y96" s="17">
        <f t="shared" si="25"/>
        <v>12.5</v>
      </c>
    </row>
    <row r="97" spans="1:25" x14ac:dyDescent="0.3">
      <c r="A97" s="1">
        <v>94</v>
      </c>
      <c r="B97" t="s">
        <v>197</v>
      </c>
      <c r="C97" t="s">
        <v>8</v>
      </c>
      <c r="D97" t="s">
        <v>198</v>
      </c>
      <c r="E97">
        <v>46</v>
      </c>
      <c r="F97">
        <v>13.1</v>
      </c>
      <c r="G97">
        <v>0.59</v>
      </c>
      <c r="H97">
        <v>0.04</v>
      </c>
      <c r="J97" s="3">
        <f t="shared" si="13"/>
        <v>55.12</v>
      </c>
      <c r="K97" s="3">
        <f t="shared" si="14"/>
        <v>1.2</v>
      </c>
      <c r="L97" s="3">
        <f t="shared" si="15"/>
        <v>45.37</v>
      </c>
      <c r="M97" s="5">
        <f t="shared" si="16"/>
        <v>43.28</v>
      </c>
      <c r="N97" s="3">
        <f t="shared" si="17"/>
        <v>13.1</v>
      </c>
      <c r="O97" s="3">
        <f t="shared" si="18"/>
        <v>52.4</v>
      </c>
      <c r="P97" s="3">
        <f t="shared" si="19"/>
        <v>1.05</v>
      </c>
      <c r="Q97" s="4"/>
      <c r="R97" s="17">
        <f t="shared" si="20"/>
        <v>43.21</v>
      </c>
      <c r="S97" s="17"/>
      <c r="T97" s="17">
        <f t="shared" si="21"/>
        <v>43</v>
      </c>
      <c r="U97" s="17">
        <f t="shared" si="22"/>
        <v>40</v>
      </c>
      <c r="V97" s="8">
        <f t="shared" si="23"/>
        <v>40</v>
      </c>
      <c r="W97" s="21">
        <f t="shared" si="24"/>
        <v>45</v>
      </c>
      <c r="X97" s="17"/>
      <c r="Y97" s="17">
        <f t="shared" si="25"/>
        <v>12.476190476190474</v>
      </c>
    </row>
    <row r="98" spans="1:25" x14ac:dyDescent="0.3">
      <c r="A98" s="1">
        <v>95</v>
      </c>
      <c r="B98" t="s">
        <v>199</v>
      </c>
      <c r="C98" t="s">
        <v>8</v>
      </c>
      <c r="D98" t="s">
        <v>200</v>
      </c>
      <c r="E98">
        <v>68</v>
      </c>
      <c r="F98">
        <v>16.510000000000002</v>
      </c>
      <c r="G98">
        <v>0.38</v>
      </c>
      <c r="H98">
        <v>0.05</v>
      </c>
      <c r="J98" s="3">
        <f t="shared" si="13"/>
        <v>68.010000000000005</v>
      </c>
      <c r="K98" s="3">
        <f t="shared" si="14"/>
        <v>1</v>
      </c>
      <c r="L98" s="3">
        <f t="shared" si="15"/>
        <v>67.570000000000007</v>
      </c>
      <c r="M98" s="5">
        <f t="shared" si="16"/>
        <v>66.03</v>
      </c>
      <c r="N98" s="3">
        <f t="shared" si="17"/>
        <v>16.510000000000002</v>
      </c>
      <c r="O98" s="3">
        <f t="shared" si="18"/>
        <v>66.040000000000006</v>
      </c>
      <c r="P98" s="3">
        <f t="shared" si="19"/>
        <v>1.32</v>
      </c>
      <c r="Q98" s="4"/>
      <c r="R98" s="17">
        <f t="shared" si="20"/>
        <v>51.19</v>
      </c>
      <c r="S98" s="17"/>
      <c r="T98" s="17">
        <f t="shared" si="21"/>
        <v>51</v>
      </c>
      <c r="U98" s="17">
        <f t="shared" si="22"/>
        <v>50</v>
      </c>
      <c r="V98" s="8">
        <f t="shared" si="23"/>
        <v>50</v>
      </c>
      <c r="W98" s="21">
        <f t="shared" si="24"/>
        <v>50</v>
      </c>
      <c r="X98" s="17"/>
      <c r="Y98" s="17">
        <f t="shared" si="25"/>
        <v>12.507575757575758</v>
      </c>
    </row>
    <row r="99" spans="1:25" x14ac:dyDescent="0.3">
      <c r="A99" s="1">
        <v>96</v>
      </c>
      <c r="B99" t="s">
        <v>201</v>
      </c>
      <c r="C99" t="s">
        <v>8</v>
      </c>
      <c r="D99" t="s">
        <v>202</v>
      </c>
      <c r="E99">
        <v>63</v>
      </c>
      <c r="F99">
        <v>15.59</v>
      </c>
      <c r="G99">
        <v>0.19</v>
      </c>
      <c r="H99">
        <v>0</v>
      </c>
      <c r="J99" s="3">
        <f t="shared" si="13"/>
        <v>63.12</v>
      </c>
      <c r="K99" s="3">
        <f t="shared" si="14"/>
        <v>1</v>
      </c>
      <c r="L99" s="3">
        <f t="shared" si="15"/>
        <v>62.81</v>
      </c>
      <c r="M99" s="5">
        <f t="shared" si="16"/>
        <v>62.24</v>
      </c>
      <c r="N99" s="3">
        <f t="shared" si="17"/>
        <v>15.59</v>
      </c>
      <c r="O99" s="3">
        <f t="shared" si="18"/>
        <v>62.36</v>
      </c>
      <c r="P99" s="3">
        <f t="shared" si="19"/>
        <v>1.25</v>
      </c>
      <c r="Q99" s="4"/>
      <c r="R99" s="17">
        <f t="shared" si="20"/>
        <v>50.25</v>
      </c>
      <c r="S99" s="17"/>
      <c r="T99" s="17">
        <f t="shared" si="21"/>
        <v>50</v>
      </c>
      <c r="U99" s="17">
        <f t="shared" si="22"/>
        <v>50</v>
      </c>
      <c r="V99" s="8">
        <f t="shared" si="23"/>
        <v>50</v>
      </c>
      <c r="W99" s="21">
        <f t="shared" si="24"/>
        <v>50</v>
      </c>
      <c r="X99" s="17"/>
      <c r="Y99" s="17">
        <f t="shared" si="25"/>
        <v>12.472</v>
      </c>
    </row>
    <row r="100" spans="1:25" x14ac:dyDescent="0.3">
      <c r="A100" s="1">
        <v>97</v>
      </c>
      <c r="B100" t="s">
        <v>203</v>
      </c>
      <c r="C100" t="s">
        <v>8</v>
      </c>
      <c r="D100" t="s">
        <v>204</v>
      </c>
      <c r="E100">
        <v>80</v>
      </c>
      <c r="F100">
        <v>19.5</v>
      </c>
      <c r="G100">
        <v>0.2</v>
      </c>
      <c r="H100">
        <v>0.1</v>
      </c>
      <c r="J100" s="3">
        <f t="shared" si="13"/>
        <v>79.7</v>
      </c>
      <c r="K100" s="3">
        <f t="shared" si="14"/>
        <v>1</v>
      </c>
      <c r="L100" s="3">
        <f t="shared" si="15"/>
        <v>79.7</v>
      </c>
      <c r="M100" s="5">
        <f t="shared" si="16"/>
        <v>78.3</v>
      </c>
      <c r="N100" s="3">
        <f t="shared" si="17"/>
        <v>19.5</v>
      </c>
      <c r="O100" s="3">
        <f t="shared" si="18"/>
        <v>78</v>
      </c>
      <c r="P100" s="3">
        <f t="shared" si="19"/>
        <v>1.56</v>
      </c>
      <c r="Q100" s="4"/>
      <c r="R100" s="17">
        <f t="shared" si="20"/>
        <v>51.09</v>
      </c>
      <c r="S100" s="17"/>
      <c r="T100" s="17">
        <f t="shared" si="21"/>
        <v>51</v>
      </c>
      <c r="U100" s="17">
        <f t="shared" si="22"/>
        <v>50</v>
      </c>
      <c r="V100" s="8">
        <f t="shared" si="23"/>
        <v>50</v>
      </c>
      <c r="W100" s="21">
        <f t="shared" si="24"/>
        <v>50</v>
      </c>
      <c r="X100" s="17"/>
      <c r="Y100" s="17">
        <f t="shared" si="25"/>
        <v>12.5</v>
      </c>
    </row>
    <row r="101" spans="1:25" x14ac:dyDescent="0.3">
      <c r="A101" s="1">
        <v>98</v>
      </c>
      <c r="B101" t="s">
        <v>205</v>
      </c>
      <c r="C101" t="s">
        <v>8</v>
      </c>
      <c r="D101" t="s">
        <v>206</v>
      </c>
      <c r="E101">
        <v>30</v>
      </c>
      <c r="F101">
        <v>7.85</v>
      </c>
      <c r="G101">
        <v>0.93</v>
      </c>
      <c r="H101">
        <v>0.05</v>
      </c>
      <c r="J101" s="3">
        <f t="shared" si="13"/>
        <v>35.57</v>
      </c>
      <c r="K101" s="3">
        <f t="shared" si="14"/>
        <v>1.19</v>
      </c>
      <c r="L101" s="3">
        <f t="shared" si="15"/>
        <v>29.02</v>
      </c>
      <c r="M101" s="5">
        <f t="shared" si="16"/>
        <v>25.830000000000002</v>
      </c>
      <c r="N101" s="3">
        <f t="shared" si="17"/>
        <v>7.85</v>
      </c>
      <c r="O101" s="3">
        <f t="shared" si="18"/>
        <v>31.4</v>
      </c>
      <c r="P101" s="3">
        <f t="shared" si="19"/>
        <v>0.63</v>
      </c>
      <c r="Q101" s="4"/>
      <c r="R101" s="17">
        <f t="shared" si="20"/>
        <v>46.06</v>
      </c>
      <c r="S101" s="17"/>
      <c r="T101" s="17">
        <f t="shared" si="21"/>
        <v>46</v>
      </c>
      <c r="U101" s="17">
        <f t="shared" si="22"/>
        <v>50</v>
      </c>
      <c r="V101" s="8">
        <f t="shared" si="23"/>
        <v>50</v>
      </c>
      <c r="W101" s="21">
        <f t="shared" si="24"/>
        <v>45</v>
      </c>
      <c r="X101" s="17"/>
      <c r="Y101" s="17">
        <f t="shared" si="25"/>
        <v>12.46031746031746</v>
      </c>
    </row>
    <row r="102" spans="1:25" x14ac:dyDescent="0.3">
      <c r="A102" s="1">
        <v>99</v>
      </c>
      <c r="B102" t="s">
        <v>207</v>
      </c>
      <c r="C102" t="s">
        <v>8</v>
      </c>
      <c r="D102" t="s">
        <v>208</v>
      </c>
      <c r="E102">
        <v>46</v>
      </c>
      <c r="F102">
        <v>13.03</v>
      </c>
      <c r="G102">
        <v>0.4</v>
      </c>
      <c r="H102">
        <v>0.04</v>
      </c>
      <c r="J102" s="3">
        <f t="shared" si="13"/>
        <v>54.08</v>
      </c>
      <c r="K102" s="3">
        <f t="shared" si="14"/>
        <v>1.18</v>
      </c>
      <c r="L102" s="3">
        <f t="shared" si="15"/>
        <v>45.56</v>
      </c>
      <c r="M102" s="5">
        <f t="shared" si="16"/>
        <v>44.04</v>
      </c>
      <c r="N102" s="3">
        <f t="shared" si="17"/>
        <v>13.03</v>
      </c>
      <c r="O102" s="3">
        <f t="shared" si="18"/>
        <v>52.12</v>
      </c>
      <c r="P102" s="3">
        <f t="shared" si="19"/>
        <v>1.04</v>
      </c>
      <c r="Q102" s="4"/>
      <c r="R102" s="17">
        <f t="shared" si="20"/>
        <v>43.81</v>
      </c>
      <c r="S102" s="17"/>
      <c r="T102" s="17">
        <f t="shared" si="21"/>
        <v>44</v>
      </c>
      <c r="U102" s="17">
        <f t="shared" si="22"/>
        <v>40</v>
      </c>
      <c r="V102" s="8">
        <f t="shared" si="23"/>
        <v>40</v>
      </c>
      <c r="W102" s="21">
        <f t="shared" si="24"/>
        <v>45</v>
      </c>
      <c r="X102" s="17"/>
      <c r="Y102" s="17">
        <f t="shared" si="25"/>
        <v>12.528846153846153</v>
      </c>
    </row>
    <row r="103" spans="1:25" x14ac:dyDescent="0.3">
      <c r="A103" s="1">
        <v>100</v>
      </c>
      <c r="B103" t="s">
        <v>209</v>
      </c>
      <c r="C103" t="s">
        <v>8</v>
      </c>
      <c r="D103" t="s">
        <v>210</v>
      </c>
      <c r="E103">
        <v>67</v>
      </c>
      <c r="F103">
        <v>16.3</v>
      </c>
      <c r="G103">
        <v>0.3</v>
      </c>
      <c r="H103">
        <v>0.1</v>
      </c>
      <c r="J103" s="3">
        <f t="shared" si="13"/>
        <v>67.300000000000011</v>
      </c>
      <c r="K103" s="3">
        <f t="shared" si="14"/>
        <v>1</v>
      </c>
      <c r="L103" s="3">
        <f t="shared" si="15"/>
        <v>66.600000000000009</v>
      </c>
      <c r="M103" s="5">
        <f t="shared" si="16"/>
        <v>64.899999999999991</v>
      </c>
      <c r="N103" s="3">
        <f t="shared" si="17"/>
        <v>16.3</v>
      </c>
      <c r="O103" s="3">
        <f t="shared" si="18"/>
        <v>65.2</v>
      </c>
      <c r="P103" s="3">
        <f t="shared" si="19"/>
        <v>1.3</v>
      </c>
      <c r="Q103" s="4"/>
      <c r="R103" s="17">
        <f t="shared" si="20"/>
        <v>51.23</v>
      </c>
      <c r="S103" s="17"/>
      <c r="T103" s="17">
        <f t="shared" si="21"/>
        <v>51</v>
      </c>
      <c r="U103" s="17">
        <f t="shared" si="22"/>
        <v>50</v>
      </c>
      <c r="V103" s="8">
        <f t="shared" si="23"/>
        <v>50</v>
      </c>
      <c r="W103" s="21">
        <f t="shared" si="24"/>
        <v>50</v>
      </c>
      <c r="X103" s="17"/>
      <c r="Y103" s="17">
        <f t="shared" si="25"/>
        <v>12.538461538461538</v>
      </c>
    </row>
    <row r="104" spans="1:25" x14ac:dyDescent="0.3">
      <c r="A104" s="1">
        <v>101</v>
      </c>
      <c r="B104" t="s">
        <v>211</v>
      </c>
      <c r="C104" t="s">
        <v>8</v>
      </c>
      <c r="D104" t="s">
        <v>212</v>
      </c>
      <c r="E104">
        <v>83</v>
      </c>
      <c r="F104">
        <v>20.29</v>
      </c>
      <c r="G104">
        <v>0.44</v>
      </c>
      <c r="H104">
        <v>0.05</v>
      </c>
      <c r="J104" s="3">
        <f t="shared" si="13"/>
        <v>83.37</v>
      </c>
      <c r="K104" s="3">
        <f t="shared" si="14"/>
        <v>1</v>
      </c>
      <c r="L104" s="3">
        <f t="shared" si="15"/>
        <v>82.51</v>
      </c>
      <c r="M104" s="5">
        <f t="shared" si="16"/>
        <v>80.789999999999992</v>
      </c>
      <c r="N104" s="3">
        <f t="shared" si="17"/>
        <v>20.29</v>
      </c>
      <c r="O104" s="3">
        <f t="shared" si="18"/>
        <v>81.16</v>
      </c>
      <c r="P104" s="3">
        <f t="shared" si="19"/>
        <v>1.62</v>
      </c>
      <c r="Q104" s="4"/>
      <c r="R104" s="17">
        <f t="shared" si="20"/>
        <v>50.93</v>
      </c>
      <c r="S104" s="17"/>
      <c r="T104" s="17">
        <f t="shared" si="21"/>
        <v>51</v>
      </c>
      <c r="U104" s="17">
        <f t="shared" si="22"/>
        <v>50</v>
      </c>
      <c r="V104" s="8">
        <f t="shared" si="23"/>
        <v>50</v>
      </c>
      <c r="W104" s="21">
        <f t="shared" si="24"/>
        <v>50</v>
      </c>
      <c r="X104" s="17"/>
      <c r="Y104" s="17">
        <f t="shared" si="25"/>
        <v>12.52469135802469</v>
      </c>
    </row>
    <row r="105" spans="1:25" x14ac:dyDescent="0.3">
      <c r="A105" s="1">
        <v>102</v>
      </c>
      <c r="B105" t="s">
        <v>213</v>
      </c>
      <c r="C105" t="s">
        <v>8</v>
      </c>
      <c r="D105" t="s">
        <v>214</v>
      </c>
      <c r="E105">
        <v>79</v>
      </c>
      <c r="F105">
        <v>19.62</v>
      </c>
      <c r="G105">
        <v>0.19</v>
      </c>
      <c r="H105">
        <v>0</v>
      </c>
      <c r="J105" s="3">
        <f t="shared" si="13"/>
        <v>79.240000000000009</v>
      </c>
      <c r="K105" s="3">
        <f t="shared" si="14"/>
        <v>1</v>
      </c>
      <c r="L105" s="3">
        <f t="shared" si="15"/>
        <v>78.81</v>
      </c>
      <c r="M105" s="5">
        <f t="shared" si="16"/>
        <v>78.239999999999995</v>
      </c>
      <c r="N105" s="3">
        <f t="shared" si="17"/>
        <v>19.62</v>
      </c>
      <c r="O105" s="3">
        <f t="shared" si="18"/>
        <v>78.48</v>
      </c>
      <c r="P105" s="3">
        <f t="shared" si="19"/>
        <v>1.57</v>
      </c>
      <c r="Q105" s="4"/>
      <c r="R105" s="17">
        <f t="shared" si="20"/>
        <v>50.2</v>
      </c>
      <c r="S105" s="17"/>
      <c r="T105" s="17">
        <f t="shared" si="21"/>
        <v>50</v>
      </c>
      <c r="U105" s="17">
        <f t="shared" si="22"/>
        <v>50</v>
      </c>
      <c r="V105" s="8">
        <f t="shared" si="23"/>
        <v>50</v>
      </c>
      <c r="W105" s="21">
        <f t="shared" si="24"/>
        <v>50</v>
      </c>
      <c r="X105" s="17"/>
      <c r="Y105" s="17">
        <f t="shared" si="25"/>
        <v>12.496815286624203</v>
      </c>
    </row>
    <row r="106" spans="1:25" x14ac:dyDescent="0.3">
      <c r="A106" s="1">
        <v>103</v>
      </c>
      <c r="B106" t="s">
        <v>215</v>
      </c>
      <c r="C106" t="s">
        <v>8</v>
      </c>
      <c r="D106" t="s">
        <v>216</v>
      </c>
      <c r="E106">
        <v>47</v>
      </c>
      <c r="F106">
        <v>11.18</v>
      </c>
      <c r="G106">
        <v>0.74</v>
      </c>
      <c r="H106">
        <v>0.79</v>
      </c>
      <c r="J106" s="3">
        <f t="shared" si="13"/>
        <v>54.79</v>
      </c>
      <c r="K106" s="3">
        <f t="shared" si="14"/>
        <v>1.17</v>
      </c>
      <c r="L106" s="3">
        <f t="shared" si="15"/>
        <v>45.47</v>
      </c>
      <c r="M106" s="5">
        <f t="shared" si="16"/>
        <v>36.93</v>
      </c>
      <c r="N106" s="3">
        <f t="shared" si="17"/>
        <v>11.18</v>
      </c>
      <c r="O106" s="3">
        <f t="shared" si="18"/>
        <v>44.72</v>
      </c>
      <c r="P106" s="3">
        <f t="shared" si="19"/>
        <v>0.89</v>
      </c>
      <c r="Q106" s="4"/>
      <c r="R106" s="17">
        <f t="shared" si="20"/>
        <v>51.09</v>
      </c>
      <c r="S106" s="17"/>
      <c r="T106" s="17">
        <f t="shared" si="21"/>
        <v>51</v>
      </c>
      <c r="U106" s="17">
        <f t="shared" si="22"/>
        <v>50</v>
      </c>
      <c r="V106" s="8">
        <f t="shared" si="23"/>
        <v>50</v>
      </c>
      <c r="W106" s="21">
        <f t="shared" si="24"/>
        <v>50</v>
      </c>
      <c r="X106" s="17"/>
      <c r="Y106" s="17">
        <f t="shared" si="25"/>
        <v>12.561797752808989</v>
      </c>
    </row>
    <row r="107" spans="1:25" x14ac:dyDescent="0.3">
      <c r="A107" s="1">
        <v>104</v>
      </c>
      <c r="B107" t="s">
        <v>217</v>
      </c>
      <c r="C107" t="s">
        <v>8</v>
      </c>
      <c r="D107" t="s">
        <v>218</v>
      </c>
      <c r="E107">
        <v>54</v>
      </c>
      <c r="F107">
        <v>13.02</v>
      </c>
      <c r="G107">
        <v>0.28999999999999998</v>
      </c>
      <c r="H107">
        <v>0.03</v>
      </c>
      <c r="J107" s="3">
        <f t="shared" si="13"/>
        <v>53.51</v>
      </c>
      <c r="K107" s="3">
        <f t="shared" si="14"/>
        <v>0.99</v>
      </c>
      <c r="L107" s="3">
        <f t="shared" si="15"/>
        <v>53.68</v>
      </c>
      <c r="M107" s="5">
        <f>E107 - (H107 * 9) - (G107 * 4)</f>
        <v>52.57</v>
      </c>
      <c r="N107" s="3">
        <f t="shared" si="17"/>
        <v>13.02</v>
      </c>
      <c r="O107" s="3">
        <f t="shared" si="18"/>
        <v>52.08</v>
      </c>
      <c r="P107" s="3">
        <f t="shared" si="19"/>
        <v>1.04</v>
      </c>
      <c r="Q107" s="4"/>
      <c r="R107" s="17">
        <f t="shared" si="20"/>
        <v>51.62</v>
      </c>
      <c r="S107" s="17"/>
      <c r="T107" s="17">
        <f t="shared" si="21"/>
        <v>52</v>
      </c>
      <c r="U107" s="17">
        <f t="shared" si="22"/>
        <v>50</v>
      </c>
      <c r="V107" s="8">
        <f t="shared" si="23"/>
        <v>50</v>
      </c>
      <c r="W107" s="21">
        <f t="shared" si="24"/>
        <v>50</v>
      </c>
      <c r="X107" s="17"/>
      <c r="Y107" s="17">
        <f t="shared" si="25"/>
        <v>12.519230769230768</v>
      </c>
    </row>
    <row r="108" spans="1:25" x14ac:dyDescent="0.3">
      <c r="A108" s="1">
        <v>105</v>
      </c>
      <c r="B108" t="s">
        <v>219</v>
      </c>
      <c r="C108" t="s">
        <v>8</v>
      </c>
      <c r="D108" t="s">
        <v>220</v>
      </c>
      <c r="E108">
        <v>211</v>
      </c>
      <c r="F108">
        <v>51.98</v>
      </c>
      <c r="G108">
        <v>0.66</v>
      </c>
      <c r="H108">
        <v>0.03</v>
      </c>
      <c r="J108" s="3">
        <f t="shared" ref="J108:J171" si="26">(F108 * 4 ) + (G108 * 4 ) +( H108 * 9)</f>
        <v>210.82999999999998</v>
      </c>
      <c r="K108" s="3">
        <f t="shared" ref="K108:K171" si="27">ROUND(J108/E108,2)</f>
        <v>1</v>
      </c>
      <c r="L108" s="3">
        <f t="shared" ref="L108:L171" si="28">E108 - H108 -G108</f>
        <v>210.31</v>
      </c>
      <c r="M108" s="5">
        <f t="shared" ref="M108:M171" si="29">E108 - (H108 * 9) - (G108 * 4)</f>
        <v>208.09</v>
      </c>
      <c r="N108" s="3">
        <f t="shared" ref="N108:N171" si="30">F108</f>
        <v>51.98</v>
      </c>
      <c r="O108" s="3">
        <f t="shared" ref="O108:O171" si="31">(F108 * 4)</f>
        <v>207.92</v>
      </c>
      <c r="P108" s="3">
        <f t="shared" si="19"/>
        <v>4.16</v>
      </c>
      <c r="Q108" s="4"/>
      <c r="R108" s="17">
        <f t="shared" ref="R108:R171" si="32">ROUND(L108/P108, 2)</f>
        <v>50.56</v>
      </c>
      <c r="S108" s="17"/>
      <c r="T108" s="17">
        <f t="shared" ref="T108:T171" si="33">ROUND(R108,0)</f>
        <v>51</v>
      </c>
      <c r="U108" s="17">
        <f t="shared" ref="U108:U171" si="34">ROUND(R108,-1)</f>
        <v>50</v>
      </c>
      <c r="V108" s="8">
        <f t="shared" ref="V108:V171" si="35">IF(R108&lt;100,ROUND(R108,-1),IF(R108&gt;=100,ROUND(R108,-2)))</f>
        <v>50</v>
      </c>
      <c r="W108" s="21">
        <f t="shared" si="24"/>
        <v>50</v>
      </c>
      <c r="X108" s="17"/>
      <c r="Y108" s="17">
        <f t="shared" ref="Y108:Y171" si="36">N108/P108</f>
        <v>12.495192307692307</v>
      </c>
    </row>
    <row r="109" spans="1:25" x14ac:dyDescent="0.3">
      <c r="A109" s="1">
        <v>106</v>
      </c>
      <c r="B109" t="s">
        <v>221</v>
      </c>
      <c r="C109" t="s">
        <v>8</v>
      </c>
      <c r="D109" t="s">
        <v>222</v>
      </c>
      <c r="E109">
        <v>41</v>
      </c>
      <c r="F109">
        <v>8.69</v>
      </c>
      <c r="G109">
        <v>0.67</v>
      </c>
      <c r="H109">
        <v>1.1299999999999999</v>
      </c>
      <c r="J109" s="3">
        <f t="shared" si="26"/>
        <v>47.61</v>
      </c>
      <c r="K109" s="3">
        <f t="shared" si="27"/>
        <v>1.1599999999999999</v>
      </c>
      <c r="L109" s="3">
        <f t="shared" si="28"/>
        <v>39.199999999999996</v>
      </c>
      <c r="M109" s="5">
        <f t="shared" si="29"/>
        <v>28.150000000000002</v>
      </c>
      <c r="N109" s="3">
        <f t="shared" si="30"/>
        <v>8.69</v>
      </c>
      <c r="O109" s="3">
        <f t="shared" si="31"/>
        <v>34.76</v>
      </c>
      <c r="P109" s="3">
        <f t="shared" si="19"/>
        <v>0.7</v>
      </c>
      <c r="Q109" s="4"/>
      <c r="R109" s="17">
        <f t="shared" si="32"/>
        <v>56</v>
      </c>
      <c r="S109" s="17"/>
      <c r="T109" s="17">
        <f t="shared" si="33"/>
        <v>56</v>
      </c>
      <c r="U109" s="17">
        <f t="shared" si="34"/>
        <v>60</v>
      </c>
      <c r="V109" s="8">
        <f t="shared" si="35"/>
        <v>60</v>
      </c>
      <c r="W109" s="21">
        <f t="shared" si="24"/>
        <v>55</v>
      </c>
      <c r="X109" s="17"/>
      <c r="Y109" s="17">
        <f t="shared" si="36"/>
        <v>12.414285714285715</v>
      </c>
    </row>
    <row r="110" spans="1:25" x14ac:dyDescent="0.3">
      <c r="A110" s="1">
        <v>107</v>
      </c>
      <c r="B110" t="s">
        <v>223</v>
      </c>
      <c r="C110" t="s">
        <v>8</v>
      </c>
      <c r="D110" t="s">
        <v>224</v>
      </c>
      <c r="E110">
        <v>63</v>
      </c>
      <c r="F110">
        <v>15.38</v>
      </c>
      <c r="G110">
        <v>1.4</v>
      </c>
      <c r="H110">
        <v>0.41</v>
      </c>
      <c r="J110" s="3">
        <f t="shared" si="26"/>
        <v>70.81</v>
      </c>
      <c r="K110" s="3">
        <f t="shared" si="27"/>
        <v>1.1200000000000001</v>
      </c>
      <c r="L110" s="3">
        <f t="shared" si="28"/>
        <v>61.190000000000005</v>
      </c>
      <c r="M110" s="5">
        <f t="shared" si="29"/>
        <v>53.71</v>
      </c>
      <c r="N110" s="3">
        <f t="shared" si="30"/>
        <v>15.38</v>
      </c>
      <c r="O110" s="3">
        <f t="shared" si="31"/>
        <v>61.52</v>
      </c>
      <c r="P110" s="3">
        <f t="shared" si="19"/>
        <v>1.23</v>
      </c>
      <c r="Q110" s="4"/>
      <c r="R110" s="17">
        <f t="shared" si="32"/>
        <v>49.75</v>
      </c>
      <c r="S110" s="17"/>
      <c r="T110" s="17">
        <f t="shared" si="33"/>
        <v>50</v>
      </c>
      <c r="U110" s="17">
        <f t="shared" si="34"/>
        <v>50</v>
      </c>
      <c r="V110" s="8">
        <f t="shared" si="35"/>
        <v>50</v>
      </c>
      <c r="W110" s="21">
        <f t="shared" si="24"/>
        <v>50</v>
      </c>
      <c r="X110" s="17"/>
      <c r="Y110" s="17">
        <f t="shared" si="36"/>
        <v>12.504065040650408</v>
      </c>
    </row>
    <row r="111" spans="1:25" x14ac:dyDescent="0.3">
      <c r="A111" s="1">
        <v>108</v>
      </c>
      <c r="B111" t="s">
        <v>225</v>
      </c>
      <c r="C111" t="s">
        <v>8</v>
      </c>
      <c r="D111" t="s">
        <v>226</v>
      </c>
      <c r="E111">
        <v>45</v>
      </c>
      <c r="F111">
        <v>12.57</v>
      </c>
      <c r="G111">
        <v>0.55000000000000004</v>
      </c>
      <c r="H111">
        <v>0.09</v>
      </c>
      <c r="J111" s="3">
        <f t="shared" si="26"/>
        <v>53.290000000000006</v>
      </c>
      <c r="K111" s="3">
        <f t="shared" si="27"/>
        <v>1.18</v>
      </c>
      <c r="L111" s="3">
        <f t="shared" si="28"/>
        <v>44.36</v>
      </c>
      <c r="M111" s="5">
        <f t="shared" si="29"/>
        <v>41.989999999999995</v>
      </c>
      <c r="N111" s="3">
        <f t="shared" si="30"/>
        <v>12.57</v>
      </c>
      <c r="O111" s="3">
        <f t="shared" si="31"/>
        <v>50.28</v>
      </c>
      <c r="P111" s="3">
        <f t="shared" si="19"/>
        <v>1.01</v>
      </c>
      <c r="Q111" s="4"/>
      <c r="R111" s="17">
        <f t="shared" si="32"/>
        <v>43.92</v>
      </c>
      <c r="S111" s="17"/>
      <c r="T111" s="17">
        <f t="shared" si="33"/>
        <v>44</v>
      </c>
      <c r="U111" s="17">
        <f t="shared" si="34"/>
        <v>40</v>
      </c>
      <c r="V111" s="8">
        <f t="shared" si="35"/>
        <v>40</v>
      </c>
      <c r="W111" s="21">
        <f t="shared" si="24"/>
        <v>45</v>
      </c>
      <c r="X111" s="17"/>
      <c r="Y111" s="17">
        <f t="shared" si="36"/>
        <v>12.445544554455445</v>
      </c>
    </row>
    <row r="112" spans="1:25" x14ac:dyDescent="0.3">
      <c r="A112" s="1">
        <v>109</v>
      </c>
      <c r="B112" t="s">
        <v>227</v>
      </c>
      <c r="C112" t="s">
        <v>8</v>
      </c>
      <c r="D112" t="s">
        <v>228</v>
      </c>
      <c r="E112">
        <v>306</v>
      </c>
      <c r="F112">
        <v>83.57</v>
      </c>
      <c r="G112">
        <v>4.45</v>
      </c>
      <c r="H112">
        <v>1.1100000000000001</v>
      </c>
      <c r="J112" s="3">
        <f t="shared" si="26"/>
        <v>362.07</v>
      </c>
      <c r="K112" s="3">
        <f t="shared" si="27"/>
        <v>1.18</v>
      </c>
      <c r="L112" s="3">
        <f t="shared" si="28"/>
        <v>300.44</v>
      </c>
      <c r="M112" s="5">
        <f t="shared" si="29"/>
        <v>278.20999999999998</v>
      </c>
      <c r="N112" s="3">
        <f t="shared" si="30"/>
        <v>83.57</v>
      </c>
      <c r="O112" s="3">
        <f t="shared" si="31"/>
        <v>334.28</v>
      </c>
      <c r="P112" s="3">
        <f t="shared" si="19"/>
        <v>6.69</v>
      </c>
      <c r="Q112" s="4"/>
      <c r="R112" s="17">
        <f t="shared" si="32"/>
        <v>44.91</v>
      </c>
      <c r="S112" s="17"/>
      <c r="T112" s="17">
        <f t="shared" si="33"/>
        <v>45</v>
      </c>
      <c r="U112" s="17">
        <f t="shared" si="34"/>
        <v>40</v>
      </c>
      <c r="V112" s="8">
        <f t="shared" si="35"/>
        <v>40</v>
      </c>
      <c r="W112" s="21">
        <f t="shared" si="24"/>
        <v>45</v>
      </c>
      <c r="X112" s="17"/>
      <c r="Y112" s="17">
        <f t="shared" si="36"/>
        <v>12.491778774289983</v>
      </c>
    </row>
    <row r="113" spans="1:25" x14ac:dyDescent="0.3">
      <c r="A113" s="1">
        <v>110</v>
      </c>
      <c r="B113" t="s">
        <v>229</v>
      </c>
      <c r="C113" t="s">
        <v>8</v>
      </c>
      <c r="D113" t="s">
        <v>230</v>
      </c>
      <c r="E113">
        <v>39</v>
      </c>
      <c r="F113">
        <v>10.07</v>
      </c>
      <c r="G113">
        <v>0.81</v>
      </c>
      <c r="H113">
        <v>0.26</v>
      </c>
      <c r="J113" s="3">
        <f t="shared" si="26"/>
        <v>45.86</v>
      </c>
      <c r="K113" s="3">
        <f t="shared" si="27"/>
        <v>1.18</v>
      </c>
      <c r="L113" s="3">
        <f t="shared" si="28"/>
        <v>37.93</v>
      </c>
      <c r="M113" s="5">
        <f t="shared" si="29"/>
        <v>33.419999999999995</v>
      </c>
      <c r="N113" s="3">
        <f t="shared" si="30"/>
        <v>10.07</v>
      </c>
      <c r="O113" s="3">
        <f t="shared" si="31"/>
        <v>40.28</v>
      </c>
      <c r="P113" s="3">
        <f t="shared" si="19"/>
        <v>0.81</v>
      </c>
      <c r="Q113" s="4"/>
      <c r="R113" s="17">
        <f t="shared" si="32"/>
        <v>46.83</v>
      </c>
      <c r="S113" s="17"/>
      <c r="T113" s="17">
        <f t="shared" si="33"/>
        <v>47</v>
      </c>
      <c r="U113" s="17">
        <f t="shared" si="34"/>
        <v>50</v>
      </c>
      <c r="V113" s="8">
        <f t="shared" si="35"/>
        <v>50</v>
      </c>
      <c r="W113" s="21">
        <f t="shared" si="24"/>
        <v>45</v>
      </c>
      <c r="X113" s="17"/>
      <c r="Y113" s="17">
        <f t="shared" si="36"/>
        <v>12.432098765432098</v>
      </c>
    </row>
    <row r="114" spans="1:25" x14ac:dyDescent="0.3">
      <c r="A114" s="1">
        <v>111</v>
      </c>
      <c r="B114" t="s">
        <v>231</v>
      </c>
      <c r="C114" t="s">
        <v>8</v>
      </c>
      <c r="D114" t="s">
        <v>232</v>
      </c>
      <c r="E114">
        <v>88</v>
      </c>
      <c r="F114">
        <v>22.06</v>
      </c>
      <c r="G114">
        <v>0.65</v>
      </c>
      <c r="H114">
        <v>0.33</v>
      </c>
      <c r="J114" s="3">
        <f t="shared" si="26"/>
        <v>93.809999999999988</v>
      </c>
      <c r="K114" s="3">
        <f t="shared" si="27"/>
        <v>1.07</v>
      </c>
      <c r="L114" s="3">
        <f t="shared" si="28"/>
        <v>87.02</v>
      </c>
      <c r="M114" s="5">
        <f t="shared" si="29"/>
        <v>82.43</v>
      </c>
      <c r="N114" s="3">
        <f t="shared" si="30"/>
        <v>22.06</v>
      </c>
      <c r="O114" s="3">
        <f t="shared" si="31"/>
        <v>88.24</v>
      </c>
      <c r="P114" s="3">
        <f t="shared" si="19"/>
        <v>1.76</v>
      </c>
      <c r="Q114" s="4"/>
      <c r="R114" s="17">
        <f t="shared" si="32"/>
        <v>49.44</v>
      </c>
      <c r="S114" s="17"/>
      <c r="T114" s="17">
        <f t="shared" si="33"/>
        <v>49</v>
      </c>
      <c r="U114" s="17">
        <f t="shared" si="34"/>
        <v>50</v>
      </c>
      <c r="V114" s="8">
        <f t="shared" si="35"/>
        <v>50</v>
      </c>
      <c r="W114" s="21">
        <f t="shared" si="24"/>
        <v>50</v>
      </c>
      <c r="X114" s="17"/>
      <c r="Y114" s="17">
        <f t="shared" si="36"/>
        <v>12.534090909090908</v>
      </c>
    </row>
    <row r="115" spans="1:25" x14ac:dyDescent="0.3">
      <c r="A115" s="1">
        <v>112</v>
      </c>
      <c r="B115" t="s">
        <v>233</v>
      </c>
      <c r="C115" t="s">
        <v>8</v>
      </c>
      <c r="D115" t="s">
        <v>234</v>
      </c>
      <c r="E115">
        <v>283</v>
      </c>
      <c r="F115">
        <v>70.22</v>
      </c>
      <c r="G115">
        <v>0.21</v>
      </c>
      <c r="H115">
        <v>0.11</v>
      </c>
      <c r="J115" s="3">
        <f t="shared" si="26"/>
        <v>282.70999999999998</v>
      </c>
      <c r="K115" s="3">
        <f t="shared" si="27"/>
        <v>1</v>
      </c>
      <c r="L115" s="3">
        <f t="shared" si="28"/>
        <v>282.68</v>
      </c>
      <c r="M115" s="5">
        <f t="shared" si="29"/>
        <v>281.17</v>
      </c>
      <c r="N115" s="3">
        <f t="shared" si="30"/>
        <v>70.22</v>
      </c>
      <c r="O115" s="3">
        <f t="shared" si="31"/>
        <v>280.88</v>
      </c>
      <c r="P115" s="3">
        <f t="shared" si="19"/>
        <v>5.62</v>
      </c>
      <c r="Q115" s="4"/>
      <c r="R115" s="17">
        <f t="shared" si="32"/>
        <v>50.3</v>
      </c>
      <c r="S115" s="17"/>
      <c r="T115" s="17">
        <f t="shared" si="33"/>
        <v>50</v>
      </c>
      <c r="U115" s="17">
        <f t="shared" si="34"/>
        <v>50</v>
      </c>
      <c r="V115" s="8">
        <f t="shared" si="35"/>
        <v>50</v>
      </c>
      <c r="W115" s="21">
        <f t="shared" si="24"/>
        <v>50</v>
      </c>
      <c r="X115" s="17"/>
      <c r="Y115" s="17">
        <f t="shared" si="36"/>
        <v>12.494661921708184</v>
      </c>
    </row>
    <row r="116" spans="1:25" x14ac:dyDescent="0.3">
      <c r="A116" s="1">
        <v>113</v>
      </c>
      <c r="B116" t="s">
        <v>235</v>
      </c>
      <c r="C116" t="s">
        <v>8</v>
      </c>
      <c r="D116" t="s">
        <v>236</v>
      </c>
      <c r="E116">
        <v>42</v>
      </c>
      <c r="F116">
        <v>12.15</v>
      </c>
      <c r="G116">
        <v>0.28999999999999998</v>
      </c>
      <c r="H116">
        <v>0</v>
      </c>
      <c r="J116" s="3">
        <f t="shared" si="26"/>
        <v>49.76</v>
      </c>
      <c r="K116" s="3">
        <f t="shared" si="27"/>
        <v>1.18</v>
      </c>
      <c r="L116" s="3">
        <f t="shared" si="28"/>
        <v>41.71</v>
      </c>
      <c r="M116" s="5">
        <f t="shared" si="29"/>
        <v>40.840000000000003</v>
      </c>
      <c r="N116" s="3">
        <f t="shared" si="30"/>
        <v>12.15</v>
      </c>
      <c r="O116" s="3">
        <f t="shared" si="31"/>
        <v>48.6</v>
      </c>
      <c r="P116" s="3">
        <f t="shared" si="19"/>
        <v>0.97</v>
      </c>
      <c r="Q116" s="4"/>
      <c r="R116" s="17">
        <f t="shared" si="32"/>
        <v>43</v>
      </c>
      <c r="S116" s="17"/>
      <c r="T116" s="17">
        <f t="shared" si="33"/>
        <v>43</v>
      </c>
      <c r="U116" s="17">
        <f t="shared" si="34"/>
        <v>40</v>
      </c>
      <c r="V116" s="8">
        <f t="shared" si="35"/>
        <v>40</v>
      </c>
      <c r="W116" s="21">
        <f t="shared" si="24"/>
        <v>45</v>
      </c>
      <c r="X116" s="17"/>
      <c r="Y116" s="17">
        <f t="shared" si="36"/>
        <v>12.525773195876289</v>
      </c>
    </row>
    <row r="117" spans="1:25" x14ac:dyDescent="0.3">
      <c r="A117" s="1">
        <v>114</v>
      </c>
      <c r="B117" t="s">
        <v>238</v>
      </c>
      <c r="C117" t="s">
        <v>8</v>
      </c>
      <c r="D117" t="s">
        <v>239</v>
      </c>
      <c r="E117">
        <v>81</v>
      </c>
      <c r="F117">
        <v>19.8</v>
      </c>
      <c r="G117">
        <v>0.3</v>
      </c>
      <c r="H117">
        <v>0.1</v>
      </c>
      <c r="J117" s="3">
        <f t="shared" si="26"/>
        <v>81.300000000000011</v>
      </c>
      <c r="K117" s="3">
        <f t="shared" si="27"/>
        <v>1</v>
      </c>
      <c r="L117" s="3">
        <f t="shared" si="28"/>
        <v>80.600000000000009</v>
      </c>
      <c r="M117" s="5">
        <f t="shared" si="29"/>
        <v>78.899999999999991</v>
      </c>
      <c r="N117" s="3">
        <f t="shared" si="30"/>
        <v>19.8</v>
      </c>
      <c r="O117" s="3">
        <f t="shared" si="31"/>
        <v>79.2</v>
      </c>
      <c r="P117" s="3">
        <f t="shared" si="19"/>
        <v>1.58</v>
      </c>
      <c r="Q117" s="4"/>
      <c r="R117" s="17">
        <f t="shared" si="32"/>
        <v>51.01</v>
      </c>
      <c r="S117" s="17"/>
      <c r="T117" s="17">
        <f t="shared" si="33"/>
        <v>51</v>
      </c>
      <c r="U117" s="17">
        <f t="shared" si="34"/>
        <v>50</v>
      </c>
      <c r="V117" s="8">
        <f t="shared" si="35"/>
        <v>50</v>
      </c>
      <c r="W117" s="21">
        <f t="shared" si="24"/>
        <v>50</v>
      </c>
      <c r="X117" s="17"/>
      <c r="Y117" s="17">
        <f t="shared" si="36"/>
        <v>12.531645569620252</v>
      </c>
    </row>
    <row r="118" spans="1:25" x14ac:dyDescent="0.3">
      <c r="A118" s="1">
        <v>115</v>
      </c>
      <c r="B118" t="s">
        <v>240</v>
      </c>
      <c r="C118" t="s">
        <v>8</v>
      </c>
      <c r="D118" t="s">
        <v>241</v>
      </c>
      <c r="E118">
        <v>258</v>
      </c>
      <c r="F118">
        <v>71.8</v>
      </c>
      <c r="G118">
        <v>1</v>
      </c>
      <c r="H118">
        <v>1.6</v>
      </c>
      <c r="J118" s="3">
        <f t="shared" si="26"/>
        <v>305.59999999999997</v>
      </c>
      <c r="K118" s="3">
        <f t="shared" si="27"/>
        <v>1.18</v>
      </c>
      <c r="L118" s="3">
        <f t="shared" si="28"/>
        <v>255.39999999999998</v>
      </c>
      <c r="M118" s="5">
        <f t="shared" si="29"/>
        <v>239.6</v>
      </c>
      <c r="N118" s="3">
        <f t="shared" si="30"/>
        <v>71.8</v>
      </c>
      <c r="O118" s="3">
        <f t="shared" si="31"/>
        <v>287.2</v>
      </c>
      <c r="P118" s="3">
        <f t="shared" si="19"/>
        <v>5.74</v>
      </c>
      <c r="Q118" s="4"/>
      <c r="R118" s="17">
        <f t="shared" si="32"/>
        <v>44.49</v>
      </c>
      <c r="S118" s="17"/>
      <c r="T118" s="17">
        <f t="shared" si="33"/>
        <v>44</v>
      </c>
      <c r="U118" s="17">
        <f t="shared" si="34"/>
        <v>40</v>
      </c>
      <c r="V118" s="8">
        <f t="shared" si="35"/>
        <v>40</v>
      </c>
      <c r="W118" s="21">
        <f t="shared" si="24"/>
        <v>45</v>
      </c>
      <c r="X118" s="17"/>
      <c r="Y118" s="17">
        <f t="shared" si="36"/>
        <v>12.508710801393727</v>
      </c>
    </row>
    <row r="119" spans="1:25" x14ac:dyDescent="0.3">
      <c r="A119" s="1">
        <v>116</v>
      </c>
      <c r="B119" t="s">
        <v>242</v>
      </c>
      <c r="C119" t="s">
        <v>8</v>
      </c>
      <c r="D119" t="s">
        <v>243</v>
      </c>
      <c r="E119">
        <v>66</v>
      </c>
      <c r="F119">
        <v>15.1</v>
      </c>
      <c r="G119">
        <v>0.7</v>
      </c>
      <c r="H119">
        <v>0.3</v>
      </c>
      <c r="J119" s="3">
        <f t="shared" si="26"/>
        <v>65.899999999999991</v>
      </c>
      <c r="K119" s="3">
        <f t="shared" si="27"/>
        <v>1</v>
      </c>
      <c r="L119" s="3">
        <f t="shared" si="28"/>
        <v>65</v>
      </c>
      <c r="M119" s="5">
        <f t="shared" si="29"/>
        <v>60.5</v>
      </c>
      <c r="N119" s="3">
        <f t="shared" si="30"/>
        <v>15.1</v>
      </c>
      <c r="O119" s="3">
        <f t="shared" si="31"/>
        <v>60.4</v>
      </c>
      <c r="P119" s="3">
        <f t="shared" si="19"/>
        <v>1.21</v>
      </c>
      <c r="Q119" s="4"/>
      <c r="R119" s="17">
        <f t="shared" si="32"/>
        <v>53.72</v>
      </c>
      <c r="S119" s="17"/>
      <c r="T119" s="17">
        <f t="shared" si="33"/>
        <v>54</v>
      </c>
      <c r="U119" s="17">
        <f t="shared" si="34"/>
        <v>50</v>
      </c>
      <c r="V119" s="8">
        <f t="shared" si="35"/>
        <v>50</v>
      </c>
      <c r="W119" s="21">
        <f t="shared" si="24"/>
        <v>55</v>
      </c>
      <c r="X119" s="17"/>
      <c r="Y119" s="17">
        <f t="shared" si="36"/>
        <v>12.479338842975206</v>
      </c>
    </row>
    <row r="120" spans="1:25" x14ac:dyDescent="0.3">
      <c r="A120" s="1">
        <v>117</v>
      </c>
      <c r="B120" t="s">
        <v>244</v>
      </c>
      <c r="C120" t="s">
        <v>8</v>
      </c>
      <c r="D120" t="s">
        <v>245</v>
      </c>
      <c r="E120">
        <v>49</v>
      </c>
      <c r="F120">
        <v>14.36</v>
      </c>
      <c r="G120">
        <v>0.2</v>
      </c>
      <c r="H120">
        <v>0.03</v>
      </c>
      <c r="J120" s="3">
        <f t="shared" si="26"/>
        <v>58.51</v>
      </c>
      <c r="K120" s="3">
        <f t="shared" si="27"/>
        <v>1.19</v>
      </c>
      <c r="L120" s="3">
        <f t="shared" si="28"/>
        <v>48.769999999999996</v>
      </c>
      <c r="M120" s="5">
        <f t="shared" si="29"/>
        <v>47.93</v>
      </c>
      <c r="N120" s="3">
        <f t="shared" si="30"/>
        <v>14.36</v>
      </c>
      <c r="O120" s="3">
        <f t="shared" si="31"/>
        <v>57.44</v>
      </c>
      <c r="P120" s="3">
        <f t="shared" si="19"/>
        <v>1.1499999999999999</v>
      </c>
      <c r="Q120" s="4"/>
      <c r="R120" s="17">
        <f t="shared" si="32"/>
        <v>42.41</v>
      </c>
      <c r="S120" s="17"/>
      <c r="T120" s="17">
        <f t="shared" si="33"/>
        <v>42</v>
      </c>
      <c r="U120" s="17">
        <f t="shared" si="34"/>
        <v>40</v>
      </c>
      <c r="V120" s="8">
        <f t="shared" si="35"/>
        <v>40</v>
      </c>
      <c r="W120" s="21">
        <f t="shared" si="24"/>
        <v>40</v>
      </c>
      <c r="X120" s="17"/>
      <c r="Y120" s="17">
        <f t="shared" si="36"/>
        <v>12.486956521739131</v>
      </c>
    </row>
    <row r="121" spans="1:25" x14ac:dyDescent="0.3">
      <c r="A121" s="1">
        <v>118</v>
      </c>
      <c r="B121" t="s">
        <v>246</v>
      </c>
      <c r="C121" t="s">
        <v>8</v>
      </c>
      <c r="D121" t="s">
        <v>247</v>
      </c>
      <c r="E121">
        <v>49</v>
      </c>
      <c r="F121">
        <v>14.16</v>
      </c>
      <c r="G121">
        <v>0.27</v>
      </c>
      <c r="H121">
        <v>0.04</v>
      </c>
      <c r="J121" s="3">
        <f t="shared" si="26"/>
        <v>58.08</v>
      </c>
      <c r="K121" s="3">
        <f t="shared" si="27"/>
        <v>1.19</v>
      </c>
      <c r="L121" s="3">
        <f t="shared" si="28"/>
        <v>48.69</v>
      </c>
      <c r="M121" s="5">
        <f t="shared" si="29"/>
        <v>47.56</v>
      </c>
      <c r="N121" s="3">
        <f t="shared" si="30"/>
        <v>14.16</v>
      </c>
      <c r="O121" s="3">
        <f t="shared" si="31"/>
        <v>56.64</v>
      </c>
      <c r="P121" s="3">
        <f t="shared" si="19"/>
        <v>1.1299999999999999</v>
      </c>
      <c r="Q121" s="4"/>
      <c r="R121" s="17">
        <f t="shared" si="32"/>
        <v>43.09</v>
      </c>
      <c r="S121" s="17"/>
      <c r="T121" s="17">
        <f t="shared" si="33"/>
        <v>43</v>
      </c>
      <c r="U121" s="17">
        <f t="shared" si="34"/>
        <v>40</v>
      </c>
      <c r="V121" s="8">
        <f t="shared" si="35"/>
        <v>40</v>
      </c>
      <c r="W121" s="21">
        <f t="shared" si="24"/>
        <v>45</v>
      </c>
      <c r="X121" s="17"/>
      <c r="Y121" s="17">
        <f t="shared" si="36"/>
        <v>12.530973451327435</v>
      </c>
    </row>
    <row r="122" spans="1:25" x14ac:dyDescent="0.3">
      <c r="A122" s="1">
        <v>119</v>
      </c>
      <c r="B122" t="s">
        <v>248</v>
      </c>
      <c r="C122" t="s">
        <v>8</v>
      </c>
      <c r="D122" t="s">
        <v>249</v>
      </c>
      <c r="E122">
        <v>46</v>
      </c>
      <c r="F122">
        <v>13.36</v>
      </c>
      <c r="G122">
        <v>0.3</v>
      </c>
      <c r="H122">
        <v>0.03</v>
      </c>
      <c r="J122" s="3">
        <f t="shared" si="26"/>
        <v>54.910000000000004</v>
      </c>
      <c r="K122" s="3">
        <f t="shared" si="27"/>
        <v>1.19</v>
      </c>
      <c r="L122" s="3">
        <f t="shared" si="28"/>
        <v>45.67</v>
      </c>
      <c r="M122" s="5">
        <f t="shared" si="29"/>
        <v>44.529999999999994</v>
      </c>
      <c r="N122" s="3">
        <f t="shared" si="30"/>
        <v>13.36</v>
      </c>
      <c r="O122" s="3">
        <f t="shared" si="31"/>
        <v>53.44</v>
      </c>
      <c r="P122" s="3">
        <f t="shared" si="19"/>
        <v>1.07</v>
      </c>
      <c r="Q122" s="4"/>
      <c r="R122" s="17">
        <f t="shared" si="32"/>
        <v>42.68</v>
      </c>
      <c r="S122" s="17"/>
      <c r="T122" s="17">
        <f t="shared" si="33"/>
        <v>43</v>
      </c>
      <c r="U122" s="17">
        <f t="shared" si="34"/>
        <v>40</v>
      </c>
      <c r="V122" s="8">
        <f t="shared" si="35"/>
        <v>40</v>
      </c>
      <c r="W122" s="21">
        <f t="shared" si="24"/>
        <v>45</v>
      </c>
      <c r="X122" s="17"/>
      <c r="Y122" s="17">
        <f t="shared" si="36"/>
        <v>12.485981308411214</v>
      </c>
    </row>
    <row r="123" spans="1:25" x14ac:dyDescent="0.3">
      <c r="A123" s="1">
        <v>120</v>
      </c>
      <c r="B123" t="s">
        <v>250</v>
      </c>
      <c r="C123" t="s">
        <v>8</v>
      </c>
      <c r="D123" t="s">
        <v>251</v>
      </c>
      <c r="E123">
        <v>52</v>
      </c>
      <c r="F123">
        <v>15.17</v>
      </c>
      <c r="G123">
        <v>0.21</v>
      </c>
      <c r="H123">
        <v>0.04</v>
      </c>
      <c r="J123" s="3">
        <f t="shared" si="26"/>
        <v>61.88</v>
      </c>
      <c r="K123" s="3">
        <f t="shared" si="27"/>
        <v>1.19</v>
      </c>
      <c r="L123" s="3">
        <f t="shared" si="28"/>
        <v>51.75</v>
      </c>
      <c r="M123" s="5">
        <f t="shared" si="29"/>
        <v>50.8</v>
      </c>
      <c r="N123" s="3">
        <f t="shared" si="30"/>
        <v>15.17</v>
      </c>
      <c r="O123" s="3">
        <f t="shared" si="31"/>
        <v>60.68</v>
      </c>
      <c r="P123" s="3">
        <f t="shared" si="19"/>
        <v>1.21</v>
      </c>
      <c r="Q123" s="4"/>
      <c r="R123" s="17">
        <f t="shared" si="32"/>
        <v>42.77</v>
      </c>
      <c r="S123" s="17"/>
      <c r="T123" s="17">
        <f t="shared" si="33"/>
        <v>43</v>
      </c>
      <c r="U123" s="17">
        <f t="shared" si="34"/>
        <v>40</v>
      </c>
      <c r="V123" s="8">
        <f t="shared" si="35"/>
        <v>40</v>
      </c>
      <c r="W123" s="21">
        <f t="shared" si="24"/>
        <v>45</v>
      </c>
      <c r="X123" s="17"/>
      <c r="Y123" s="17">
        <f t="shared" si="36"/>
        <v>12.537190082644628</v>
      </c>
    </row>
    <row r="124" spans="1:25" x14ac:dyDescent="0.3">
      <c r="A124" s="1">
        <v>121</v>
      </c>
      <c r="B124" t="s">
        <v>252</v>
      </c>
      <c r="C124" t="s">
        <v>8</v>
      </c>
      <c r="D124" t="s">
        <v>253</v>
      </c>
      <c r="E124">
        <v>53</v>
      </c>
      <c r="F124">
        <v>11.7</v>
      </c>
      <c r="G124">
        <v>1</v>
      </c>
      <c r="H124">
        <v>0.2</v>
      </c>
      <c r="J124" s="3">
        <f t="shared" si="26"/>
        <v>52.599999999999994</v>
      </c>
      <c r="K124" s="3">
        <f t="shared" si="27"/>
        <v>0.99</v>
      </c>
      <c r="L124" s="3">
        <f t="shared" si="28"/>
        <v>51.8</v>
      </c>
      <c r="M124" s="5">
        <f t="shared" si="29"/>
        <v>47.2</v>
      </c>
      <c r="N124" s="3">
        <f t="shared" si="30"/>
        <v>11.7</v>
      </c>
      <c r="O124" s="3">
        <f t="shared" si="31"/>
        <v>46.8</v>
      </c>
      <c r="P124" s="3">
        <f t="shared" si="19"/>
        <v>0.94</v>
      </c>
      <c r="Q124" s="4"/>
      <c r="R124" s="17">
        <f t="shared" si="32"/>
        <v>55.11</v>
      </c>
      <c r="S124" s="17"/>
      <c r="T124" s="17">
        <f t="shared" si="33"/>
        <v>55</v>
      </c>
      <c r="U124" s="17">
        <f t="shared" si="34"/>
        <v>60</v>
      </c>
      <c r="V124" s="8">
        <f t="shared" si="35"/>
        <v>60</v>
      </c>
      <c r="W124" s="21">
        <f t="shared" si="24"/>
        <v>55</v>
      </c>
      <c r="X124" s="17"/>
      <c r="Y124" s="17">
        <f t="shared" si="36"/>
        <v>12.446808510638299</v>
      </c>
    </row>
    <row r="125" spans="1:25" x14ac:dyDescent="0.3">
      <c r="A125" s="1">
        <v>122</v>
      </c>
      <c r="B125" t="s">
        <v>254</v>
      </c>
      <c r="C125" t="s">
        <v>8</v>
      </c>
      <c r="D125" t="s">
        <v>255</v>
      </c>
      <c r="E125">
        <v>267</v>
      </c>
      <c r="F125">
        <v>66.2</v>
      </c>
      <c r="G125">
        <v>0.2</v>
      </c>
      <c r="H125">
        <v>0.1</v>
      </c>
      <c r="J125" s="3">
        <f t="shared" si="26"/>
        <v>266.5</v>
      </c>
      <c r="K125" s="3">
        <f t="shared" si="27"/>
        <v>1</v>
      </c>
      <c r="L125" s="3">
        <f t="shared" si="28"/>
        <v>266.7</v>
      </c>
      <c r="M125" s="5">
        <f t="shared" si="29"/>
        <v>265.3</v>
      </c>
      <c r="N125" s="3">
        <f t="shared" si="30"/>
        <v>66.2</v>
      </c>
      <c r="O125" s="3">
        <f t="shared" si="31"/>
        <v>264.8</v>
      </c>
      <c r="P125" s="3">
        <f t="shared" si="19"/>
        <v>5.3</v>
      </c>
      <c r="Q125" s="4"/>
      <c r="R125" s="17">
        <f t="shared" si="32"/>
        <v>50.32</v>
      </c>
      <c r="S125" s="17"/>
      <c r="T125" s="17">
        <f t="shared" si="33"/>
        <v>50</v>
      </c>
      <c r="U125" s="17">
        <f t="shared" si="34"/>
        <v>50</v>
      </c>
      <c r="V125" s="8">
        <f t="shared" si="35"/>
        <v>50</v>
      </c>
      <c r="W125" s="21">
        <f t="shared" si="24"/>
        <v>50</v>
      </c>
      <c r="X125" s="17"/>
      <c r="Y125" s="17">
        <f t="shared" si="36"/>
        <v>12.490566037735849</v>
      </c>
    </row>
    <row r="126" spans="1:25" x14ac:dyDescent="0.3">
      <c r="A126" s="1">
        <v>123</v>
      </c>
      <c r="B126" t="s">
        <v>256</v>
      </c>
      <c r="C126" t="s">
        <v>8</v>
      </c>
      <c r="D126" t="s">
        <v>257</v>
      </c>
      <c r="E126">
        <v>46</v>
      </c>
      <c r="F126">
        <v>11.55</v>
      </c>
      <c r="G126">
        <v>0.03</v>
      </c>
      <c r="H126">
        <v>0</v>
      </c>
      <c r="J126" s="3">
        <f t="shared" si="26"/>
        <v>46.32</v>
      </c>
      <c r="K126" s="3">
        <f t="shared" si="27"/>
        <v>1.01</v>
      </c>
      <c r="L126" s="3">
        <f t="shared" si="28"/>
        <v>45.97</v>
      </c>
      <c r="M126" s="5">
        <f t="shared" si="29"/>
        <v>45.88</v>
      </c>
      <c r="N126" s="3">
        <f t="shared" si="30"/>
        <v>11.55</v>
      </c>
      <c r="O126" s="3">
        <f t="shared" si="31"/>
        <v>46.2</v>
      </c>
      <c r="P126" s="3">
        <f t="shared" si="19"/>
        <v>0.92</v>
      </c>
      <c r="Q126" s="4"/>
      <c r="R126" s="17">
        <f t="shared" si="32"/>
        <v>49.97</v>
      </c>
      <c r="S126" s="17"/>
      <c r="T126" s="17">
        <f t="shared" si="33"/>
        <v>50</v>
      </c>
      <c r="U126" s="17">
        <f t="shared" si="34"/>
        <v>50</v>
      </c>
      <c r="V126" s="8">
        <f t="shared" si="35"/>
        <v>50</v>
      </c>
      <c r="W126" s="21">
        <f t="shared" si="24"/>
        <v>50</v>
      </c>
      <c r="X126" s="17"/>
      <c r="Y126" s="17">
        <f t="shared" si="36"/>
        <v>12.554347826086957</v>
      </c>
    </row>
    <row r="127" spans="1:25" x14ac:dyDescent="0.3">
      <c r="A127" s="1">
        <v>124</v>
      </c>
      <c r="B127" t="s">
        <v>258</v>
      </c>
      <c r="C127" t="s">
        <v>8</v>
      </c>
      <c r="D127" t="s">
        <v>259</v>
      </c>
      <c r="E127">
        <v>43</v>
      </c>
      <c r="F127">
        <v>11.4</v>
      </c>
      <c r="G127">
        <v>0.1</v>
      </c>
      <c r="H127">
        <v>0.2</v>
      </c>
      <c r="J127" s="3">
        <f t="shared" si="26"/>
        <v>47.8</v>
      </c>
      <c r="K127" s="3">
        <f t="shared" si="27"/>
        <v>1.1100000000000001</v>
      </c>
      <c r="L127" s="3">
        <f t="shared" si="28"/>
        <v>42.699999999999996</v>
      </c>
      <c r="M127" s="5">
        <f t="shared" si="29"/>
        <v>40.800000000000004</v>
      </c>
      <c r="N127" s="3">
        <f t="shared" si="30"/>
        <v>11.4</v>
      </c>
      <c r="O127" s="3">
        <f t="shared" si="31"/>
        <v>45.6</v>
      </c>
      <c r="P127" s="3">
        <f t="shared" si="19"/>
        <v>0.91</v>
      </c>
      <c r="Q127" s="4"/>
      <c r="R127" s="17">
        <f t="shared" si="32"/>
        <v>46.92</v>
      </c>
      <c r="S127" s="17"/>
      <c r="T127" s="17">
        <f t="shared" si="33"/>
        <v>47</v>
      </c>
      <c r="U127" s="17">
        <f t="shared" si="34"/>
        <v>50</v>
      </c>
      <c r="V127" s="8">
        <f t="shared" si="35"/>
        <v>50</v>
      </c>
      <c r="W127" s="21">
        <f t="shared" si="24"/>
        <v>45</v>
      </c>
      <c r="X127" s="17"/>
      <c r="Y127" s="17">
        <f t="shared" si="36"/>
        <v>12.527472527472527</v>
      </c>
    </row>
    <row r="128" spans="1:25" x14ac:dyDescent="0.3">
      <c r="A128" s="1">
        <v>125</v>
      </c>
      <c r="B128" t="s">
        <v>260</v>
      </c>
      <c r="C128" t="s">
        <v>8</v>
      </c>
      <c r="D128" t="s">
        <v>261</v>
      </c>
      <c r="E128">
        <v>29</v>
      </c>
      <c r="F128">
        <v>7.25</v>
      </c>
      <c r="G128">
        <v>0.02</v>
      </c>
      <c r="H128">
        <v>0</v>
      </c>
      <c r="J128" s="3">
        <f t="shared" si="26"/>
        <v>29.08</v>
      </c>
      <c r="K128" s="3">
        <f t="shared" si="27"/>
        <v>1</v>
      </c>
      <c r="L128" s="3">
        <f t="shared" si="28"/>
        <v>28.98</v>
      </c>
      <c r="M128" s="5">
        <f t="shared" si="29"/>
        <v>28.92</v>
      </c>
      <c r="N128" s="3">
        <f t="shared" si="30"/>
        <v>7.25</v>
      </c>
      <c r="O128" s="3">
        <f t="shared" si="31"/>
        <v>29</v>
      </c>
      <c r="P128" s="3">
        <f t="shared" si="19"/>
        <v>0.57999999999999996</v>
      </c>
      <c r="Q128" s="4"/>
      <c r="R128" s="17">
        <f t="shared" si="32"/>
        <v>49.97</v>
      </c>
      <c r="S128" s="17"/>
      <c r="T128" s="17">
        <f t="shared" si="33"/>
        <v>50</v>
      </c>
      <c r="U128" s="17">
        <f t="shared" si="34"/>
        <v>50</v>
      </c>
      <c r="V128" s="8">
        <f t="shared" si="35"/>
        <v>50</v>
      </c>
      <c r="W128" s="21">
        <f t="shared" si="24"/>
        <v>50</v>
      </c>
      <c r="X128" s="17"/>
      <c r="Y128" s="17">
        <f t="shared" si="36"/>
        <v>12.5</v>
      </c>
    </row>
    <row r="129" spans="1:25" x14ac:dyDescent="0.3">
      <c r="A129" s="1">
        <v>126</v>
      </c>
      <c r="B129" t="s">
        <v>262</v>
      </c>
      <c r="C129" t="s">
        <v>8</v>
      </c>
      <c r="D129" t="s">
        <v>263</v>
      </c>
      <c r="E129">
        <v>41</v>
      </c>
      <c r="F129">
        <v>11.6</v>
      </c>
      <c r="G129">
        <v>0.2</v>
      </c>
      <c r="H129">
        <v>0.1</v>
      </c>
      <c r="J129" s="3">
        <f t="shared" si="26"/>
        <v>48.099999999999994</v>
      </c>
      <c r="K129" s="3">
        <f t="shared" si="27"/>
        <v>1.17</v>
      </c>
      <c r="L129" s="3">
        <f t="shared" si="28"/>
        <v>40.699999999999996</v>
      </c>
      <c r="M129" s="5">
        <f t="shared" si="29"/>
        <v>39.300000000000004</v>
      </c>
      <c r="N129" s="3">
        <f t="shared" si="30"/>
        <v>11.6</v>
      </c>
      <c r="O129" s="3">
        <f t="shared" si="31"/>
        <v>46.4</v>
      </c>
      <c r="P129" s="3">
        <f t="shared" si="19"/>
        <v>0.93</v>
      </c>
      <c r="Q129" s="4"/>
      <c r="R129" s="17">
        <f t="shared" si="32"/>
        <v>43.76</v>
      </c>
      <c r="S129" s="17"/>
      <c r="T129" s="17">
        <f t="shared" si="33"/>
        <v>44</v>
      </c>
      <c r="U129" s="17">
        <f t="shared" si="34"/>
        <v>40</v>
      </c>
      <c r="V129" s="8">
        <f t="shared" si="35"/>
        <v>40</v>
      </c>
      <c r="W129" s="21">
        <f t="shared" si="24"/>
        <v>45</v>
      </c>
      <c r="X129" s="17"/>
      <c r="Y129" s="17">
        <f t="shared" si="36"/>
        <v>12.473118279569892</v>
      </c>
    </row>
    <row r="130" spans="1:25" x14ac:dyDescent="0.3">
      <c r="A130" s="1">
        <v>127</v>
      </c>
      <c r="B130" t="s">
        <v>264</v>
      </c>
      <c r="C130" t="s">
        <v>8</v>
      </c>
      <c r="D130" t="s">
        <v>265</v>
      </c>
      <c r="E130">
        <v>52</v>
      </c>
      <c r="F130">
        <v>13.55</v>
      </c>
      <c r="G130">
        <v>1.35</v>
      </c>
      <c r="H130">
        <v>0.22</v>
      </c>
      <c r="J130" s="3">
        <f t="shared" si="26"/>
        <v>61.58</v>
      </c>
      <c r="K130" s="3">
        <f t="shared" si="27"/>
        <v>1.18</v>
      </c>
      <c r="L130" s="3">
        <f t="shared" si="28"/>
        <v>50.43</v>
      </c>
      <c r="M130" s="5">
        <f t="shared" si="29"/>
        <v>44.620000000000005</v>
      </c>
      <c r="N130" s="3">
        <f t="shared" si="30"/>
        <v>13.55</v>
      </c>
      <c r="O130" s="3">
        <f t="shared" si="31"/>
        <v>54.2</v>
      </c>
      <c r="P130" s="3">
        <f t="shared" si="19"/>
        <v>1.08</v>
      </c>
      <c r="Q130" s="4"/>
      <c r="R130" s="17">
        <f t="shared" si="32"/>
        <v>46.69</v>
      </c>
      <c r="S130" s="17"/>
      <c r="T130" s="17">
        <f t="shared" si="33"/>
        <v>47</v>
      </c>
      <c r="U130" s="17">
        <f t="shared" si="34"/>
        <v>50</v>
      </c>
      <c r="V130" s="8">
        <f t="shared" si="35"/>
        <v>50</v>
      </c>
      <c r="W130" s="21">
        <f t="shared" si="24"/>
        <v>45</v>
      </c>
      <c r="X130" s="17"/>
      <c r="Y130" s="17">
        <f t="shared" si="36"/>
        <v>12.546296296296296</v>
      </c>
    </row>
    <row r="131" spans="1:25" x14ac:dyDescent="0.3">
      <c r="A131" s="1">
        <v>128</v>
      </c>
      <c r="B131" t="s">
        <v>266</v>
      </c>
      <c r="C131" t="s">
        <v>8</v>
      </c>
      <c r="D131" t="s">
        <v>267</v>
      </c>
      <c r="E131">
        <v>275</v>
      </c>
      <c r="F131">
        <v>76.599999999999994</v>
      </c>
      <c r="G131">
        <v>3.6</v>
      </c>
      <c r="H131">
        <v>0.5</v>
      </c>
      <c r="J131" s="3">
        <f t="shared" si="26"/>
        <v>325.29999999999995</v>
      </c>
      <c r="K131" s="3">
        <f t="shared" si="27"/>
        <v>1.18</v>
      </c>
      <c r="L131" s="3">
        <f t="shared" si="28"/>
        <v>270.89999999999998</v>
      </c>
      <c r="M131" s="5">
        <f t="shared" si="29"/>
        <v>256.10000000000002</v>
      </c>
      <c r="N131" s="3">
        <f t="shared" si="30"/>
        <v>76.599999999999994</v>
      </c>
      <c r="O131" s="3">
        <f t="shared" si="31"/>
        <v>306.39999999999998</v>
      </c>
      <c r="P131" s="3">
        <f t="shared" si="19"/>
        <v>6.13</v>
      </c>
      <c r="Q131" s="4"/>
      <c r="R131" s="17">
        <f t="shared" si="32"/>
        <v>44.19</v>
      </c>
      <c r="S131" s="17"/>
      <c r="T131" s="17">
        <f t="shared" si="33"/>
        <v>44</v>
      </c>
      <c r="U131" s="17">
        <f t="shared" si="34"/>
        <v>40</v>
      </c>
      <c r="V131" s="8">
        <f t="shared" si="35"/>
        <v>40</v>
      </c>
      <c r="W131" s="21">
        <f t="shared" si="24"/>
        <v>45</v>
      </c>
      <c r="X131" s="17"/>
      <c r="Y131" s="17">
        <f t="shared" si="36"/>
        <v>12.495921696574225</v>
      </c>
    </row>
    <row r="132" spans="1:25" x14ac:dyDescent="0.3">
      <c r="A132" s="1">
        <v>129</v>
      </c>
      <c r="B132" t="s">
        <v>268</v>
      </c>
      <c r="C132" t="s">
        <v>8</v>
      </c>
      <c r="D132" t="s">
        <v>269</v>
      </c>
      <c r="E132">
        <v>107</v>
      </c>
      <c r="F132">
        <v>23.83</v>
      </c>
      <c r="G132">
        <v>0.87</v>
      </c>
      <c r="H132">
        <v>2.82</v>
      </c>
      <c r="J132" s="3">
        <f t="shared" si="26"/>
        <v>124.17999999999999</v>
      </c>
      <c r="K132" s="3">
        <f t="shared" si="27"/>
        <v>1.1599999999999999</v>
      </c>
      <c r="L132" s="3">
        <f t="shared" si="28"/>
        <v>103.31</v>
      </c>
      <c r="M132" s="5">
        <f t="shared" si="29"/>
        <v>78.14</v>
      </c>
      <c r="N132" s="3">
        <f t="shared" si="30"/>
        <v>23.83</v>
      </c>
      <c r="O132" s="3">
        <f t="shared" si="31"/>
        <v>95.32</v>
      </c>
      <c r="P132" s="3">
        <f t="shared" ref="P132:P195" si="37">ROUND(O132/50, 2)</f>
        <v>1.91</v>
      </c>
      <c r="Q132" s="4"/>
      <c r="R132" s="17">
        <f t="shared" si="32"/>
        <v>54.09</v>
      </c>
      <c r="S132" s="17"/>
      <c r="T132" s="17">
        <f t="shared" si="33"/>
        <v>54</v>
      </c>
      <c r="U132" s="17">
        <f t="shared" si="34"/>
        <v>50</v>
      </c>
      <c r="V132" s="8">
        <f t="shared" si="35"/>
        <v>50</v>
      </c>
      <c r="W132" s="21">
        <f t="shared" ref="W132:W195" si="38">IF(R132&lt;=10,ROUND(R132,0), IF(R132&lt;100, FLOOR(R132 + 5/2, 5),IF(R132&gt;=100, FLOOR(R132 + 10/2, 10))))</f>
        <v>55</v>
      </c>
      <c r="X132" s="17"/>
      <c r="Y132" s="17">
        <f t="shared" si="36"/>
        <v>12.476439790575915</v>
      </c>
    </row>
    <row r="133" spans="1:25" x14ac:dyDescent="0.3">
      <c r="A133" s="1">
        <v>130</v>
      </c>
      <c r="B133" t="s">
        <v>270</v>
      </c>
      <c r="C133" t="s">
        <v>8</v>
      </c>
      <c r="D133" t="s">
        <v>271</v>
      </c>
      <c r="E133">
        <v>29</v>
      </c>
      <c r="F133">
        <v>7.12</v>
      </c>
      <c r="G133">
        <v>1.2</v>
      </c>
      <c r="H133">
        <v>0.05</v>
      </c>
      <c r="J133" s="3">
        <f t="shared" si="26"/>
        <v>33.730000000000004</v>
      </c>
      <c r="K133" s="3">
        <f t="shared" si="27"/>
        <v>1.1599999999999999</v>
      </c>
      <c r="L133" s="3">
        <f t="shared" si="28"/>
        <v>27.75</v>
      </c>
      <c r="M133" s="5">
        <f t="shared" si="29"/>
        <v>23.75</v>
      </c>
      <c r="N133" s="3">
        <f t="shared" si="30"/>
        <v>7.12</v>
      </c>
      <c r="O133" s="3">
        <f t="shared" si="31"/>
        <v>28.48</v>
      </c>
      <c r="P133" s="3">
        <f t="shared" si="37"/>
        <v>0.56999999999999995</v>
      </c>
      <c r="Q133" s="4"/>
      <c r="R133" s="17">
        <f t="shared" si="32"/>
        <v>48.68</v>
      </c>
      <c r="S133" s="17"/>
      <c r="T133" s="17">
        <f t="shared" si="33"/>
        <v>49</v>
      </c>
      <c r="U133" s="17">
        <f t="shared" si="34"/>
        <v>50</v>
      </c>
      <c r="V133" s="8">
        <f t="shared" si="35"/>
        <v>50</v>
      </c>
      <c r="W133" s="21">
        <f t="shared" si="38"/>
        <v>50</v>
      </c>
      <c r="X133" s="17"/>
      <c r="Y133" s="17">
        <f t="shared" si="36"/>
        <v>12.49122807017544</v>
      </c>
    </row>
    <row r="134" spans="1:25" x14ac:dyDescent="0.3">
      <c r="A134" s="1">
        <v>131</v>
      </c>
      <c r="B134" t="s">
        <v>272</v>
      </c>
      <c r="C134" t="s">
        <v>8</v>
      </c>
      <c r="D134" t="s">
        <v>273</v>
      </c>
      <c r="E134">
        <v>243</v>
      </c>
      <c r="F134">
        <v>68.39</v>
      </c>
      <c r="G134">
        <v>3.21</v>
      </c>
      <c r="H134">
        <v>0.18</v>
      </c>
      <c r="J134" s="3">
        <f t="shared" si="26"/>
        <v>288.02</v>
      </c>
      <c r="K134" s="3">
        <f t="shared" si="27"/>
        <v>1.19</v>
      </c>
      <c r="L134" s="3">
        <f t="shared" si="28"/>
        <v>239.60999999999999</v>
      </c>
      <c r="M134" s="5">
        <f t="shared" si="29"/>
        <v>228.54</v>
      </c>
      <c r="N134" s="3">
        <f t="shared" si="30"/>
        <v>68.39</v>
      </c>
      <c r="O134" s="3">
        <f t="shared" si="31"/>
        <v>273.56</v>
      </c>
      <c r="P134" s="3">
        <f t="shared" si="37"/>
        <v>5.47</v>
      </c>
      <c r="Q134" s="4"/>
      <c r="R134" s="17">
        <f t="shared" si="32"/>
        <v>43.8</v>
      </c>
      <c r="S134" s="17"/>
      <c r="T134" s="17">
        <f t="shared" si="33"/>
        <v>44</v>
      </c>
      <c r="U134" s="17">
        <f t="shared" si="34"/>
        <v>40</v>
      </c>
      <c r="V134" s="8">
        <f t="shared" si="35"/>
        <v>40</v>
      </c>
      <c r="W134" s="21">
        <f t="shared" si="38"/>
        <v>45</v>
      </c>
      <c r="X134" s="17"/>
      <c r="Y134" s="17">
        <f t="shared" si="36"/>
        <v>12.50274223034735</v>
      </c>
    </row>
    <row r="135" spans="1:25" x14ac:dyDescent="0.3">
      <c r="A135" s="1">
        <v>132</v>
      </c>
      <c r="B135" t="s">
        <v>274</v>
      </c>
      <c r="C135" t="s">
        <v>8</v>
      </c>
      <c r="D135" t="s">
        <v>275</v>
      </c>
      <c r="E135">
        <v>48</v>
      </c>
      <c r="F135">
        <v>12.34</v>
      </c>
      <c r="G135">
        <v>0.63</v>
      </c>
      <c r="H135">
        <v>0.04</v>
      </c>
      <c r="J135" s="3">
        <f t="shared" si="26"/>
        <v>52.24</v>
      </c>
      <c r="K135" s="3">
        <f t="shared" si="27"/>
        <v>1.0900000000000001</v>
      </c>
      <c r="L135" s="3">
        <f t="shared" si="28"/>
        <v>47.33</v>
      </c>
      <c r="M135" s="5">
        <f t="shared" si="29"/>
        <v>45.12</v>
      </c>
      <c r="N135" s="3">
        <f t="shared" si="30"/>
        <v>12.34</v>
      </c>
      <c r="O135" s="3">
        <f t="shared" si="31"/>
        <v>49.36</v>
      </c>
      <c r="P135" s="3">
        <f t="shared" si="37"/>
        <v>0.99</v>
      </c>
      <c r="Q135" s="4"/>
      <c r="R135" s="17">
        <f t="shared" si="32"/>
        <v>47.81</v>
      </c>
      <c r="S135" s="17"/>
      <c r="T135" s="17">
        <f t="shared" si="33"/>
        <v>48</v>
      </c>
      <c r="U135" s="17">
        <f t="shared" si="34"/>
        <v>50</v>
      </c>
      <c r="V135" s="8">
        <f t="shared" si="35"/>
        <v>50</v>
      </c>
      <c r="W135" s="21">
        <f t="shared" si="38"/>
        <v>50</v>
      </c>
      <c r="X135" s="17"/>
      <c r="Y135" s="17">
        <f t="shared" si="36"/>
        <v>12.464646464646465</v>
      </c>
    </row>
    <row r="136" spans="1:25" x14ac:dyDescent="0.3">
      <c r="A136" s="1">
        <v>133</v>
      </c>
      <c r="B136" t="s">
        <v>276</v>
      </c>
      <c r="C136" t="s">
        <v>8</v>
      </c>
      <c r="D136" t="s">
        <v>277</v>
      </c>
      <c r="E136">
        <v>41</v>
      </c>
      <c r="F136">
        <v>9.9</v>
      </c>
      <c r="G136">
        <v>0.2</v>
      </c>
      <c r="H136">
        <v>0.1</v>
      </c>
      <c r="J136" s="3">
        <f t="shared" si="26"/>
        <v>41.3</v>
      </c>
      <c r="K136" s="3">
        <f t="shared" si="27"/>
        <v>1.01</v>
      </c>
      <c r="L136" s="3">
        <f t="shared" si="28"/>
        <v>40.699999999999996</v>
      </c>
      <c r="M136" s="5">
        <f t="shared" si="29"/>
        <v>39.300000000000004</v>
      </c>
      <c r="N136" s="3">
        <f t="shared" si="30"/>
        <v>9.9</v>
      </c>
      <c r="O136" s="3">
        <f t="shared" si="31"/>
        <v>39.6</v>
      </c>
      <c r="P136" s="3">
        <f t="shared" si="37"/>
        <v>0.79</v>
      </c>
      <c r="Q136" s="4"/>
      <c r="R136" s="17">
        <f t="shared" si="32"/>
        <v>51.52</v>
      </c>
      <c r="S136" s="17"/>
      <c r="T136" s="17">
        <f t="shared" si="33"/>
        <v>52</v>
      </c>
      <c r="U136" s="17">
        <f t="shared" si="34"/>
        <v>50</v>
      </c>
      <c r="V136" s="8">
        <f t="shared" si="35"/>
        <v>50</v>
      </c>
      <c r="W136" s="21">
        <f t="shared" si="38"/>
        <v>50</v>
      </c>
      <c r="X136" s="17"/>
      <c r="Y136" s="17">
        <f t="shared" si="36"/>
        <v>12.531645569620252</v>
      </c>
    </row>
    <row r="137" spans="1:25" x14ac:dyDescent="0.3">
      <c r="A137" s="1">
        <v>134</v>
      </c>
      <c r="B137" t="s">
        <v>278</v>
      </c>
      <c r="C137" t="s">
        <v>8</v>
      </c>
      <c r="D137" t="s">
        <v>279</v>
      </c>
      <c r="E137">
        <v>304</v>
      </c>
      <c r="F137">
        <v>75.36</v>
      </c>
      <c r="G137">
        <v>0.46</v>
      </c>
      <c r="H137">
        <v>0.03</v>
      </c>
      <c r="J137" s="3">
        <f t="shared" si="26"/>
        <v>303.54999999999995</v>
      </c>
      <c r="K137" s="3">
        <f t="shared" si="27"/>
        <v>1</v>
      </c>
      <c r="L137" s="3">
        <f t="shared" si="28"/>
        <v>303.51000000000005</v>
      </c>
      <c r="M137" s="5">
        <f t="shared" si="29"/>
        <v>301.89000000000004</v>
      </c>
      <c r="N137" s="3">
        <f t="shared" si="30"/>
        <v>75.36</v>
      </c>
      <c r="O137" s="3">
        <f t="shared" si="31"/>
        <v>301.44</v>
      </c>
      <c r="P137" s="3">
        <f t="shared" si="37"/>
        <v>6.03</v>
      </c>
      <c r="Q137" s="4"/>
      <c r="R137" s="17">
        <f t="shared" si="32"/>
        <v>50.33</v>
      </c>
      <c r="S137" s="17"/>
      <c r="T137" s="17">
        <f t="shared" si="33"/>
        <v>50</v>
      </c>
      <c r="U137" s="17">
        <f t="shared" si="34"/>
        <v>50</v>
      </c>
      <c r="V137" s="8">
        <f t="shared" si="35"/>
        <v>50</v>
      </c>
      <c r="W137" s="21">
        <f t="shared" si="38"/>
        <v>50</v>
      </c>
      <c r="X137" s="17"/>
      <c r="Y137" s="17">
        <f t="shared" si="36"/>
        <v>12.497512437810945</v>
      </c>
    </row>
    <row r="138" spans="1:25" x14ac:dyDescent="0.3">
      <c r="A138" s="1">
        <v>135</v>
      </c>
      <c r="B138" t="s">
        <v>280</v>
      </c>
      <c r="C138" t="s">
        <v>8</v>
      </c>
      <c r="D138" t="s">
        <v>281</v>
      </c>
      <c r="E138">
        <v>72</v>
      </c>
      <c r="F138">
        <v>20.71</v>
      </c>
      <c r="G138">
        <v>0.28999999999999998</v>
      </c>
      <c r="H138">
        <v>0.2</v>
      </c>
      <c r="J138" s="3">
        <f t="shared" si="26"/>
        <v>85.8</v>
      </c>
      <c r="K138" s="3">
        <f t="shared" si="27"/>
        <v>1.19</v>
      </c>
      <c r="L138" s="3">
        <f t="shared" si="28"/>
        <v>71.509999999999991</v>
      </c>
      <c r="M138" s="5">
        <f t="shared" si="29"/>
        <v>69.040000000000006</v>
      </c>
      <c r="N138" s="3">
        <f t="shared" si="30"/>
        <v>20.71</v>
      </c>
      <c r="O138" s="3">
        <f t="shared" si="31"/>
        <v>82.84</v>
      </c>
      <c r="P138" s="3">
        <f t="shared" si="37"/>
        <v>1.66</v>
      </c>
      <c r="Q138" s="4"/>
      <c r="R138" s="17">
        <f t="shared" si="32"/>
        <v>43.08</v>
      </c>
      <c r="S138" s="17"/>
      <c r="T138" s="17">
        <f t="shared" si="33"/>
        <v>43</v>
      </c>
      <c r="U138" s="17">
        <f t="shared" si="34"/>
        <v>40</v>
      </c>
      <c r="V138" s="8">
        <f t="shared" si="35"/>
        <v>40</v>
      </c>
      <c r="W138" s="21">
        <f t="shared" si="38"/>
        <v>45</v>
      </c>
      <c r="X138" s="17"/>
      <c r="Y138" s="17">
        <f t="shared" si="36"/>
        <v>12.475903614457833</v>
      </c>
    </row>
    <row r="139" spans="1:25" x14ac:dyDescent="0.3">
      <c r="A139" s="1">
        <v>136</v>
      </c>
      <c r="B139" t="s">
        <v>282</v>
      </c>
      <c r="C139" t="s">
        <v>8</v>
      </c>
      <c r="D139" t="s">
        <v>283</v>
      </c>
      <c r="E139">
        <v>23</v>
      </c>
      <c r="F139">
        <v>4.5999999999999996</v>
      </c>
      <c r="G139">
        <v>0.8</v>
      </c>
      <c r="H139">
        <v>0.6</v>
      </c>
      <c r="J139" s="3">
        <f t="shared" si="26"/>
        <v>26.999999999999996</v>
      </c>
      <c r="K139" s="3">
        <f t="shared" si="27"/>
        <v>1.17</v>
      </c>
      <c r="L139" s="3">
        <f t="shared" si="28"/>
        <v>21.599999999999998</v>
      </c>
      <c r="M139" s="5">
        <f t="shared" si="29"/>
        <v>14.400000000000002</v>
      </c>
      <c r="N139" s="3">
        <f t="shared" si="30"/>
        <v>4.5999999999999996</v>
      </c>
      <c r="O139" s="3">
        <f t="shared" si="31"/>
        <v>18.399999999999999</v>
      </c>
      <c r="P139" s="3">
        <f t="shared" si="37"/>
        <v>0.37</v>
      </c>
      <c r="Q139" s="4"/>
      <c r="R139" s="17">
        <f t="shared" si="32"/>
        <v>58.38</v>
      </c>
      <c r="S139" s="17"/>
      <c r="T139" s="17">
        <f t="shared" si="33"/>
        <v>58</v>
      </c>
      <c r="U139" s="17">
        <f t="shared" si="34"/>
        <v>60</v>
      </c>
      <c r="V139" s="8">
        <f t="shared" si="35"/>
        <v>60</v>
      </c>
      <c r="W139" s="21">
        <f t="shared" si="38"/>
        <v>60</v>
      </c>
      <c r="X139" s="17"/>
      <c r="Y139" s="17">
        <f t="shared" si="36"/>
        <v>12.432432432432432</v>
      </c>
    </row>
    <row r="140" spans="1:25" x14ac:dyDescent="0.3">
      <c r="A140" s="1">
        <v>137</v>
      </c>
      <c r="B140" t="s">
        <v>284</v>
      </c>
      <c r="C140" t="s">
        <v>8</v>
      </c>
      <c r="D140" t="s">
        <v>285</v>
      </c>
      <c r="E140">
        <v>30</v>
      </c>
      <c r="F140">
        <v>7.83</v>
      </c>
      <c r="G140">
        <v>0.79</v>
      </c>
      <c r="H140">
        <v>0.05</v>
      </c>
      <c r="J140" s="3">
        <f t="shared" si="26"/>
        <v>34.930000000000007</v>
      </c>
      <c r="K140" s="3">
        <f t="shared" si="27"/>
        <v>1.1599999999999999</v>
      </c>
      <c r="L140" s="3">
        <f t="shared" si="28"/>
        <v>29.16</v>
      </c>
      <c r="M140" s="5">
        <f t="shared" si="29"/>
        <v>26.39</v>
      </c>
      <c r="N140" s="3">
        <f t="shared" si="30"/>
        <v>7.83</v>
      </c>
      <c r="O140" s="3">
        <f t="shared" si="31"/>
        <v>31.32</v>
      </c>
      <c r="P140" s="3">
        <f t="shared" si="37"/>
        <v>0.63</v>
      </c>
      <c r="Q140" s="4"/>
      <c r="R140" s="17">
        <f t="shared" si="32"/>
        <v>46.29</v>
      </c>
      <c r="S140" s="17"/>
      <c r="T140" s="17">
        <f t="shared" si="33"/>
        <v>46</v>
      </c>
      <c r="U140" s="17">
        <f t="shared" si="34"/>
        <v>50</v>
      </c>
      <c r="V140" s="8">
        <f t="shared" si="35"/>
        <v>50</v>
      </c>
      <c r="W140" s="21">
        <f t="shared" si="38"/>
        <v>45</v>
      </c>
      <c r="X140" s="17"/>
      <c r="Y140" s="17">
        <f t="shared" si="36"/>
        <v>12.428571428571429</v>
      </c>
    </row>
    <row r="141" spans="1:25" x14ac:dyDescent="0.3">
      <c r="A141" s="1">
        <v>138</v>
      </c>
      <c r="B141" t="s">
        <v>286</v>
      </c>
      <c r="C141" t="s">
        <v>8</v>
      </c>
      <c r="D141" t="s">
        <v>287</v>
      </c>
      <c r="E141">
        <v>34</v>
      </c>
      <c r="F141">
        <v>9.26</v>
      </c>
      <c r="G141">
        <v>0.65</v>
      </c>
      <c r="H141">
        <v>0.05</v>
      </c>
      <c r="J141" s="3">
        <f t="shared" si="26"/>
        <v>40.090000000000003</v>
      </c>
      <c r="K141" s="3">
        <f t="shared" si="27"/>
        <v>1.18</v>
      </c>
      <c r="L141" s="3">
        <f t="shared" si="28"/>
        <v>33.300000000000004</v>
      </c>
      <c r="M141" s="5">
        <f t="shared" si="29"/>
        <v>30.949999999999996</v>
      </c>
      <c r="N141" s="3">
        <f t="shared" si="30"/>
        <v>9.26</v>
      </c>
      <c r="O141" s="3">
        <f t="shared" si="31"/>
        <v>37.04</v>
      </c>
      <c r="P141" s="3">
        <f t="shared" si="37"/>
        <v>0.74</v>
      </c>
      <c r="Q141" s="4"/>
      <c r="R141" s="17">
        <f t="shared" si="32"/>
        <v>45</v>
      </c>
      <c r="S141" s="17"/>
      <c r="T141" s="17">
        <f t="shared" si="33"/>
        <v>45</v>
      </c>
      <c r="U141" s="17">
        <f t="shared" si="34"/>
        <v>50</v>
      </c>
      <c r="V141" s="8">
        <f t="shared" si="35"/>
        <v>50</v>
      </c>
      <c r="W141" s="21">
        <f t="shared" si="38"/>
        <v>45</v>
      </c>
      <c r="X141" s="17"/>
      <c r="Y141" s="17">
        <f t="shared" si="36"/>
        <v>12.513513513513514</v>
      </c>
    </row>
    <row r="142" spans="1:25" x14ac:dyDescent="0.3">
      <c r="A142" s="1">
        <v>139</v>
      </c>
      <c r="B142" t="s">
        <v>288</v>
      </c>
      <c r="C142" t="s">
        <v>8</v>
      </c>
      <c r="D142" t="s">
        <v>289</v>
      </c>
      <c r="E142">
        <v>68</v>
      </c>
      <c r="F142">
        <v>9.6999999999999993</v>
      </c>
      <c r="G142">
        <v>1</v>
      </c>
      <c r="H142">
        <v>3.8</v>
      </c>
      <c r="J142" s="3">
        <f t="shared" si="26"/>
        <v>77</v>
      </c>
      <c r="K142" s="3">
        <f t="shared" si="27"/>
        <v>1.1299999999999999</v>
      </c>
      <c r="L142" s="3">
        <f t="shared" si="28"/>
        <v>63.2</v>
      </c>
      <c r="M142" s="5">
        <f t="shared" si="29"/>
        <v>29.800000000000004</v>
      </c>
      <c r="N142" s="3">
        <f t="shared" si="30"/>
        <v>9.6999999999999993</v>
      </c>
      <c r="O142" s="3">
        <f t="shared" si="31"/>
        <v>38.799999999999997</v>
      </c>
      <c r="P142" s="3">
        <f t="shared" si="37"/>
        <v>0.78</v>
      </c>
      <c r="Q142" s="4"/>
      <c r="R142" s="17">
        <f t="shared" si="32"/>
        <v>81.03</v>
      </c>
      <c r="S142" s="17"/>
      <c r="T142" s="17">
        <f t="shared" si="33"/>
        <v>81</v>
      </c>
      <c r="U142" s="17">
        <f t="shared" si="34"/>
        <v>80</v>
      </c>
      <c r="V142" s="8">
        <f t="shared" si="35"/>
        <v>80</v>
      </c>
      <c r="W142" s="21">
        <f t="shared" si="38"/>
        <v>80</v>
      </c>
      <c r="X142" s="17"/>
      <c r="Y142" s="17">
        <f t="shared" si="36"/>
        <v>12.435897435897434</v>
      </c>
    </row>
    <row r="143" spans="1:25" x14ac:dyDescent="0.3">
      <c r="A143" s="1">
        <v>140</v>
      </c>
      <c r="B143" t="s">
        <v>290</v>
      </c>
      <c r="C143" t="s">
        <v>8</v>
      </c>
      <c r="D143" t="s">
        <v>291</v>
      </c>
      <c r="E143">
        <v>69</v>
      </c>
      <c r="F143">
        <v>19</v>
      </c>
      <c r="G143">
        <v>1.2</v>
      </c>
      <c r="H143">
        <v>0.1</v>
      </c>
      <c r="J143" s="3">
        <f t="shared" si="26"/>
        <v>81.7</v>
      </c>
      <c r="K143" s="3">
        <f t="shared" si="27"/>
        <v>1.18</v>
      </c>
      <c r="L143" s="3">
        <f t="shared" si="28"/>
        <v>67.7</v>
      </c>
      <c r="M143" s="5">
        <f t="shared" si="29"/>
        <v>63.3</v>
      </c>
      <c r="N143" s="3">
        <f t="shared" si="30"/>
        <v>19</v>
      </c>
      <c r="O143" s="3">
        <f t="shared" si="31"/>
        <v>76</v>
      </c>
      <c r="P143" s="3">
        <f t="shared" si="37"/>
        <v>1.52</v>
      </c>
      <c r="Q143" s="4"/>
      <c r="R143" s="17">
        <f t="shared" si="32"/>
        <v>44.54</v>
      </c>
      <c r="S143" s="17"/>
      <c r="T143" s="17">
        <f t="shared" si="33"/>
        <v>45</v>
      </c>
      <c r="U143" s="17">
        <f t="shared" si="34"/>
        <v>40</v>
      </c>
      <c r="V143" s="8">
        <f t="shared" si="35"/>
        <v>40</v>
      </c>
      <c r="W143" s="21">
        <f t="shared" si="38"/>
        <v>45</v>
      </c>
      <c r="X143" s="17"/>
      <c r="Y143" s="17">
        <f t="shared" si="36"/>
        <v>12.5</v>
      </c>
    </row>
    <row r="144" spans="1:25" x14ac:dyDescent="0.3">
      <c r="A144" s="1">
        <v>141</v>
      </c>
      <c r="B144" t="s">
        <v>292</v>
      </c>
      <c r="C144" t="s">
        <v>8</v>
      </c>
      <c r="D144" t="s">
        <v>293</v>
      </c>
      <c r="E144">
        <v>56</v>
      </c>
      <c r="F144">
        <v>15.41</v>
      </c>
      <c r="G144">
        <v>0.82</v>
      </c>
      <c r="H144">
        <v>0.21</v>
      </c>
      <c r="J144" s="3">
        <f t="shared" si="26"/>
        <v>66.81</v>
      </c>
      <c r="K144" s="3">
        <f t="shared" si="27"/>
        <v>1.19</v>
      </c>
      <c r="L144" s="3">
        <f t="shared" si="28"/>
        <v>54.97</v>
      </c>
      <c r="M144" s="5">
        <f t="shared" si="29"/>
        <v>50.83</v>
      </c>
      <c r="N144" s="3">
        <f t="shared" si="30"/>
        <v>15.41</v>
      </c>
      <c r="O144" s="3">
        <f t="shared" si="31"/>
        <v>61.64</v>
      </c>
      <c r="P144" s="3">
        <f t="shared" si="37"/>
        <v>1.23</v>
      </c>
      <c r="Q144" s="4"/>
      <c r="R144" s="17">
        <f t="shared" si="32"/>
        <v>44.69</v>
      </c>
      <c r="S144" s="17"/>
      <c r="T144" s="17">
        <f t="shared" si="33"/>
        <v>45</v>
      </c>
      <c r="U144" s="17">
        <f t="shared" si="34"/>
        <v>40</v>
      </c>
      <c r="V144" s="8">
        <f t="shared" si="35"/>
        <v>40</v>
      </c>
      <c r="W144" s="21">
        <f t="shared" si="38"/>
        <v>45</v>
      </c>
      <c r="X144" s="17"/>
      <c r="Y144" s="17">
        <f t="shared" si="36"/>
        <v>12.528455284552846</v>
      </c>
    </row>
    <row r="145" spans="1:25" x14ac:dyDescent="0.3">
      <c r="A145" s="1">
        <v>142</v>
      </c>
      <c r="B145" t="s">
        <v>294</v>
      </c>
      <c r="C145" t="s">
        <v>8</v>
      </c>
      <c r="D145" t="s">
        <v>295</v>
      </c>
      <c r="E145">
        <v>64</v>
      </c>
      <c r="F145">
        <v>17.45</v>
      </c>
      <c r="G145">
        <v>1.08</v>
      </c>
      <c r="H145">
        <v>0.23</v>
      </c>
      <c r="J145" s="3">
        <f t="shared" si="26"/>
        <v>76.19</v>
      </c>
      <c r="K145" s="3">
        <f t="shared" si="27"/>
        <v>1.19</v>
      </c>
      <c r="L145" s="3">
        <f t="shared" si="28"/>
        <v>62.690000000000005</v>
      </c>
      <c r="M145" s="5">
        <f t="shared" si="29"/>
        <v>57.61</v>
      </c>
      <c r="N145" s="3">
        <f t="shared" si="30"/>
        <v>17.45</v>
      </c>
      <c r="O145" s="3">
        <f t="shared" si="31"/>
        <v>69.8</v>
      </c>
      <c r="P145" s="3">
        <f t="shared" si="37"/>
        <v>1.4</v>
      </c>
      <c r="Q145" s="4"/>
      <c r="R145" s="17">
        <f t="shared" si="32"/>
        <v>44.78</v>
      </c>
      <c r="S145" s="17"/>
      <c r="T145" s="17">
        <f t="shared" si="33"/>
        <v>45</v>
      </c>
      <c r="U145" s="17">
        <f t="shared" si="34"/>
        <v>40</v>
      </c>
      <c r="V145" s="8">
        <f t="shared" si="35"/>
        <v>40</v>
      </c>
      <c r="W145" s="21">
        <f t="shared" si="38"/>
        <v>45</v>
      </c>
      <c r="X145" s="17"/>
      <c r="Y145" s="17">
        <f t="shared" si="36"/>
        <v>12.464285714285715</v>
      </c>
    </row>
    <row r="146" spans="1:25" x14ac:dyDescent="0.3">
      <c r="A146" s="1">
        <v>143</v>
      </c>
      <c r="B146" t="s">
        <v>296</v>
      </c>
      <c r="C146" t="s">
        <v>8</v>
      </c>
      <c r="D146" t="s">
        <v>297</v>
      </c>
      <c r="E146">
        <v>187</v>
      </c>
      <c r="F146">
        <v>6.2</v>
      </c>
      <c r="G146">
        <v>2.5</v>
      </c>
      <c r="H146">
        <v>18.7</v>
      </c>
      <c r="J146" s="3">
        <f t="shared" si="26"/>
        <v>203.09999999999997</v>
      </c>
      <c r="K146" s="3">
        <f t="shared" si="27"/>
        <v>1.0900000000000001</v>
      </c>
      <c r="L146" s="3">
        <f t="shared" si="28"/>
        <v>165.8</v>
      </c>
      <c r="M146" s="5">
        <f t="shared" si="29"/>
        <v>8.7000000000000171</v>
      </c>
      <c r="N146" s="3">
        <f t="shared" si="30"/>
        <v>6.2</v>
      </c>
      <c r="O146" s="3">
        <f t="shared" si="31"/>
        <v>24.8</v>
      </c>
      <c r="P146" s="3">
        <f t="shared" si="37"/>
        <v>0.5</v>
      </c>
      <c r="Q146" s="4"/>
      <c r="R146" s="17">
        <f t="shared" si="32"/>
        <v>331.6</v>
      </c>
      <c r="S146" s="17"/>
      <c r="T146" s="17">
        <f t="shared" si="33"/>
        <v>332</v>
      </c>
      <c r="U146" s="17">
        <f t="shared" si="34"/>
        <v>330</v>
      </c>
      <c r="V146" s="8">
        <f t="shared" si="35"/>
        <v>300</v>
      </c>
      <c r="W146" s="21">
        <f t="shared" si="38"/>
        <v>330</v>
      </c>
      <c r="X146" s="17"/>
      <c r="Y146" s="17">
        <f t="shared" si="36"/>
        <v>12.4</v>
      </c>
    </row>
    <row r="147" spans="1:25" x14ac:dyDescent="0.3">
      <c r="A147" s="1">
        <v>144</v>
      </c>
      <c r="B147" t="s">
        <v>298</v>
      </c>
      <c r="C147" t="s">
        <v>8</v>
      </c>
      <c r="D147" t="s">
        <v>299</v>
      </c>
      <c r="E147">
        <v>36</v>
      </c>
      <c r="F147" t="s">
        <v>300</v>
      </c>
      <c r="G147">
        <v>0.7</v>
      </c>
      <c r="H147">
        <v>0.1</v>
      </c>
      <c r="J147" s="3">
        <f t="shared" si="26"/>
        <v>39.699999999999996</v>
      </c>
      <c r="K147" s="3">
        <f t="shared" si="27"/>
        <v>1.1000000000000001</v>
      </c>
      <c r="L147" s="3">
        <f t="shared" si="28"/>
        <v>35.199999999999996</v>
      </c>
      <c r="M147" s="5">
        <f t="shared" si="29"/>
        <v>32.300000000000004</v>
      </c>
      <c r="N147" s="3" t="str">
        <f t="shared" si="30"/>
        <v>9.0</v>
      </c>
      <c r="O147" s="3">
        <f t="shared" si="31"/>
        <v>36</v>
      </c>
      <c r="P147" s="3">
        <f t="shared" si="37"/>
        <v>0.72</v>
      </c>
      <c r="Q147" s="4"/>
      <c r="R147" s="17">
        <f t="shared" si="32"/>
        <v>48.89</v>
      </c>
      <c r="S147" s="17"/>
      <c r="T147" s="17">
        <f t="shared" si="33"/>
        <v>49</v>
      </c>
      <c r="U147" s="17">
        <f t="shared" si="34"/>
        <v>50</v>
      </c>
      <c r="V147" s="8">
        <f t="shared" si="35"/>
        <v>50</v>
      </c>
      <c r="W147" s="21">
        <f t="shared" si="38"/>
        <v>50</v>
      </c>
      <c r="X147" s="17"/>
      <c r="Y147" s="17">
        <f t="shared" si="36"/>
        <v>12.5</v>
      </c>
    </row>
    <row r="148" spans="1:25" x14ac:dyDescent="0.3">
      <c r="A148" s="1">
        <v>145</v>
      </c>
      <c r="B148" t="s">
        <v>301</v>
      </c>
      <c r="C148" t="s">
        <v>8</v>
      </c>
      <c r="D148" t="s">
        <v>302</v>
      </c>
      <c r="E148">
        <v>42</v>
      </c>
      <c r="F148">
        <v>10.5</v>
      </c>
      <c r="G148">
        <v>0.1</v>
      </c>
      <c r="H148" t="s">
        <v>303</v>
      </c>
      <c r="J148" s="3">
        <f t="shared" si="26"/>
        <v>42.4</v>
      </c>
      <c r="K148" s="3">
        <f t="shared" si="27"/>
        <v>1.01</v>
      </c>
      <c r="L148" s="3">
        <f t="shared" si="28"/>
        <v>41.9</v>
      </c>
      <c r="M148" s="5">
        <f t="shared" si="29"/>
        <v>41.6</v>
      </c>
      <c r="N148" s="3">
        <f t="shared" si="30"/>
        <v>10.5</v>
      </c>
      <c r="O148" s="3">
        <f t="shared" si="31"/>
        <v>42</v>
      </c>
      <c r="P148" s="3">
        <f t="shared" si="37"/>
        <v>0.84</v>
      </c>
      <c r="Q148" s="4"/>
      <c r="R148" s="17">
        <f t="shared" si="32"/>
        <v>49.88</v>
      </c>
      <c r="S148" s="17"/>
      <c r="T148" s="17">
        <f t="shared" si="33"/>
        <v>50</v>
      </c>
      <c r="U148" s="17">
        <f t="shared" si="34"/>
        <v>50</v>
      </c>
      <c r="V148" s="8">
        <f t="shared" si="35"/>
        <v>50</v>
      </c>
      <c r="W148" s="21">
        <f t="shared" si="38"/>
        <v>50</v>
      </c>
      <c r="X148" s="17"/>
      <c r="Y148" s="17">
        <f t="shared" si="36"/>
        <v>12.5</v>
      </c>
    </row>
    <row r="149" spans="1:25" x14ac:dyDescent="0.3">
      <c r="A149" s="1">
        <v>146</v>
      </c>
      <c r="B149" t="s">
        <v>304</v>
      </c>
      <c r="C149" t="s">
        <v>8</v>
      </c>
      <c r="D149" t="s">
        <v>305</v>
      </c>
      <c r="E149">
        <v>38</v>
      </c>
      <c r="F149">
        <v>8.39</v>
      </c>
      <c r="G149">
        <v>0.94</v>
      </c>
      <c r="H149">
        <v>0.81</v>
      </c>
      <c r="J149" s="3">
        <f t="shared" si="26"/>
        <v>44.61</v>
      </c>
      <c r="K149" s="3">
        <f t="shared" si="27"/>
        <v>1.17</v>
      </c>
      <c r="L149" s="3">
        <f t="shared" si="28"/>
        <v>36.25</v>
      </c>
      <c r="M149" s="5">
        <f t="shared" si="29"/>
        <v>26.950000000000003</v>
      </c>
      <c r="N149" s="3">
        <f t="shared" si="30"/>
        <v>8.39</v>
      </c>
      <c r="O149" s="3">
        <f t="shared" si="31"/>
        <v>33.56</v>
      </c>
      <c r="P149" s="3">
        <f t="shared" si="37"/>
        <v>0.67</v>
      </c>
      <c r="Q149" s="4"/>
      <c r="R149" s="17">
        <f t="shared" si="32"/>
        <v>54.1</v>
      </c>
      <c r="S149" s="17"/>
      <c r="T149" s="17">
        <f t="shared" si="33"/>
        <v>54</v>
      </c>
      <c r="U149" s="17">
        <f t="shared" si="34"/>
        <v>50</v>
      </c>
      <c r="V149" s="8">
        <f t="shared" si="35"/>
        <v>50</v>
      </c>
      <c r="W149" s="21">
        <f t="shared" si="38"/>
        <v>55</v>
      </c>
      <c r="X149" s="17"/>
      <c r="Y149" s="17">
        <f t="shared" si="36"/>
        <v>12.522388059701493</v>
      </c>
    </row>
    <row r="150" spans="1:25" x14ac:dyDescent="0.3">
      <c r="A150" s="1">
        <v>147</v>
      </c>
      <c r="B150" t="s">
        <v>306</v>
      </c>
      <c r="C150" t="s">
        <v>8</v>
      </c>
      <c r="D150" t="s">
        <v>307</v>
      </c>
      <c r="E150">
        <v>58</v>
      </c>
      <c r="F150">
        <v>15.2</v>
      </c>
      <c r="G150">
        <v>1.1000000000000001</v>
      </c>
      <c r="H150">
        <v>0.3</v>
      </c>
      <c r="J150" s="3">
        <f t="shared" si="26"/>
        <v>67.900000000000006</v>
      </c>
      <c r="K150" s="3">
        <f t="shared" si="27"/>
        <v>1.17</v>
      </c>
      <c r="L150" s="3">
        <f t="shared" si="28"/>
        <v>56.6</v>
      </c>
      <c r="M150" s="5">
        <f t="shared" si="29"/>
        <v>50.9</v>
      </c>
      <c r="N150" s="3">
        <f t="shared" si="30"/>
        <v>15.2</v>
      </c>
      <c r="O150" s="3">
        <f t="shared" si="31"/>
        <v>60.8</v>
      </c>
      <c r="P150" s="3">
        <f t="shared" si="37"/>
        <v>1.22</v>
      </c>
      <c r="Q150" s="4"/>
      <c r="R150" s="17">
        <f t="shared" si="32"/>
        <v>46.39</v>
      </c>
      <c r="S150" s="17"/>
      <c r="T150" s="17">
        <f t="shared" si="33"/>
        <v>46</v>
      </c>
      <c r="U150" s="17">
        <f t="shared" si="34"/>
        <v>50</v>
      </c>
      <c r="V150" s="8">
        <f t="shared" si="35"/>
        <v>50</v>
      </c>
      <c r="W150" s="21">
        <f t="shared" si="38"/>
        <v>45</v>
      </c>
      <c r="X150" s="17"/>
      <c r="Y150" s="17">
        <f t="shared" si="36"/>
        <v>12.459016393442623</v>
      </c>
    </row>
    <row r="151" spans="1:25" x14ac:dyDescent="0.3">
      <c r="A151" s="1">
        <v>148</v>
      </c>
      <c r="B151" t="s">
        <v>308</v>
      </c>
      <c r="C151" t="s">
        <v>8</v>
      </c>
      <c r="D151" t="s">
        <v>309</v>
      </c>
      <c r="E151">
        <v>73</v>
      </c>
      <c r="F151">
        <v>18.399999999999999</v>
      </c>
      <c r="G151">
        <v>0.66</v>
      </c>
      <c r="H151">
        <v>0.5</v>
      </c>
      <c r="J151" s="3">
        <f t="shared" si="26"/>
        <v>80.739999999999995</v>
      </c>
      <c r="K151" s="3">
        <f t="shared" si="27"/>
        <v>1.1100000000000001</v>
      </c>
      <c r="L151" s="3">
        <f t="shared" si="28"/>
        <v>71.84</v>
      </c>
      <c r="M151" s="5">
        <f t="shared" si="29"/>
        <v>65.86</v>
      </c>
      <c r="N151" s="3">
        <f t="shared" si="30"/>
        <v>18.399999999999999</v>
      </c>
      <c r="O151" s="3">
        <f t="shared" si="31"/>
        <v>73.599999999999994</v>
      </c>
      <c r="P151" s="3">
        <f t="shared" si="37"/>
        <v>1.47</v>
      </c>
      <c r="Q151" s="4"/>
      <c r="R151" s="17">
        <f t="shared" si="32"/>
        <v>48.87</v>
      </c>
      <c r="S151" s="17"/>
      <c r="T151" s="17">
        <f t="shared" si="33"/>
        <v>49</v>
      </c>
      <c r="U151" s="17">
        <f t="shared" si="34"/>
        <v>50</v>
      </c>
      <c r="V151" s="8">
        <f t="shared" si="35"/>
        <v>50</v>
      </c>
      <c r="W151" s="21">
        <f t="shared" si="38"/>
        <v>50</v>
      </c>
      <c r="X151" s="17"/>
      <c r="Y151" s="17">
        <f t="shared" si="36"/>
        <v>12.517006802721088</v>
      </c>
    </row>
    <row r="152" spans="1:25" x14ac:dyDescent="0.3">
      <c r="A152" s="1">
        <v>149</v>
      </c>
      <c r="B152" t="s">
        <v>310</v>
      </c>
      <c r="C152" t="s">
        <v>8</v>
      </c>
      <c r="D152" t="s">
        <v>311</v>
      </c>
      <c r="E152">
        <v>53</v>
      </c>
      <c r="F152">
        <v>14</v>
      </c>
      <c r="G152">
        <v>0.8</v>
      </c>
      <c r="H152">
        <v>0.4</v>
      </c>
      <c r="J152" s="3">
        <f t="shared" si="26"/>
        <v>62.800000000000004</v>
      </c>
      <c r="K152" s="3">
        <f t="shared" si="27"/>
        <v>1.18</v>
      </c>
      <c r="L152" s="3">
        <f t="shared" si="28"/>
        <v>51.800000000000004</v>
      </c>
      <c r="M152" s="5">
        <f t="shared" si="29"/>
        <v>46.199999999999996</v>
      </c>
      <c r="N152" s="3">
        <f t="shared" si="30"/>
        <v>14</v>
      </c>
      <c r="O152" s="3">
        <f t="shared" si="31"/>
        <v>56</v>
      </c>
      <c r="P152" s="3">
        <f t="shared" si="37"/>
        <v>1.1200000000000001</v>
      </c>
      <c r="Q152" s="4"/>
      <c r="R152" s="17">
        <f t="shared" si="32"/>
        <v>46.25</v>
      </c>
      <c r="S152" s="17"/>
      <c r="T152" s="17">
        <f t="shared" si="33"/>
        <v>46</v>
      </c>
      <c r="U152" s="17">
        <f t="shared" si="34"/>
        <v>50</v>
      </c>
      <c r="V152" s="8">
        <f t="shared" si="35"/>
        <v>50</v>
      </c>
      <c r="W152" s="21">
        <f t="shared" si="38"/>
        <v>45</v>
      </c>
      <c r="X152" s="17"/>
      <c r="Y152" s="17">
        <f t="shared" si="36"/>
        <v>12.499999999999998</v>
      </c>
    </row>
    <row r="153" spans="1:25" x14ac:dyDescent="0.3">
      <c r="A153" s="1">
        <v>150</v>
      </c>
      <c r="B153" t="s">
        <v>312</v>
      </c>
      <c r="C153" t="s">
        <v>8</v>
      </c>
      <c r="D153" t="s">
        <v>313</v>
      </c>
      <c r="E153">
        <v>52</v>
      </c>
      <c r="F153">
        <v>12</v>
      </c>
      <c r="G153">
        <v>2.6</v>
      </c>
      <c r="H153">
        <v>0.3</v>
      </c>
      <c r="J153" s="3">
        <f t="shared" si="26"/>
        <v>61.1</v>
      </c>
      <c r="K153" s="3">
        <f t="shared" si="27"/>
        <v>1.18</v>
      </c>
      <c r="L153" s="3">
        <f t="shared" si="28"/>
        <v>49.1</v>
      </c>
      <c r="M153" s="5">
        <f t="shared" si="29"/>
        <v>38.9</v>
      </c>
      <c r="N153" s="3">
        <f t="shared" si="30"/>
        <v>12</v>
      </c>
      <c r="O153" s="3">
        <f t="shared" si="31"/>
        <v>48</v>
      </c>
      <c r="P153" s="3">
        <f t="shared" si="37"/>
        <v>0.96</v>
      </c>
      <c r="Q153" s="4"/>
      <c r="R153" s="17">
        <f t="shared" si="32"/>
        <v>51.15</v>
      </c>
      <c r="S153" s="17"/>
      <c r="T153" s="17">
        <f t="shared" si="33"/>
        <v>51</v>
      </c>
      <c r="U153" s="17">
        <f t="shared" si="34"/>
        <v>50</v>
      </c>
      <c r="V153" s="8">
        <f t="shared" si="35"/>
        <v>50</v>
      </c>
      <c r="W153" s="21">
        <f t="shared" si="38"/>
        <v>50</v>
      </c>
      <c r="X153" s="17"/>
      <c r="Y153" s="17">
        <f t="shared" si="36"/>
        <v>12.5</v>
      </c>
    </row>
    <row r="154" spans="1:25" x14ac:dyDescent="0.3">
      <c r="A154" s="1">
        <v>151</v>
      </c>
      <c r="B154" t="s">
        <v>314</v>
      </c>
      <c r="C154" t="s">
        <v>8</v>
      </c>
      <c r="D154" t="s">
        <v>315</v>
      </c>
      <c r="E154">
        <v>42</v>
      </c>
      <c r="F154">
        <v>11.2</v>
      </c>
      <c r="G154">
        <v>0.9</v>
      </c>
      <c r="H154">
        <v>0.1</v>
      </c>
      <c r="J154" s="3">
        <f t="shared" si="26"/>
        <v>49.3</v>
      </c>
      <c r="K154" s="3">
        <f t="shared" si="27"/>
        <v>1.17</v>
      </c>
      <c r="L154" s="3">
        <f t="shared" si="28"/>
        <v>41</v>
      </c>
      <c r="M154" s="5">
        <f t="shared" si="29"/>
        <v>37.5</v>
      </c>
      <c r="N154" s="3">
        <f t="shared" si="30"/>
        <v>11.2</v>
      </c>
      <c r="O154" s="3">
        <f t="shared" si="31"/>
        <v>44.8</v>
      </c>
      <c r="P154" s="3">
        <f t="shared" si="37"/>
        <v>0.9</v>
      </c>
      <c r="Q154" s="4"/>
      <c r="R154" s="17">
        <f t="shared" si="32"/>
        <v>45.56</v>
      </c>
      <c r="S154" s="17"/>
      <c r="T154" s="17">
        <f t="shared" si="33"/>
        <v>46</v>
      </c>
      <c r="U154" s="17">
        <f t="shared" si="34"/>
        <v>50</v>
      </c>
      <c r="V154" s="8">
        <f t="shared" si="35"/>
        <v>50</v>
      </c>
      <c r="W154" s="21">
        <f t="shared" si="38"/>
        <v>45</v>
      </c>
      <c r="X154" s="17"/>
      <c r="Y154" s="17">
        <f t="shared" si="36"/>
        <v>12.444444444444443</v>
      </c>
    </row>
    <row r="155" spans="1:25" x14ac:dyDescent="0.3">
      <c r="A155" s="1">
        <v>152</v>
      </c>
      <c r="B155" t="s">
        <v>316</v>
      </c>
      <c r="C155" t="s">
        <v>8</v>
      </c>
      <c r="D155" t="s">
        <v>317</v>
      </c>
      <c r="E155">
        <v>209</v>
      </c>
      <c r="F155">
        <v>61.4</v>
      </c>
      <c r="G155">
        <v>0.4</v>
      </c>
      <c r="H155">
        <v>0.1</v>
      </c>
      <c r="J155" s="3">
        <f t="shared" si="26"/>
        <v>248.1</v>
      </c>
      <c r="K155" s="3">
        <f t="shared" si="27"/>
        <v>1.19</v>
      </c>
      <c r="L155" s="3">
        <f t="shared" si="28"/>
        <v>208.5</v>
      </c>
      <c r="M155" s="5">
        <f t="shared" si="29"/>
        <v>206.5</v>
      </c>
      <c r="N155" s="3">
        <f t="shared" si="30"/>
        <v>61.4</v>
      </c>
      <c r="O155" s="3">
        <f t="shared" si="31"/>
        <v>245.6</v>
      </c>
      <c r="P155" s="3">
        <f t="shared" si="37"/>
        <v>4.91</v>
      </c>
      <c r="Q155" s="4"/>
      <c r="R155" s="17">
        <f t="shared" si="32"/>
        <v>42.46</v>
      </c>
      <c r="S155" s="17"/>
      <c r="T155" s="17">
        <f t="shared" si="33"/>
        <v>42</v>
      </c>
      <c r="U155" s="17">
        <f t="shared" si="34"/>
        <v>40</v>
      </c>
      <c r="V155" s="8">
        <f t="shared" si="35"/>
        <v>40</v>
      </c>
      <c r="W155" s="21">
        <f t="shared" si="38"/>
        <v>40</v>
      </c>
      <c r="X155" s="17"/>
      <c r="Y155" s="17">
        <f t="shared" si="36"/>
        <v>12.505091649694501</v>
      </c>
    </row>
    <row r="156" spans="1:25" x14ac:dyDescent="0.3">
      <c r="A156" s="1">
        <v>153</v>
      </c>
      <c r="B156" t="s">
        <v>318</v>
      </c>
      <c r="C156" t="s">
        <v>8</v>
      </c>
      <c r="D156" t="s">
        <v>319</v>
      </c>
      <c r="E156">
        <v>39</v>
      </c>
      <c r="F156">
        <v>10.5</v>
      </c>
      <c r="G156">
        <v>0.7</v>
      </c>
      <c r="H156">
        <v>0.2</v>
      </c>
      <c r="J156" s="3">
        <f t="shared" si="26"/>
        <v>46.599999999999994</v>
      </c>
      <c r="K156" s="3">
        <f t="shared" si="27"/>
        <v>1.19</v>
      </c>
      <c r="L156" s="3">
        <f t="shared" si="28"/>
        <v>38.099999999999994</v>
      </c>
      <c r="M156" s="5">
        <f t="shared" si="29"/>
        <v>34.400000000000006</v>
      </c>
      <c r="N156" s="3">
        <f t="shared" si="30"/>
        <v>10.5</v>
      </c>
      <c r="O156" s="3">
        <f t="shared" si="31"/>
        <v>42</v>
      </c>
      <c r="P156" s="3">
        <f t="shared" si="37"/>
        <v>0.84</v>
      </c>
      <c r="Q156" s="4"/>
      <c r="R156" s="17">
        <f t="shared" si="32"/>
        <v>45.36</v>
      </c>
      <c r="S156" s="17"/>
      <c r="T156" s="17">
        <f t="shared" si="33"/>
        <v>45</v>
      </c>
      <c r="U156" s="17">
        <f t="shared" si="34"/>
        <v>50</v>
      </c>
      <c r="V156" s="8">
        <f t="shared" si="35"/>
        <v>50</v>
      </c>
      <c r="W156" s="21">
        <f t="shared" si="38"/>
        <v>45</v>
      </c>
      <c r="X156" s="17"/>
      <c r="Y156" s="17">
        <f t="shared" si="36"/>
        <v>12.5</v>
      </c>
    </row>
    <row r="157" spans="1:25" x14ac:dyDescent="0.3">
      <c r="A157" s="1">
        <v>154</v>
      </c>
      <c r="B157" t="s">
        <v>320</v>
      </c>
      <c r="C157" t="s">
        <v>8</v>
      </c>
      <c r="D157" t="s">
        <v>321</v>
      </c>
      <c r="E157">
        <v>39</v>
      </c>
      <c r="F157">
        <v>11.4</v>
      </c>
      <c r="G157">
        <v>0.06</v>
      </c>
      <c r="H157">
        <v>0.01</v>
      </c>
      <c r="J157" s="3">
        <f t="shared" si="26"/>
        <v>45.930000000000007</v>
      </c>
      <c r="K157" s="3">
        <f t="shared" si="27"/>
        <v>1.18</v>
      </c>
      <c r="L157" s="3">
        <f t="shared" si="28"/>
        <v>38.93</v>
      </c>
      <c r="M157" s="5">
        <f t="shared" si="29"/>
        <v>38.669999999999995</v>
      </c>
      <c r="N157" s="3">
        <f t="shared" si="30"/>
        <v>11.4</v>
      </c>
      <c r="O157" s="3">
        <f t="shared" si="31"/>
        <v>45.6</v>
      </c>
      <c r="P157" s="3">
        <f t="shared" si="37"/>
        <v>0.91</v>
      </c>
      <c r="Q157" s="4"/>
      <c r="R157" s="17">
        <f t="shared" si="32"/>
        <v>42.78</v>
      </c>
      <c r="S157" s="17"/>
      <c r="T157" s="17">
        <f t="shared" si="33"/>
        <v>43</v>
      </c>
      <c r="U157" s="17">
        <f t="shared" si="34"/>
        <v>40</v>
      </c>
      <c r="V157" s="8">
        <f t="shared" si="35"/>
        <v>40</v>
      </c>
      <c r="W157" s="21">
        <f t="shared" si="38"/>
        <v>45</v>
      </c>
      <c r="X157" s="17"/>
      <c r="Y157" s="17">
        <f t="shared" si="36"/>
        <v>12.527472527472527</v>
      </c>
    </row>
    <row r="158" spans="1:25" x14ac:dyDescent="0.3">
      <c r="A158" s="1">
        <v>155</v>
      </c>
      <c r="B158" t="s">
        <v>322</v>
      </c>
      <c r="C158" t="s">
        <v>8</v>
      </c>
      <c r="D158" t="s">
        <v>323</v>
      </c>
      <c r="E158">
        <v>32</v>
      </c>
      <c r="F158">
        <v>8.94</v>
      </c>
      <c r="G158">
        <v>0.5</v>
      </c>
      <c r="H158">
        <v>0.04</v>
      </c>
      <c r="J158" s="3">
        <f t="shared" si="26"/>
        <v>38.119999999999997</v>
      </c>
      <c r="K158" s="3">
        <f t="shared" si="27"/>
        <v>1.19</v>
      </c>
      <c r="L158" s="3">
        <f t="shared" si="28"/>
        <v>31.46</v>
      </c>
      <c r="M158" s="5">
        <f t="shared" si="29"/>
        <v>29.64</v>
      </c>
      <c r="N158" s="3">
        <f t="shared" si="30"/>
        <v>8.94</v>
      </c>
      <c r="O158" s="3">
        <f t="shared" si="31"/>
        <v>35.76</v>
      </c>
      <c r="P158" s="3">
        <f t="shared" si="37"/>
        <v>0.72</v>
      </c>
      <c r="Q158" s="4"/>
      <c r="R158" s="17">
        <f t="shared" si="32"/>
        <v>43.69</v>
      </c>
      <c r="S158" s="17"/>
      <c r="T158" s="17">
        <f t="shared" si="33"/>
        <v>44</v>
      </c>
      <c r="U158" s="17">
        <f t="shared" si="34"/>
        <v>40</v>
      </c>
      <c r="V158" s="8">
        <f t="shared" si="35"/>
        <v>40</v>
      </c>
      <c r="W158" s="21">
        <f t="shared" si="38"/>
        <v>45</v>
      </c>
      <c r="X158" s="17"/>
      <c r="Y158" s="17">
        <f t="shared" si="36"/>
        <v>12.416666666666666</v>
      </c>
    </row>
    <row r="159" spans="1:25" x14ac:dyDescent="0.3">
      <c r="A159" s="1">
        <v>156</v>
      </c>
      <c r="B159" t="s">
        <v>324</v>
      </c>
      <c r="C159" t="s">
        <v>8</v>
      </c>
      <c r="D159" t="s">
        <v>325</v>
      </c>
      <c r="E159">
        <v>45</v>
      </c>
      <c r="F159">
        <v>12.4</v>
      </c>
      <c r="G159">
        <v>0.7</v>
      </c>
      <c r="H159">
        <v>0.1</v>
      </c>
      <c r="J159" s="3">
        <f t="shared" si="26"/>
        <v>53.3</v>
      </c>
      <c r="K159" s="3">
        <f t="shared" si="27"/>
        <v>1.18</v>
      </c>
      <c r="L159" s="3">
        <f t="shared" si="28"/>
        <v>44.199999999999996</v>
      </c>
      <c r="M159" s="5">
        <f t="shared" si="29"/>
        <v>41.300000000000004</v>
      </c>
      <c r="N159" s="3">
        <f t="shared" si="30"/>
        <v>12.4</v>
      </c>
      <c r="O159" s="3">
        <f t="shared" si="31"/>
        <v>49.6</v>
      </c>
      <c r="P159" s="3">
        <f t="shared" si="37"/>
        <v>0.99</v>
      </c>
      <c r="Q159" s="4"/>
      <c r="R159" s="17">
        <f t="shared" si="32"/>
        <v>44.65</v>
      </c>
      <c r="S159" s="17"/>
      <c r="T159" s="17">
        <f t="shared" si="33"/>
        <v>45</v>
      </c>
      <c r="U159" s="17">
        <f t="shared" si="34"/>
        <v>40</v>
      </c>
      <c r="V159" s="8">
        <f t="shared" si="35"/>
        <v>40</v>
      </c>
      <c r="W159" s="21">
        <f t="shared" si="38"/>
        <v>45</v>
      </c>
      <c r="X159" s="17"/>
      <c r="Y159" s="17">
        <f t="shared" si="36"/>
        <v>12.525252525252526</v>
      </c>
    </row>
    <row r="160" spans="1:25" x14ac:dyDescent="0.3">
      <c r="A160" s="1">
        <v>157</v>
      </c>
      <c r="B160" t="s">
        <v>326</v>
      </c>
      <c r="C160" t="s">
        <v>8</v>
      </c>
      <c r="D160" t="s">
        <v>327</v>
      </c>
      <c r="E160">
        <v>37</v>
      </c>
      <c r="F160">
        <v>10.039999999999999</v>
      </c>
      <c r="G160">
        <v>0.66</v>
      </c>
      <c r="H160">
        <v>0.05</v>
      </c>
      <c r="J160" s="3">
        <f t="shared" si="26"/>
        <v>43.25</v>
      </c>
      <c r="K160" s="3">
        <f t="shared" si="27"/>
        <v>1.17</v>
      </c>
      <c r="L160" s="3">
        <f t="shared" si="28"/>
        <v>36.290000000000006</v>
      </c>
      <c r="M160" s="5">
        <f t="shared" si="29"/>
        <v>33.909999999999997</v>
      </c>
      <c r="N160" s="3">
        <f t="shared" si="30"/>
        <v>10.039999999999999</v>
      </c>
      <c r="O160" s="3">
        <f t="shared" si="31"/>
        <v>40.159999999999997</v>
      </c>
      <c r="P160" s="3">
        <f t="shared" si="37"/>
        <v>0.8</v>
      </c>
      <c r="Q160" s="4"/>
      <c r="R160" s="17">
        <f t="shared" si="32"/>
        <v>45.36</v>
      </c>
      <c r="S160" s="17"/>
      <c r="T160" s="17">
        <f t="shared" si="33"/>
        <v>45</v>
      </c>
      <c r="U160" s="17">
        <f t="shared" si="34"/>
        <v>50</v>
      </c>
      <c r="V160" s="8">
        <f t="shared" si="35"/>
        <v>50</v>
      </c>
      <c r="W160" s="21">
        <f t="shared" si="38"/>
        <v>45</v>
      </c>
      <c r="X160" s="17"/>
      <c r="Y160" s="17">
        <f t="shared" si="36"/>
        <v>12.549999999999999</v>
      </c>
    </row>
    <row r="161" spans="1:25" x14ac:dyDescent="0.3">
      <c r="A161" s="1">
        <v>158</v>
      </c>
      <c r="B161" t="s">
        <v>328</v>
      </c>
      <c r="C161" t="s">
        <v>8</v>
      </c>
      <c r="D161" t="s">
        <v>329</v>
      </c>
      <c r="E161">
        <v>30</v>
      </c>
      <c r="F161">
        <v>7.5</v>
      </c>
      <c r="G161">
        <v>0.7</v>
      </c>
      <c r="H161">
        <v>0.1</v>
      </c>
      <c r="J161" s="3">
        <f t="shared" si="26"/>
        <v>33.699999999999996</v>
      </c>
      <c r="K161" s="3">
        <f t="shared" si="27"/>
        <v>1.1200000000000001</v>
      </c>
      <c r="L161" s="3">
        <f t="shared" si="28"/>
        <v>29.2</v>
      </c>
      <c r="M161" s="5">
        <f t="shared" si="29"/>
        <v>26.3</v>
      </c>
      <c r="N161" s="3">
        <f t="shared" si="30"/>
        <v>7.5</v>
      </c>
      <c r="O161" s="3">
        <f t="shared" si="31"/>
        <v>30</v>
      </c>
      <c r="P161" s="3">
        <f t="shared" si="37"/>
        <v>0.6</v>
      </c>
      <c r="Q161" s="4"/>
      <c r="R161" s="17">
        <f t="shared" si="32"/>
        <v>48.67</v>
      </c>
      <c r="S161" s="17"/>
      <c r="T161" s="17">
        <f t="shared" si="33"/>
        <v>49</v>
      </c>
      <c r="U161" s="17">
        <f t="shared" si="34"/>
        <v>50</v>
      </c>
      <c r="V161" s="8">
        <f t="shared" si="35"/>
        <v>50</v>
      </c>
      <c r="W161" s="21">
        <f t="shared" si="38"/>
        <v>50</v>
      </c>
      <c r="X161" s="17"/>
      <c r="Y161" s="17">
        <f t="shared" si="36"/>
        <v>12.5</v>
      </c>
    </row>
    <row r="162" spans="1:25" x14ac:dyDescent="0.3">
      <c r="A162" s="1">
        <v>159</v>
      </c>
      <c r="B162" t="s">
        <v>330</v>
      </c>
      <c r="C162" t="s">
        <v>8</v>
      </c>
      <c r="D162" t="s">
        <v>331</v>
      </c>
      <c r="E162">
        <v>78</v>
      </c>
      <c r="F162">
        <v>12.8</v>
      </c>
      <c r="G162">
        <v>2.1</v>
      </c>
      <c r="H162">
        <v>3.3</v>
      </c>
      <c r="J162" s="3">
        <f t="shared" si="26"/>
        <v>89.3</v>
      </c>
      <c r="K162" s="3">
        <f t="shared" si="27"/>
        <v>1.1399999999999999</v>
      </c>
      <c r="L162" s="3">
        <f t="shared" si="28"/>
        <v>72.600000000000009</v>
      </c>
      <c r="M162" s="5">
        <f t="shared" si="29"/>
        <v>39.9</v>
      </c>
      <c r="N162" s="3">
        <f t="shared" si="30"/>
        <v>12.8</v>
      </c>
      <c r="O162" s="3">
        <f t="shared" si="31"/>
        <v>51.2</v>
      </c>
      <c r="P162" s="3">
        <f t="shared" si="37"/>
        <v>1.02</v>
      </c>
      <c r="Q162" s="4"/>
      <c r="R162" s="17">
        <f t="shared" si="32"/>
        <v>71.180000000000007</v>
      </c>
      <c r="S162" s="17"/>
      <c r="T162" s="17">
        <f t="shared" si="33"/>
        <v>71</v>
      </c>
      <c r="U162" s="17">
        <f t="shared" si="34"/>
        <v>70</v>
      </c>
      <c r="V162" s="8">
        <f t="shared" si="35"/>
        <v>70</v>
      </c>
      <c r="W162" s="21">
        <f t="shared" si="38"/>
        <v>70</v>
      </c>
      <c r="X162" s="17"/>
      <c r="Y162" s="17">
        <f t="shared" si="36"/>
        <v>12.549019607843137</v>
      </c>
    </row>
    <row r="163" spans="1:25" x14ac:dyDescent="0.3">
      <c r="A163" s="1">
        <v>160</v>
      </c>
      <c r="B163" t="s">
        <v>332</v>
      </c>
      <c r="C163" t="s">
        <v>8</v>
      </c>
      <c r="D163" t="s">
        <v>333</v>
      </c>
      <c r="E163">
        <v>350</v>
      </c>
      <c r="F163">
        <v>61.3</v>
      </c>
      <c r="G163">
        <v>8.5</v>
      </c>
      <c r="H163">
        <v>13.5</v>
      </c>
      <c r="J163" s="3">
        <f t="shared" si="26"/>
        <v>400.7</v>
      </c>
      <c r="K163" s="3">
        <f t="shared" si="27"/>
        <v>1.1399999999999999</v>
      </c>
      <c r="L163" s="3">
        <f t="shared" si="28"/>
        <v>328</v>
      </c>
      <c r="M163" s="5">
        <f t="shared" si="29"/>
        <v>194.5</v>
      </c>
      <c r="N163" s="3">
        <f t="shared" si="30"/>
        <v>61.3</v>
      </c>
      <c r="O163" s="3">
        <f t="shared" si="31"/>
        <v>245.2</v>
      </c>
      <c r="P163" s="3">
        <f t="shared" si="37"/>
        <v>4.9000000000000004</v>
      </c>
      <c r="Q163" s="4"/>
      <c r="R163" s="17">
        <f t="shared" si="32"/>
        <v>66.94</v>
      </c>
      <c r="S163" s="17"/>
      <c r="T163" s="17">
        <f t="shared" si="33"/>
        <v>67</v>
      </c>
      <c r="U163" s="17">
        <f t="shared" si="34"/>
        <v>70</v>
      </c>
      <c r="V163" s="8">
        <f t="shared" si="35"/>
        <v>70</v>
      </c>
      <c r="W163" s="21">
        <f t="shared" si="38"/>
        <v>65</v>
      </c>
      <c r="X163" s="17"/>
      <c r="Y163" s="17">
        <f t="shared" si="36"/>
        <v>12.510204081632651</v>
      </c>
    </row>
    <row r="164" spans="1:25" x14ac:dyDescent="0.3">
      <c r="A164" s="1">
        <v>161</v>
      </c>
      <c r="B164" t="s">
        <v>334</v>
      </c>
      <c r="C164" t="s">
        <v>8</v>
      </c>
      <c r="D164" t="s">
        <v>335</v>
      </c>
      <c r="E164">
        <v>259</v>
      </c>
      <c r="F164">
        <v>64.599999999999994</v>
      </c>
      <c r="G164">
        <v>0.1</v>
      </c>
      <c r="H164">
        <v>0</v>
      </c>
      <c r="J164" s="3">
        <f t="shared" si="26"/>
        <v>258.79999999999995</v>
      </c>
      <c r="K164" s="3">
        <f t="shared" si="27"/>
        <v>1</v>
      </c>
      <c r="L164" s="3">
        <f t="shared" si="28"/>
        <v>258.89999999999998</v>
      </c>
      <c r="M164" s="5">
        <f t="shared" si="29"/>
        <v>258.60000000000002</v>
      </c>
      <c r="N164" s="3">
        <f t="shared" si="30"/>
        <v>64.599999999999994</v>
      </c>
      <c r="O164" s="3">
        <f t="shared" si="31"/>
        <v>258.39999999999998</v>
      </c>
      <c r="P164" s="3">
        <f t="shared" si="37"/>
        <v>5.17</v>
      </c>
      <c r="Q164" s="4"/>
      <c r="R164" s="17">
        <f t="shared" si="32"/>
        <v>50.08</v>
      </c>
      <c r="S164" s="17"/>
      <c r="T164" s="17">
        <f t="shared" si="33"/>
        <v>50</v>
      </c>
      <c r="U164" s="17">
        <f t="shared" si="34"/>
        <v>50</v>
      </c>
      <c r="V164" s="8">
        <f t="shared" si="35"/>
        <v>50</v>
      </c>
      <c r="W164" s="21">
        <f t="shared" si="38"/>
        <v>50</v>
      </c>
      <c r="X164" s="17"/>
      <c r="Y164" s="17">
        <f t="shared" si="36"/>
        <v>12.495164410058026</v>
      </c>
    </row>
    <row r="165" spans="1:25" x14ac:dyDescent="0.3">
      <c r="A165" s="1">
        <v>162</v>
      </c>
      <c r="B165" t="s">
        <v>336</v>
      </c>
      <c r="C165" t="s">
        <v>8</v>
      </c>
      <c r="D165" t="s">
        <v>337</v>
      </c>
      <c r="E165">
        <v>118</v>
      </c>
      <c r="F165">
        <v>3.4</v>
      </c>
      <c r="G165">
        <v>0.8</v>
      </c>
      <c r="H165">
        <v>12.3</v>
      </c>
      <c r="J165" s="3">
        <f t="shared" si="26"/>
        <v>127.5</v>
      </c>
      <c r="K165" s="3">
        <f t="shared" si="27"/>
        <v>1.08</v>
      </c>
      <c r="L165" s="3">
        <f t="shared" si="28"/>
        <v>104.9</v>
      </c>
      <c r="M165" s="5">
        <f t="shared" si="29"/>
        <v>4.099999999999997</v>
      </c>
      <c r="N165" s="3">
        <f t="shared" si="30"/>
        <v>3.4</v>
      </c>
      <c r="O165" s="3">
        <f t="shared" si="31"/>
        <v>13.6</v>
      </c>
      <c r="P165" s="3">
        <f t="shared" si="37"/>
        <v>0.27</v>
      </c>
      <c r="Q165" s="4"/>
      <c r="R165" s="17">
        <f t="shared" si="32"/>
        <v>388.52</v>
      </c>
      <c r="S165" s="17"/>
      <c r="T165" s="17">
        <f t="shared" si="33"/>
        <v>389</v>
      </c>
      <c r="U165" s="17">
        <f t="shared" si="34"/>
        <v>390</v>
      </c>
      <c r="V165" s="8">
        <f t="shared" si="35"/>
        <v>400</v>
      </c>
      <c r="W165" s="21">
        <f t="shared" si="38"/>
        <v>390</v>
      </c>
      <c r="X165" s="17"/>
      <c r="Y165" s="17">
        <f t="shared" si="36"/>
        <v>12.592592592592592</v>
      </c>
    </row>
    <row r="166" spans="1:25" x14ac:dyDescent="0.3">
      <c r="A166" s="1">
        <v>163</v>
      </c>
      <c r="B166" t="s">
        <v>338</v>
      </c>
      <c r="C166" t="s">
        <v>8</v>
      </c>
      <c r="D166" t="s">
        <v>339</v>
      </c>
      <c r="E166">
        <v>137</v>
      </c>
      <c r="F166">
        <v>5.34</v>
      </c>
      <c r="G166">
        <v>1.0900000000000001</v>
      </c>
      <c r="H166">
        <v>12.36</v>
      </c>
      <c r="J166" s="3">
        <f t="shared" si="26"/>
        <v>136.95999999999998</v>
      </c>
      <c r="K166" s="3">
        <f t="shared" si="27"/>
        <v>1</v>
      </c>
      <c r="L166" s="3">
        <f t="shared" si="28"/>
        <v>123.55</v>
      </c>
      <c r="M166" s="5">
        <f t="shared" si="29"/>
        <v>21.400000000000006</v>
      </c>
      <c r="N166" s="3">
        <f t="shared" si="30"/>
        <v>5.34</v>
      </c>
      <c r="O166" s="3">
        <f t="shared" si="31"/>
        <v>21.36</v>
      </c>
      <c r="P166" s="3">
        <f t="shared" si="37"/>
        <v>0.43</v>
      </c>
      <c r="Q166" s="4"/>
      <c r="R166" s="17">
        <f t="shared" si="32"/>
        <v>287.33</v>
      </c>
      <c r="S166" s="17"/>
      <c r="T166" s="17">
        <f t="shared" si="33"/>
        <v>287</v>
      </c>
      <c r="U166" s="17">
        <f t="shared" si="34"/>
        <v>290</v>
      </c>
      <c r="V166" s="8">
        <f t="shared" si="35"/>
        <v>300</v>
      </c>
      <c r="W166" s="21">
        <f t="shared" si="38"/>
        <v>290</v>
      </c>
      <c r="X166" s="17"/>
      <c r="Y166" s="17">
        <f t="shared" si="36"/>
        <v>12.418604651162791</v>
      </c>
    </row>
    <row r="167" spans="1:25" x14ac:dyDescent="0.3">
      <c r="A167" s="1">
        <v>164</v>
      </c>
      <c r="B167" t="s">
        <v>340</v>
      </c>
      <c r="C167" t="s">
        <v>8</v>
      </c>
      <c r="D167" t="s">
        <v>341</v>
      </c>
      <c r="E167">
        <v>42</v>
      </c>
      <c r="F167">
        <v>10.3</v>
      </c>
      <c r="G167">
        <v>1</v>
      </c>
      <c r="H167">
        <v>0.4</v>
      </c>
      <c r="J167" s="3">
        <f t="shared" si="26"/>
        <v>48.800000000000004</v>
      </c>
      <c r="K167" s="3">
        <f t="shared" si="27"/>
        <v>1.1599999999999999</v>
      </c>
      <c r="L167" s="3">
        <f t="shared" si="28"/>
        <v>40.6</v>
      </c>
      <c r="M167" s="5">
        <f t="shared" si="29"/>
        <v>34.4</v>
      </c>
      <c r="N167" s="3">
        <f t="shared" si="30"/>
        <v>10.3</v>
      </c>
      <c r="O167" s="3">
        <f t="shared" si="31"/>
        <v>41.2</v>
      </c>
      <c r="P167" s="3">
        <f t="shared" si="37"/>
        <v>0.82</v>
      </c>
      <c r="Q167" s="4"/>
      <c r="R167" s="17">
        <f t="shared" si="32"/>
        <v>49.51</v>
      </c>
      <c r="S167" s="17"/>
      <c r="T167" s="17">
        <f t="shared" si="33"/>
        <v>50</v>
      </c>
      <c r="U167" s="17">
        <f t="shared" si="34"/>
        <v>50</v>
      </c>
      <c r="V167" s="8">
        <f t="shared" si="35"/>
        <v>50</v>
      </c>
      <c r="W167" s="21">
        <f t="shared" si="38"/>
        <v>50</v>
      </c>
      <c r="X167" s="17"/>
      <c r="Y167" s="17">
        <f t="shared" si="36"/>
        <v>12.560975609756099</v>
      </c>
    </row>
    <row r="168" spans="1:25" x14ac:dyDescent="0.3">
      <c r="A168" s="1">
        <v>165</v>
      </c>
      <c r="B168" t="s">
        <v>342</v>
      </c>
      <c r="C168" t="s">
        <v>8</v>
      </c>
      <c r="D168" t="s">
        <v>343</v>
      </c>
      <c r="E168">
        <v>43</v>
      </c>
      <c r="F168">
        <v>11.2</v>
      </c>
      <c r="G168">
        <v>0.9</v>
      </c>
      <c r="H168">
        <v>0.2</v>
      </c>
      <c r="J168" s="3">
        <f t="shared" si="26"/>
        <v>50.199999999999996</v>
      </c>
      <c r="K168" s="3">
        <f t="shared" si="27"/>
        <v>1.17</v>
      </c>
      <c r="L168" s="3">
        <f t="shared" si="28"/>
        <v>41.9</v>
      </c>
      <c r="M168" s="5">
        <f t="shared" si="29"/>
        <v>37.6</v>
      </c>
      <c r="N168" s="3">
        <f t="shared" si="30"/>
        <v>11.2</v>
      </c>
      <c r="O168" s="3">
        <f t="shared" si="31"/>
        <v>44.8</v>
      </c>
      <c r="P168" s="3">
        <f t="shared" si="37"/>
        <v>0.9</v>
      </c>
      <c r="Q168" s="4"/>
      <c r="R168" s="17">
        <f t="shared" si="32"/>
        <v>46.56</v>
      </c>
      <c r="S168" s="17"/>
      <c r="T168" s="17">
        <f t="shared" si="33"/>
        <v>47</v>
      </c>
      <c r="U168" s="17">
        <f t="shared" si="34"/>
        <v>50</v>
      </c>
      <c r="V168" s="8">
        <f t="shared" si="35"/>
        <v>50</v>
      </c>
      <c r="W168" s="21">
        <f t="shared" si="38"/>
        <v>45</v>
      </c>
      <c r="X168" s="17"/>
      <c r="Y168" s="17">
        <f t="shared" si="36"/>
        <v>12.444444444444443</v>
      </c>
    </row>
    <row r="169" spans="1:25" x14ac:dyDescent="0.3">
      <c r="A169" s="1">
        <v>166</v>
      </c>
      <c r="B169" t="s">
        <v>344</v>
      </c>
      <c r="C169" t="s">
        <v>8</v>
      </c>
      <c r="D169" t="s">
        <v>345</v>
      </c>
      <c r="E169">
        <v>51</v>
      </c>
      <c r="F169">
        <v>13.9</v>
      </c>
      <c r="G169">
        <v>1</v>
      </c>
      <c r="H169">
        <v>0.1</v>
      </c>
      <c r="J169" s="3">
        <f t="shared" si="26"/>
        <v>60.5</v>
      </c>
      <c r="K169" s="3">
        <f t="shared" si="27"/>
        <v>1.19</v>
      </c>
      <c r="L169" s="3">
        <f t="shared" si="28"/>
        <v>49.9</v>
      </c>
      <c r="M169" s="5">
        <f t="shared" si="29"/>
        <v>46.1</v>
      </c>
      <c r="N169" s="3">
        <f t="shared" si="30"/>
        <v>13.9</v>
      </c>
      <c r="O169" s="3">
        <f t="shared" si="31"/>
        <v>55.6</v>
      </c>
      <c r="P169" s="3">
        <f t="shared" si="37"/>
        <v>1.1100000000000001</v>
      </c>
      <c r="Q169" s="4"/>
      <c r="R169" s="17">
        <f t="shared" si="32"/>
        <v>44.95</v>
      </c>
      <c r="S169" s="17"/>
      <c r="T169" s="17">
        <f t="shared" si="33"/>
        <v>45</v>
      </c>
      <c r="U169" s="17">
        <f t="shared" si="34"/>
        <v>40</v>
      </c>
      <c r="V169" s="8">
        <f t="shared" si="35"/>
        <v>40</v>
      </c>
      <c r="W169" s="21">
        <f t="shared" si="38"/>
        <v>45</v>
      </c>
      <c r="X169" s="17"/>
      <c r="Y169" s="17">
        <f t="shared" si="36"/>
        <v>12.522522522522522</v>
      </c>
    </row>
    <row r="170" spans="1:25" x14ac:dyDescent="0.3">
      <c r="A170" s="1">
        <v>167</v>
      </c>
      <c r="B170" t="s">
        <v>346</v>
      </c>
      <c r="C170" t="s">
        <v>8</v>
      </c>
      <c r="D170" t="s">
        <v>347</v>
      </c>
      <c r="E170">
        <v>38</v>
      </c>
      <c r="F170">
        <v>10.28</v>
      </c>
      <c r="G170">
        <v>0.87</v>
      </c>
      <c r="H170">
        <v>0.06</v>
      </c>
      <c r="J170" s="3">
        <f t="shared" si="26"/>
        <v>45.139999999999993</v>
      </c>
      <c r="K170" s="3">
        <f t="shared" si="27"/>
        <v>1.19</v>
      </c>
      <c r="L170" s="3">
        <f t="shared" si="28"/>
        <v>37.07</v>
      </c>
      <c r="M170" s="5">
        <f t="shared" si="29"/>
        <v>33.980000000000004</v>
      </c>
      <c r="N170" s="3">
        <f t="shared" si="30"/>
        <v>10.28</v>
      </c>
      <c r="O170" s="3">
        <f t="shared" si="31"/>
        <v>41.12</v>
      </c>
      <c r="P170" s="3">
        <f t="shared" si="37"/>
        <v>0.82</v>
      </c>
      <c r="Q170" s="4"/>
      <c r="R170" s="17">
        <f t="shared" si="32"/>
        <v>45.21</v>
      </c>
      <c r="S170" s="17"/>
      <c r="T170" s="17">
        <f t="shared" si="33"/>
        <v>45</v>
      </c>
      <c r="U170" s="17">
        <f t="shared" si="34"/>
        <v>50</v>
      </c>
      <c r="V170" s="8">
        <f t="shared" si="35"/>
        <v>50</v>
      </c>
      <c r="W170" s="21">
        <f t="shared" si="38"/>
        <v>45</v>
      </c>
      <c r="X170" s="17"/>
      <c r="Y170" s="17">
        <f t="shared" si="36"/>
        <v>12.536585365853659</v>
      </c>
    </row>
    <row r="171" spans="1:25" x14ac:dyDescent="0.3">
      <c r="A171" s="1">
        <v>168</v>
      </c>
      <c r="B171" t="s">
        <v>348</v>
      </c>
      <c r="C171" t="s">
        <v>8</v>
      </c>
      <c r="D171" t="s">
        <v>349</v>
      </c>
      <c r="E171">
        <v>46</v>
      </c>
      <c r="F171">
        <v>12.54</v>
      </c>
      <c r="G171">
        <v>0.93</v>
      </c>
      <c r="H171">
        <v>0.09</v>
      </c>
      <c r="J171" s="3">
        <f t="shared" si="26"/>
        <v>54.69</v>
      </c>
      <c r="K171" s="3">
        <f t="shared" si="27"/>
        <v>1.19</v>
      </c>
      <c r="L171" s="3">
        <f t="shared" si="28"/>
        <v>44.98</v>
      </c>
      <c r="M171" s="5">
        <f t="shared" si="29"/>
        <v>41.47</v>
      </c>
      <c r="N171" s="3">
        <f t="shared" si="30"/>
        <v>12.54</v>
      </c>
      <c r="O171" s="3">
        <f t="shared" si="31"/>
        <v>50.16</v>
      </c>
      <c r="P171" s="3">
        <f t="shared" si="37"/>
        <v>1</v>
      </c>
      <c r="Q171" s="4"/>
      <c r="R171" s="17">
        <f t="shared" si="32"/>
        <v>44.98</v>
      </c>
      <c r="S171" s="17"/>
      <c r="T171" s="17">
        <f t="shared" si="33"/>
        <v>45</v>
      </c>
      <c r="U171" s="17">
        <f t="shared" si="34"/>
        <v>40</v>
      </c>
      <c r="V171" s="8">
        <f t="shared" si="35"/>
        <v>40</v>
      </c>
      <c r="W171" s="21">
        <f t="shared" si="38"/>
        <v>45</v>
      </c>
      <c r="X171" s="17"/>
      <c r="Y171" s="17">
        <f t="shared" si="36"/>
        <v>12.54</v>
      </c>
    </row>
    <row r="172" spans="1:25" x14ac:dyDescent="0.3">
      <c r="A172" s="1">
        <v>169</v>
      </c>
      <c r="B172" t="s">
        <v>350</v>
      </c>
      <c r="C172" t="s">
        <v>8</v>
      </c>
      <c r="D172" t="s">
        <v>351</v>
      </c>
      <c r="E172">
        <v>52</v>
      </c>
      <c r="F172">
        <v>14.21</v>
      </c>
      <c r="G172">
        <v>1.02</v>
      </c>
      <c r="H172">
        <v>0.09</v>
      </c>
      <c r="J172" s="3">
        <f t="shared" ref="J172:J235" si="39">(F172 * 4 ) + (G172 * 4 ) +( H172 * 9)</f>
        <v>61.730000000000004</v>
      </c>
      <c r="K172" s="3">
        <f t="shared" ref="K172:K235" si="40">ROUND(J172/E172,2)</f>
        <v>1.19</v>
      </c>
      <c r="L172" s="3">
        <f t="shared" ref="L172:L235" si="41">E172 - H172 -G172</f>
        <v>50.889999999999993</v>
      </c>
      <c r="M172" s="5">
        <f t="shared" ref="M172:M235" si="42">E172 - (H172 * 9) - (G172 * 4)</f>
        <v>47.11</v>
      </c>
      <c r="N172" s="3">
        <f t="shared" ref="N172:N235" si="43">F172</f>
        <v>14.21</v>
      </c>
      <c r="O172" s="3">
        <f t="shared" ref="O172:O235" si="44">(F172 * 4)</f>
        <v>56.84</v>
      </c>
      <c r="P172" s="3">
        <f t="shared" si="37"/>
        <v>1.1399999999999999</v>
      </c>
      <c r="Q172" s="4"/>
      <c r="R172" s="17">
        <f t="shared" ref="R172:R235" si="45">ROUND(L172/P172, 2)</f>
        <v>44.64</v>
      </c>
      <c r="S172" s="17"/>
      <c r="T172" s="17">
        <f t="shared" ref="T172:T235" si="46">ROUND(R172,0)</f>
        <v>45</v>
      </c>
      <c r="U172" s="17">
        <f t="shared" ref="U172:U235" si="47">ROUND(R172,-1)</f>
        <v>40</v>
      </c>
      <c r="V172" s="8">
        <f t="shared" ref="V172:V235" si="48">IF(R172&lt;100,ROUND(R172,-1),IF(R172&gt;=100,ROUND(R172,-2)))</f>
        <v>40</v>
      </c>
      <c r="W172" s="21">
        <f t="shared" si="38"/>
        <v>45</v>
      </c>
      <c r="X172" s="17"/>
      <c r="Y172" s="17">
        <f t="shared" ref="Y172:Y235" si="49">N172/P172</f>
        <v>12.464912280701757</v>
      </c>
    </row>
    <row r="173" spans="1:25" x14ac:dyDescent="0.3">
      <c r="A173" s="1">
        <v>170</v>
      </c>
      <c r="B173" t="s">
        <v>352</v>
      </c>
      <c r="C173" t="s">
        <v>8</v>
      </c>
      <c r="D173" t="s">
        <v>353</v>
      </c>
      <c r="E173">
        <v>243</v>
      </c>
      <c r="F173">
        <v>60.2</v>
      </c>
      <c r="G173">
        <v>0.5</v>
      </c>
      <c r="H173">
        <v>0</v>
      </c>
      <c r="J173" s="3">
        <f t="shared" si="39"/>
        <v>242.8</v>
      </c>
      <c r="K173" s="3">
        <f t="shared" si="40"/>
        <v>1</v>
      </c>
      <c r="L173" s="3">
        <f t="shared" si="41"/>
        <v>242.5</v>
      </c>
      <c r="M173" s="5">
        <f t="shared" si="42"/>
        <v>241</v>
      </c>
      <c r="N173" s="3">
        <f t="shared" si="43"/>
        <v>60.2</v>
      </c>
      <c r="O173" s="3">
        <f t="shared" si="44"/>
        <v>240.8</v>
      </c>
      <c r="P173" s="3">
        <f t="shared" si="37"/>
        <v>4.82</v>
      </c>
      <c r="Q173" s="4"/>
      <c r="R173" s="17">
        <f t="shared" si="45"/>
        <v>50.31</v>
      </c>
      <c r="S173" s="17"/>
      <c r="T173" s="17">
        <f t="shared" si="46"/>
        <v>50</v>
      </c>
      <c r="U173" s="17">
        <f t="shared" si="47"/>
        <v>50</v>
      </c>
      <c r="V173" s="8">
        <f t="shared" si="48"/>
        <v>50</v>
      </c>
      <c r="W173" s="21">
        <f t="shared" si="38"/>
        <v>50</v>
      </c>
      <c r="X173" s="17"/>
      <c r="Y173" s="17">
        <f t="shared" si="49"/>
        <v>12.489626556016598</v>
      </c>
    </row>
    <row r="174" spans="1:25" x14ac:dyDescent="0.3">
      <c r="A174" s="1">
        <v>171</v>
      </c>
      <c r="B174" t="s">
        <v>354</v>
      </c>
      <c r="C174" t="s">
        <v>8</v>
      </c>
      <c r="D174" t="s">
        <v>355</v>
      </c>
      <c r="E174">
        <v>155</v>
      </c>
      <c r="F174">
        <v>11.9</v>
      </c>
      <c r="G174">
        <v>2</v>
      </c>
      <c r="H174">
        <v>12.9</v>
      </c>
      <c r="J174" s="3">
        <f t="shared" si="39"/>
        <v>171.70000000000002</v>
      </c>
      <c r="K174" s="3">
        <f t="shared" si="40"/>
        <v>1.1100000000000001</v>
      </c>
      <c r="L174" s="3">
        <f t="shared" si="41"/>
        <v>140.1</v>
      </c>
      <c r="M174" s="5">
        <f t="shared" si="42"/>
        <v>30.899999999999991</v>
      </c>
      <c r="N174" s="3">
        <f t="shared" si="43"/>
        <v>11.9</v>
      </c>
      <c r="O174" s="3">
        <f t="shared" si="44"/>
        <v>47.6</v>
      </c>
      <c r="P174" s="3">
        <f t="shared" si="37"/>
        <v>0.95</v>
      </c>
      <c r="Q174" s="4"/>
      <c r="R174" s="17">
        <f t="shared" si="45"/>
        <v>147.47</v>
      </c>
      <c r="S174" s="17"/>
      <c r="T174" s="17">
        <f t="shared" si="46"/>
        <v>147</v>
      </c>
      <c r="U174" s="17">
        <f t="shared" si="47"/>
        <v>150</v>
      </c>
      <c r="V174" s="8">
        <f t="shared" si="48"/>
        <v>100</v>
      </c>
      <c r="W174" s="21">
        <f t="shared" si="38"/>
        <v>150</v>
      </c>
      <c r="X174" s="17"/>
      <c r="Y174" s="17">
        <f t="shared" si="49"/>
        <v>12.526315789473685</v>
      </c>
    </row>
    <row r="175" spans="1:25" x14ac:dyDescent="0.3">
      <c r="A175" s="1">
        <v>172</v>
      </c>
      <c r="B175" t="s">
        <v>356</v>
      </c>
      <c r="C175" t="s">
        <v>8</v>
      </c>
      <c r="D175" t="s">
        <v>357</v>
      </c>
      <c r="E175">
        <v>25</v>
      </c>
      <c r="F175">
        <v>5.3</v>
      </c>
      <c r="G175">
        <v>0.5</v>
      </c>
      <c r="H175">
        <v>0.6</v>
      </c>
      <c r="J175" s="3">
        <f t="shared" si="39"/>
        <v>28.599999999999998</v>
      </c>
      <c r="K175" s="3">
        <f t="shared" si="40"/>
        <v>1.1399999999999999</v>
      </c>
      <c r="L175" s="3">
        <f t="shared" si="41"/>
        <v>23.9</v>
      </c>
      <c r="M175" s="5">
        <f t="shared" si="42"/>
        <v>17.600000000000001</v>
      </c>
      <c r="N175" s="3">
        <f t="shared" si="43"/>
        <v>5.3</v>
      </c>
      <c r="O175" s="3">
        <f t="shared" si="44"/>
        <v>21.2</v>
      </c>
      <c r="P175" s="3">
        <f t="shared" si="37"/>
        <v>0.42</v>
      </c>
      <c r="Q175" s="4"/>
      <c r="R175" s="17">
        <f t="shared" si="45"/>
        <v>56.9</v>
      </c>
      <c r="S175" s="17"/>
      <c r="T175" s="17">
        <f t="shared" si="46"/>
        <v>57</v>
      </c>
      <c r="U175" s="17">
        <f t="shared" si="47"/>
        <v>60</v>
      </c>
      <c r="V175" s="8">
        <f t="shared" si="48"/>
        <v>60</v>
      </c>
      <c r="W175" s="21">
        <f t="shared" si="38"/>
        <v>55</v>
      </c>
      <c r="X175" s="17"/>
      <c r="Y175" s="17">
        <f t="shared" si="49"/>
        <v>12.619047619047619</v>
      </c>
    </row>
    <row r="176" spans="1:25" x14ac:dyDescent="0.3">
      <c r="A176" s="1">
        <v>173</v>
      </c>
      <c r="B176" t="s">
        <v>358</v>
      </c>
      <c r="C176" t="s">
        <v>8</v>
      </c>
      <c r="D176" t="s">
        <v>359</v>
      </c>
      <c r="E176">
        <v>207</v>
      </c>
      <c r="F176">
        <v>58.7</v>
      </c>
      <c r="G176">
        <v>2.8</v>
      </c>
      <c r="H176">
        <v>0</v>
      </c>
      <c r="J176" s="3">
        <f t="shared" si="39"/>
        <v>246</v>
      </c>
      <c r="K176" s="3">
        <f t="shared" si="40"/>
        <v>1.19</v>
      </c>
      <c r="L176" s="3">
        <f t="shared" si="41"/>
        <v>204.2</v>
      </c>
      <c r="M176" s="5">
        <f t="shared" si="42"/>
        <v>195.8</v>
      </c>
      <c r="N176" s="3">
        <f t="shared" si="43"/>
        <v>58.7</v>
      </c>
      <c r="O176" s="3">
        <f t="shared" si="44"/>
        <v>234.8</v>
      </c>
      <c r="P176" s="3">
        <f t="shared" si="37"/>
        <v>4.7</v>
      </c>
      <c r="Q176" s="4"/>
      <c r="R176" s="17">
        <f t="shared" si="45"/>
        <v>43.45</v>
      </c>
      <c r="S176" s="17"/>
      <c r="T176" s="17">
        <f t="shared" si="46"/>
        <v>43</v>
      </c>
      <c r="U176" s="17">
        <f t="shared" si="47"/>
        <v>40</v>
      </c>
      <c r="V176" s="8">
        <f t="shared" si="48"/>
        <v>40</v>
      </c>
      <c r="W176" s="21">
        <f t="shared" si="38"/>
        <v>45</v>
      </c>
      <c r="X176" s="17"/>
      <c r="Y176" s="17">
        <f t="shared" si="49"/>
        <v>12.48936170212766</v>
      </c>
    </row>
    <row r="177" spans="1:25" x14ac:dyDescent="0.3">
      <c r="A177" s="1">
        <v>174</v>
      </c>
      <c r="B177" t="s">
        <v>360</v>
      </c>
      <c r="C177" t="s">
        <v>8</v>
      </c>
      <c r="D177" t="s">
        <v>361</v>
      </c>
      <c r="E177">
        <v>30</v>
      </c>
      <c r="F177">
        <v>8.4</v>
      </c>
      <c r="G177">
        <v>0.6</v>
      </c>
      <c r="H177">
        <v>0</v>
      </c>
      <c r="J177" s="3">
        <f t="shared" si="39"/>
        <v>36</v>
      </c>
      <c r="K177" s="3">
        <f t="shared" si="40"/>
        <v>1.2</v>
      </c>
      <c r="L177" s="3">
        <f t="shared" si="41"/>
        <v>29.4</v>
      </c>
      <c r="M177" s="5">
        <f t="shared" si="42"/>
        <v>27.6</v>
      </c>
      <c r="N177" s="3">
        <f t="shared" si="43"/>
        <v>8.4</v>
      </c>
      <c r="O177" s="3">
        <f t="shared" si="44"/>
        <v>33.6</v>
      </c>
      <c r="P177" s="3">
        <f t="shared" si="37"/>
        <v>0.67</v>
      </c>
      <c r="Q177" s="4"/>
      <c r="R177" s="17">
        <f t="shared" si="45"/>
        <v>43.88</v>
      </c>
      <c r="S177" s="17"/>
      <c r="T177" s="17">
        <f t="shared" si="46"/>
        <v>44</v>
      </c>
      <c r="U177" s="17">
        <f t="shared" si="47"/>
        <v>40</v>
      </c>
      <c r="V177" s="8">
        <f t="shared" si="48"/>
        <v>40</v>
      </c>
      <c r="W177" s="21">
        <f t="shared" si="38"/>
        <v>45</v>
      </c>
      <c r="X177" s="17"/>
      <c r="Y177" s="17">
        <f t="shared" si="49"/>
        <v>12.537313432835822</v>
      </c>
    </row>
    <row r="178" spans="1:25" x14ac:dyDescent="0.3">
      <c r="A178" s="1">
        <v>175</v>
      </c>
      <c r="B178" t="s">
        <v>362</v>
      </c>
      <c r="C178" t="s">
        <v>8</v>
      </c>
      <c r="D178" t="s">
        <v>363</v>
      </c>
      <c r="E178" t="s">
        <v>237</v>
      </c>
      <c r="F178" t="s">
        <v>237</v>
      </c>
      <c r="G178" t="s">
        <v>237</v>
      </c>
      <c r="H178" t="s">
        <v>237</v>
      </c>
      <c r="J178" s="3" t="e">
        <f t="shared" si="39"/>
        <v>#VALUE!</v>
      </c>
      <c r="K178" s="3" t="e">
        <f t="shared" si="40"/>
        <v>#VALUE!</v>
      </c>
      <c r="L178" s="3" t="e">
        <f t="shared" si="41"/>
        <v>#VALUE!</v>
      </c>
      <c r="M178" s="5" t="e">
        <f t="shared" si="42"/>
        <v>#VALUE!</v>
      </c>
      <c r="N178" s="3" t="str">
        <f t="shared" si="43"/>
        <v>-</v>
      </c>
      <c r="O178" s="3" t="e">
        <f t="shared" si="44"/>
        <v>#VALUE!</v>
      </c>
      <c r="P178" s="3" t="e">
        <f t="shared" si="37"/>
        <v>#VALUE!</v>
      </c>
      <c r="Q178" s="4"/>
      <c r="R178" s="17" t="e">
        <f t="shared" si="45"/>
        <v>#VALUE!</v>
      </c>
      <c r="S178" s="17"/>
      <c r="T178" s="17" t="e">
        <f t="shared" si="46"/>
        <v>#VALUE!</v>
      </c>
      <c r="U178" s="17" t="e">
        <f t="shared" si="47"/>
        <v>#VALUE!</v>
      </c>
      <c r="V178" s="8" t="e">
        <f t="shared" si="48"/>
        <v>#VALUE!</v>
      </c>
      <c r="W178" s="21" t="e">
        <f t="shared" si="38"/>
        <v>#VALUE!</v>
      </c>
      <c r="X178" s="17"/>
      <c r="Y178" s="17" t="e">
        <f t="shared" si="49"/>
        <v>#VALUE!</v>
      </c>
    </row>
    <row r="179" spans="1:25" x14ac:dyDescent="0.3">
      <c r="A179" s="1">
        <v>176</v>
      </c>
      <c r="B179" t="s">
        <v>364</v>
      </c>
      <c r="C179" t="s">
        <v>8</v>
      </c>
      <c r="D179" t="s">
        <v>365</v>
      </c>
      <c r="E179">
        <v>41</v>
      </c>
      <c r="F179">
        <v>11.47</v>
      </c>
      <c r="G179">
        <v>0.64</v>
      </c>
      <c r="H179">
        <v>0.05</v>
      </c>
      <c r="J179" s="3">
        <f t="shared" si="39"/>
        <v>48.890000000000008</v>
      </c>
      <c r="K179" s="3">
        <f t="shared" si="40"/>
        <v>1.19</v>
      </c>
      <c r="L179" s="3">
        <f t="shared" si="41"/>
        <v>40.31</v>
      </c>
      <c r="M179" s="5">
        <f t="shared" si="42"/>
        <v>37.989999999999995</v>
      </c>
      <c r="N179" s="3">
        <f t="shared" si="43"/>
        <v>11.47</v>
      </c>
      <c r="O179" s="3">
        <f t="shared" si="44"/>
        <v>45.88</v>
      </c>
      <c r="P179" s="3">
        <f t="shared" si="37"/>
        <v>0.92</v>
      </c>
      <c r="Q179" s="4"/>
      <c r="R179" s="17">
        <f t="shared" si="45"/>
        <v>43.82</v>
      </c>
      <c r="S179" s="17"/>
      <c r="T179" s="17">
        <f t="shared" si="46"/>
        <v>44</v>
      </c>
      <c r="U179" s="17">
        <f t="shared" si="47"/>
        <v>40</v>
      </c>
      <c r="V179" s="8">
        <f t="shared" si="48"/>
        <v>40</v>
      </c>
      <c r="W179" s="21">
        <f t="shared" si="38"/>
        <v>45</v>
      </c>
      <c r="X179" s="17"/>
      <c r="Y179" s="17">
        <f t="shared" si="49"/>
        <v>12.467391304347826</v>
      </c>
    </row>
    <row r="180" spans="1:25" x14ac:dyDescent="0.3">
      <c r="A180" s="1">
        <v>177</v>
      </c>
      <c r="B180" t="s">
        <v>366</v>
      </c>
      <c r="C180" t="s">
        <v>8</v>
      </c>
      <c r="D180" t="s">
        <v>367</v>
      </c>
      <c r="E180">
        <v>30</v>
      </c>
      <c r="F180">
        <v>7.92</v>
      </c>
      <c r="G180">
        <v>0.84</v>
      </c>
      <c r="H180">
        <v>0.05</v>
      </c>
      <c r="J180" s="3">
        <f t="shared" si="39"/>
        <v>35.49</v>
      </c>
      <c r="K180" s="3">
        <f t="shared" si="40"/>
        <v>1.18</v>
      </c>
      <c r="L180" s="3">
        <f t="shared" si="41"/>
        <v>29.11</v>
      </c>
      <c r="M180" s="5">
        <f t="shared" si="42"/>
        <v>26.19</v>
      </c>
      <c r="N180" s="3">
        <f t="shared" si="43"/>
        <v>7.92</v>
      </c>
      <c r="O180" s="3">
        <f t="shared" si="44"/>
        <v>31.68</v>
      </c>
      <c r="P180" s="3">
        <f t="shared" si="37"/>
        <v>0.63</v>
      </c>
      <c r="Q180" s="4"/>
      <c r="R180" s="17">
        <f t="shared" si="45"/>
        <v>46.21</v>
      </c>
      <c r="S180" s="17"/>
      <c r="T180" s="17">
        <f t="shared" si="46"/>
        <v>46</v>
      </c>
      <c r="U180" s="17">
        <f t="shared" si="47"/>
        <v>50</v>
      </c>
      <c r="V180" s="8">
        <f t="shared" si="48"/>
        <v>50</v>
      </c>
      <c r="W180" s="21">
        <f t="shared" si="38"/>
        <v>45</v>
      </c>
      <c r="X180" s="17"/>
      <c r="Y180" s="17">
        <f t="shared" si="49"/>
        <v>12.571428571428571</v>
      </c>
    </row>
    <row r="181" spans="1:25" x14ac:dyDescent="0.3">
      <c r="A181" s="1">
        <v>178</v>
      </c>
      <c r="B181" t="s">
        <v>368</v>
      </c>
      <c r="C181" t="s">
        <v>8</v>
      </c>
      <c r="D181" t="s">
        <v>369</v>
      </c>
      <c r="E181">
        <v>40</v>
      </c>
      <c r="F181">
        <v>10.3</v>
      </c>
      <c r="G181">
        <v>0.6</v>
      </c>
      <c r="H181">
        <v>0.1</v>
      </c>
      <c r="J181" s="3">
        <f t="shared" si="39"/>
        <v>44.5</v>
      </c>
      <c r="K181" s="3">
        <f t="shared" si="40"/>
        <v>1.1100000000000001</v>
      </c>
      <c r="L181" s="3">
        <f t="shared" si="41"/>
        <v>39.299999999999997</v>
      </c>
      <c r="M181" s="5">
        <f t="shared" si="42"/>
        <v>36.700000000000003</v>
      </c>
      <c r="N181" s="3">
        <f t="shared" si="43"/>
        <v>10.3</v>
      </c>
      <c r="O181" s="3">
        <f t="shared" si="44"/>
        <v>41.2</v>
      </c>
      <c r="P181" s="3">
        <f t="shared" si="37"/>
        <v>0.82</v>
      </c>
      <c r="Q181" s="4"/>
      <c r="R181" s="17">
        <f t="shared" si="45"/>
        <v>47.93</v>
      </c>
      <c r="S181" s="17"/>
      <c r="T181" s="17">
        <f t="shared" si="46"/>
        <v>48</v>
      </c>
      <c r="U181" s="17">
        <f t="shared" si="47"/>
        <v>50</v>
      </c>
      <c r="V181" s="8">
        <f t="shared" si="48"/>
        <v>50</v>
      </c>
      <c r="W181" s="21">
        <f t="shared" si="38"/>
        <v>50</v>
      </c>
      <c r="X181" s="17"/>
      <c r="Y181" s="17">
        <f t="shared" si="49"/>
        <v>12.560975609756099</v>
      </c>
    </row>
    <row r="182" spans="1:25" x14ac:dyDescent="0.3">
      <c r="A182" s="1">
        <v>179</v>
      </c>
      <c r="B182" t="s">
        <v>370</v>
      </c>
      <c r="C182" t="s">
        <v>8</v>
      </c>
      <c r="D182" t="s">
        <v>371</v>
      </c>
      <c r="E182">
        <v>46</v>
      </c>
      <c r="F182">
        <v>11.1</v>
      </c>
      <c r="G182">
        <v>0.3</v>
      </c>
      <c r="H182">
        <v>0</v>
      </c>
      <c r="J182" s="3">
        <f t="shared" si="39"/>
        <v>45.6</v>
      </c>
      <c r="K182" s="3">
        <f t="shared" si="40"/>
        <v>0.99</v>
      </c>
      <c r="L182" s="3">
        <f t="shared" si="41"/>
        <v>45.7</v>
      </c>
      <c r="M182" s="5">
        <f t="shared" si="42"/>
        <v>44.8</v>
      </c>
      <c r="N182" s="3">
        <f t="shared" si="43"/>
        <v>11.1</v>
      </c>
      <c r="O182" s="3">
        <f t="shared" si="44"/>
        <v>44.4</v>
      </c>
      <c r="P182" s="3">
        <f t="shared" si="37"/>
        <v>0.89</v>
      </c>
      <c r="Q182" s="4"/>
      <c r="R182" s="17">
        <f t="shared" si="45"/>
        <v>51.35</v>
      </c>
      <c r="S182" s="17"/>
      <c r="T182" s="17">
        <f t="shared" si="46"/>
        <v>51</v>
      </c>
      <c r="U182" s="17">
        <f t="shared" si="47"/>
        <v>50</v>
      </c>
      <c r="V182" s="8">
        <f t="shared" si="48"/>
        <v>50</v>
      </c>
      <c r="W182" s="21">
        <f t="shared" si="38"/>
        <v>50</v>
      </c>
      <c r="X182" s="17"/>
      <c r="Y182" s="17">
        <f t="shared" si="49"/>
        <v>12.47191011235955</v>
      </c>
    </row>
    <row r="183" spans="1:25" x14ac:dyDescent="0.3">
      <c r="A183" s="1">
        <v>180</v>
      </c>
      <c r="B183" t="s">
        <v>372</v>
      </c>
      <c r="C183" t="s">
        <v>8</v>
      </c>
      <c r="D183" t="s">
        <v>373</v>
      </c>
      <c r="E183">
        <v>39</v>
      </c>
      <c r="F183">
        <v>9.6999999999999993</v>
      </c>
      <c r="G183">
        <v>0.1</v>
      </c>
      <c r="H183">
        <v>0</v>
      </c>
      <c r="J183" s="3">
        <f t="shared" si="39"/>
        <v>39.199999999999996</v>
      </c>
      <c r="K183" s="3">
        <f t="shared" si="40"/>
        <v>1.01</v>
      </c>
      <c r="L183" s="3">
        <f t="shared" si="41"/>
        <v>38.9</v>
      </c>
      <c r="M183" s="5">
        <f t="shared" si="42"/>
        <v>38.6</v>
      </c>
      <c r="N183" s="3">
        <f t="shared" si="43"/>
        <v>9.6999999999999993</v>
      </c>
      <c r="O183" s="3">
        <f t="shared" si="44"/>
        <v>38.799999999999997</v>
      </c>
      <c r="P183" s="3">
        <f t="shared" si="37"/>
        <v>0.78</v>
      </c>
      <c r="Q183" s="4"/>
      <c r="R183" s="17">
        <f t="shared" si="45"/>
        <v>49.87</v>
      </c>
      <c r="S183" s="17"/>
      <c r="T183" s="17">
        <f t="shared" si="46"/>
        <v>50</v>
      </c>
      <c r="U183" s="17">
        <f t="shared" si="47"/>
        <v>50</v>
      </c>
      <c r="V183" s="8">
        <f t="shared" si="48"/>
        <v>50</v>
      </c>
      <c r="W183" s="21">
        <f t="shared" si="38"/>
        <v>50</v>
      </c>
      <c r="X183" s="17"/>
      <c r="Y183" s="17">
        <f t="shared" si="49"/>
        <v>12.435897435897434</v>
      </c>
    </row>
    <row r="184" spans="1:25" x14ac:dyDescent="0.3">
      <c r="A184" s="1">
        <v>181</v>
      </c>
      <c r="B184" t="s">
        <v>374</v>
      </c>
      <c r="C184" t="s">
        <v>8</v>
      </c>
      <c r="D184" t="s">
        <v>375</v>
      </c>
      <c r="E184">
        <v>46</v>
      </c>
      <c r="F184">
        <v>11.13</v>
      </c>
      <c r="G184">
        <v>0.57999999999999996</v>
      </c>
      <c r="H184">
        <v>0.09</v>
      </c>
      <c r="J184" s="3">
        <f t="shared" si="39"/>
        <v>47.650000000000006</v>
      </c>
      <c r="K184" s="3">
        <f t="shared" si="40"/>
        <v>1.04</v>
      </c>
      <c r="L184" s="3">
        <f t="shared" si="41"/>
        <v>45.33</v>
      </c>
      <c r="M184" s="5">
        <f t="shared" si="42"/>
        <v>42.87</v>
      </c>
      <c r="N184" s="3">
        <f t="shared" si="43"/>
        <v>11.13</v>
      </c>
      <c r="O184" s="3">
        <f t="shared" si="44"/>
        <v>44.52</v>
      </c>
      <c r="P184" s="3">
        <f t="shared" si="37"/>
        <v>0.89</v>
      </c>
      <c r="Q184" s="4"/>
      <c r="R184" s="17">
        <f t="shared" si="45"/>
        <v>50.93</v>
      </c>
      <c r="S184" s="17"/>
      <c r="T184" s="17">
        <f t="shared" si="46"/>
        <v>51</v>
      </c>
      <c r="U184" s="17">
        <f t="shared" si="47"/>
        <v>50</v>
      </c>
      <c r="V184" s="8">
        <f t="shared" si="48"/>
        <v>50</v>
      </c>
      <c r="W184" s="21">
        <f t="shared" si="38"/>
        <v>50</v>
      </c>
      <c r="X184" s="17"/>
      <c r="Y184" s="17">
        <f t="shared" si="49"/>
        <v>12.505617977528091</v>
      </c>
    </row>
    <row r="185" spans="1:25" x14ac:dyDescent="0.3">
      <c r="A185" s="1">
        <v>182</v>
      </c>
      <c r="B185" t="s">
        <v>376</v>
      </c>
      <c r="C185" t="s">
        <v>8</v>
      </c>
      <c r="D185" t="s">
        <v>377</v>
      </c>
      <c r="E185">
        <v>34</v>
      </c>
      <c r="F185">
        <v>7.93</v>
      </c>
      <c r="G185">
        <v>0.57999999999999996</v>
      </c>
      <c r="H185">
        <v>0.1</v>
      </c>
      <c r="J185" s="3">
        <f t="shared" si="39"/>
        <v>34.94</v>
      </c>
      <c r="K185" s="3">
        <f t="shared" si="40"/>
        <v>1.03</v>
      </c>
      <c r="L185" s="3">
        <f t="shared" si="41"/>
        <v>33.32</v>
      </c>
      <c r="M185" s="5">
        <f t="shared" si="42"/>
        <v>30.78</v>
      </c>
      <c r="N185" s="3">
        <f t="shared" si="43"/>
        <v>7.93</v>
      </c>
      <c r="O185" s="3">
        <f t="shared" si="44"/>
        <v>31.72</v>
      </c>
      <c r="P185" s="3">
        <f t="shared" si="37"/>
        <v>0.63</v>
      </c>
      <c r="Q185" s="4"/>
      <c r="R185" s="17">
        <f t="shared" si="45"/>
        <v>52.89</v>
      </c>
      <c r="S185" s="17"/>
      <c r="T185" s="17">
        <f t="shared" si="46"/>
        <v>53</v>
      </c>
      <c r="U185" s="17">
        <f t="shared" si="47"/>
        <v>50</v>
      </c>
      <c r="V185" s="8">
        <f t="shared" si="48"/>
        <v>50</v>
      </c>
      <c r="W185" s="21">
        <f t="shared" si="38"/>
        <v>55</v>
      </c>
      <c r="X185" s="17"/>
      <c r="Y185" s="17">
        <f t="shared" si="49"/>
        <v>12.587301587301587</v>
      </c>
    </row>
    <row r="186" spans="1:25" x14ac:dyDescent="0.3">
      <c r="A186" s="1">
        <v>183</v>
      </c>
      <c r="B186" t="s">
        <v>378</v>
      </c>
      <c r="C186" t="s">
        <v>8</v>
      </c>
      <c r="D186" t="s">
        <v>379</v>
      </c>
      <c r="E186">
        <v>95</v>
      </c>
      <c r="F186">
        <v>23.25</v>
      </c>
      <c r="G186">
        <v>1.72</v>
      </c>
      <c r="H186">
        <v>0.64</v>
      </c>
      <c r="J186" s="3">
        <f t="shared" si="39"/>
        <v>105.64</v>
      </c>
      <c r="K186" s="3">
        <f t="shared" si="40"/>
        <v>1.1100000000000001</v>
      </c>
      <c r="L186" s="3">
        <f t="shared" si="41"/>
        <v>92.64</v>
      </c>
      <c r="M186" s="5">
        <f t="shared" si="42"/>
        <v>82.36</v>
      </c>
      <c r="N186" s="3">
        <f t="shared" si="43"/>
        <v>23.25</v>
      </c>
      <c r="O186" s="3">
        <f t="shared" si="44"/>
        <v>93</v>
      </c>
      <c r="P186" s="3">
        <f t="shared" si="37"/>
        <v>1.86</v>
      </c>
      <c r="Q186" s="4"/>
      <c r="R186" s="17">
        <f t="shared" si="45"/>
        <v>49.81</v>
      </c>
      <c r="S186" s="17"/>
      <c r="T186" s="17">
        <f t="shared" si="46"/>
        <v>50</v>
      </c>
      <c r="U186" s="17">
        <f t="shared" si="47"/>
        <v>50</v>
      </c>
      <c r="V186" s="8">
        <f t="shared" si="48"/>
        <v>50</v>
      </c>
      <c r="W186" s="21">
        <f t="shared" si="38"/>
        <v>50</v>
      </c>
      <c r="X186" s="17"/>
      <c r="Y186" s="17">
        <f t="shared" si="49"/>
        <v>12.5</v>
      </c>
    </row>
    <row r="187" spans="1:25" x14ac:dyDescent="0.3">
      <c r="A187" s="1">
        <v>184</v>
      </c>
      <c r="B187" t="s">
        <v>380</v>
      </c>
      <c r="C187" t="s">
        <v>8</v>
      </c>
      <c r="D187" t="s">
        <v>381</v>
      </c>
      <c r="E187">
        <v>92</v>
      </c>
      <c r="F187">
        <v>23.94</v>
      </c>
      <c r="G187">
        <v>0.36</v>
      </c>
      <c r="H187">
        <v>0.14000000000000001</v>
      </c>
      <c r="J187" s="3">
        <f t="shared" si="39"/>
        <v>98.460000000000008</v>
      </c>
      <c r="K187" s="3">
        <f t="shared" si="40"/>
        <v>1.07</v>
      </c>
      <c r="L187" s="3">
        <f t="shared" si="41"/>
        <v>91.5</v>
      </c>
      <c r="M187" s="5">
        <f t="shared" si="42"/>
        <v>89.3</v>
      </c>
      <c r="N187" s="3">
        <f t="shared" si="43"/>
        <v>23.94</v>
      </c>
      <c r="O187" s="3">
        <f t="shared" si="44"/>
        <v>95.76</v>
      </c>
      <c r="P187" s="3">
        <f t="shared" si="37"/>
        <v>1.92</v>
      </c>
      <c r="Q187" s="4"/>
      <c r="R187" s="17">
        <f t="shared" si="45"/>
        <v>47.66</v>
      </c>
      <c r="S187" s="17"/>
      <c r="T187" s="17">
        <f t="shared" si="46"/>
        <v>48</v>
      </c>
      <c r="U187" s="17">
        <f t="shared" si="47"/>
        <v>50</v>
      </c>
      <c r="V187" s="8">
        <f t="shared" si="48"/>
        <v>50</v>
      </c>
      <c r="W187" s="21">
        <f t="shared" si="38"/>
        <v>50</v>
      </c>
      <c r="X187" s="17"/>
      <c r="Y187" s="17">
        <f t="shared" si="49"/>
        <v>12.468750000000002</v>
      </c>
    </row>
    <row r="188" spans="1:25" x14ac:dyDescent="0.3">
      <c r="A188" s="1">
        <v>185</v>
      </c>
      <c r="B188" t="s">
        <v>382</v>
      </c>
      <c r="C188" t="s">
        <v>8</v>
      </c>
      <c r="D188" t="s">
        <v>383</v>
      </c>
      <c r="E188">
        <v>45</v>
      </c>
      <c r="F188">
        <v>11.01</v>
      </c>
      <c r="G188">
        <v>1.57</v>
      </c>
      <c r="H188">
        <v>0.28999999999999998</v>
      </c>
      <c r="J188" s="3">
        <f t="shared" si="39"/>
        <v>52.93</v>
      </c>
      <c r="K188" s="3">
        <f t="shared" si="40"/>
        <v>1.18</v>
      </c>
      <c r="L188" s="3">
        <f t="shared" si="41"/>
        <v>43.14</v>
      </c>
      <c r="M188" s="5">
        <f t="shared" si="42"/>
        <v>36.11</v>
      </c>
      <c r="N188" s="3">
        <f t="shared" si="43"/>
        <v>11.01</v>
      </c>
      <c r="O188" s="3">
        <f t="shared" si="44"/>
        <v>44.04</v>
      </c>
      <c r="P188" s="3">
        <f t="shared" si="37"/>
        <v>0.88</v>
      </c>
      <c r="Q188" s="4"/>
      <c r="R188" s="17">
        <f t="shared" si="45"/>
        <v>49.02</v>
      </c>
      <c r="S188" s="17"/>
      <c r="T188" s="17">
        <f t="shared" si="46"/>
        <v>49</v>
      </c>
      <c r="U188" s="17">
        <f t="shared" si="47"/>
        <v>50</v>
      </c>
      <c r="V188" s="8">
        <f t="shared" si="48"/>
        <v>50</v>
      </c>
      <c r="W188" s="21">
        <f t="shared" si="38"/>
        <v>50</v>
      </c>
      <c r="X188" s="17"/>
      <c r="Y188" s="17">
        <f t="shared" si="49"/>
        <v>12.511363636363637</v>
      </c>
    </row>
    <row r="189" spans="1:25" x14ac:dyDescent="0.3">
      <c r="A189" s="1">
        <v>186</v>
      </c>
      <c r="B189" t="s">
        <v>384</v>
      </c>
      <c r="C189" t="s">
        <v>8</v>
      </c>
      <c r="D189" t="s">
        <v>385</v>
      </c>
      <c r="E189">
        <v>43</v>
      </c>
      <c r="F189">
        <v>11.23</v>
      </c>
      <c r="G189">
        <v>1.33</v>
      </c>
      <c r="H189">
        <v>0.04</v>
      </c>
      <c r="J189" s="3">
        <f t="shared" si="39"/>
        <v>50.6</v>
      </c>
      <c r="K189" s="3">
        <f t="shared" si="40"/>
        <v>1.18</v>
      </c>
      <c r="L189" s="3">
        <f t="shared" si="41"/>
        <v>41.63</v>
      </c>
      <c r="M189" s="5">
        <f t="shared" si="42"/>
        <v>37.32</v>
      </c>
      <c r="N189" s="3">
        <f t="shared" si="43"/>
        <v>11.23</v>
      </c>
      <c r="O189" s="3">
        <f t="shared" si="44"/>
        <v>44.92</v>
      </c>
      <c r="P189" s="3">
        <f t="shared" si="37"/>
        <v>0.9</v>
      </c>
      <c r="Q189" s="4"/>
      <c r="R189" s="17">
        <f t="shared" si="45"/>
        <v>46.26</v>
      </c>
      <c r="S189" s="17"/>
      <c r="T189" s="17">
        <f t="shared" si="46"/>
        <v>46</v>
      </c>
      <c r="U189" s="17">
        <f t="shared" si="47"/>
        <v>50</v>
      </c>
      <c r="V189" s="8">
        <f t="shared" si="48"/>
        <v>50</v>
      </c>
      <c r="W189" s="21">
        <f t="shared" si="38"/>
        <v>45</v>
      </c>
      <c r="X189" s="17"/>
      <c r="Y189" s="17">
        <f t="shared" si="49"/>
        <v>12.477777777777778</v>
      </c>
    </row>
    <row r="190" spans="1:25" x14ac:dyDescent="0.3">
      <c r="A190" s="1">
        <v>187</v>
      </c>
      <c r="B190" t="s">
        <v>386</v>
      </c>
      <c r="C190" t="s">
        <v>8</v>
      </c>
      <c r="D190" t="s">
        <v>387</v>
      </c>
      <c r="E190">
        <v>26</v>
      </c>
      <c r="F190">
        <v>5</v>
      </c>
      <c r="G190">
        <v>0.9</v>
      </c>
      <c r="H190">
        <v>0.7</v>
      </c>
      <c r="J190" s="3">
        <f t="shared" si="39"/>
        <v>29.900000000000002</v>
      </c>
      <c r="K190" s="3">
        <f t="shared" si="40"/>
        <v>1.1499999999999999</v>
      </c>
      <c r="L190" s="3">
        <f t="shared" si="41"/>
        <v>24.400000000000002</v>
      </c>
      <c r="M190" s="5">
        <f t="shared" si="42"/>
        <v>16.099999999999998</v>
      </c>
      <c r="N190" s="3">
        <f t="shared" si="43"/>
        <v>5</v>
      </c>
      <c r="O190" s="3">
        <f t="shared" si="44"/>
        <v>20</v>
      </c>
      <c r="P190" s="3">
        <f t="shared" si="37"/>
        <v>0.4</v>
      </c>
      <c r="Q190" s="4"/>
      <c r="R190" s="17">
        <f t="shared" si="45"/>
        <v>61</v>
      </c>
      <c r="S190" s="17"/>
      <c r="T190" s="17">
        <f t="shared" si="46"/>
        <v>61</v>
      </c>
      <c r="U190" s="17">
        <f t="shared" si="47"/>
        <v>60</v>
      </c>
      <c r="V190" s="8">
        <f t="shared" si="48"/>
        <v>60</v>
      </c>
      <c r="W190" s="21">
        <f t="shared" si="38"/>
        <v>60</v>
      </c>
      <c r="X190" s="17"/>
      <c r="Y190" s="17">
        <f t="shared" si="49"/>
        <v>12.5</v>
      </c>
    </row>
    <row r="191" spans="1:25" x14ac:dyDescent="0.3">
      <c r="A191" s="1">
        <v>188</v>
      </c>
      <c r="B191" t="s">
        <v>388</v>
      </c>
      <c r="C191" t="s">
        <v>8</v>
      </c>
      <c r="D191" t="s">
        <v>389</v>
      </c>
      <c r="E191">
        <v>63</v>
      </c>
      <c r="F191">
        <v>16.899999999999999</v>
      </c>
      <c r="G191">
        <v>1.59</v>
      </c>
      <c r="H191">
        <v>0.06</v>
      </c>
      <c r="J191" s="3">
        <f t="shared" si="39"/>
        <v>74.5</v>
      </c>
      <c r="K191" s="3">
        <f t="shared" si="40"/>
        <v>1.18</v>
      </c>
      <c r="L191" s="3">
        <f t="shared" si="41"/>
        <v>61.349999999999994</v>
      </c>
      <c r="M191" s="5">
        <f t="shared" si="42"/>
        <v>56.1</v>
      </c>
      <c r="N191" s="3">
        <f t="shared" si="43"/>
        <v>16.899999999999999</v>
      </c>
      <c r="O191" s="3">
        <f t="shared" si="44"/>
        <v>67.599999999999994</v>
      </c>
      <c r="P191" s="3">
        <f t="shared" si="37"/>
        <v>1.35</v>
      </c>
      <c r="Q191" s="4"/>
      <c r="R191" s="17">
        <f t="shared" si="45"/>
        <v>45.44</v>
      </c>
      <c r="S191" s="17"/>
      <c r="T191" s="17">
        <f t="shared" si="46"/>
        <v>45</v>
      </c>
      <c r="U191" s="17">
        <f t="shared" si="47"/>
        <v>50</v>
      </c>
      <c r="V191" s="8">
        <f t="shared" si="48"/>
        <v>50</v>
      </c>
      <c r="W191" s="21">
        <f t="shared" si="38"/>
        <v>45</v>
      </c>
      <c r="X191" s="17"/>
      <c r="Y191" s="17">
        <f t="shared" si="49"/>
        <v>12.518518518518517</v>
      </c>
    </row>
    <row r="192" spans="1:25" x14ac:dyDescent="0.3">
      <c r="A192" s="1">
        <v>189</v>
      </c>
      <c r="B192" t="s">
        <v>390</v>
      </c>
      <c r="C192" t="s">
        <v>8</v>
      </c>
      <c r="D192" t="s">
        <v>391</v>
      </c>
      <c r="E192">
        <v>134</v>
      </c>
      <c r="F192">
        <v>33.21</v>
      </c>
      <c r="G192">
        <v>0.18</v>
      </c>
      <c r="H192">
        <v>0.02</v>
      </c>
      <c r="J192" s="3">
        <f t="shared" si="39"/>
        <v>133.74</v>
      </c>
      <c r="K192" s="3">
        <f t="shared" si="40"/>
        <v>1</v>
      </c>
      <c r="L192" s="3">
        <f t="shared" si="41"/>
        <v>133.79999999999998</v>
      </c>
      <c r="M192" s="5">
        <f t="shared" si="42"/>
        <v>133.1</v>
      </c>
      <c r="N192" s="3">
        <f t="shared" si="43"/>
        <v>33.21</v>
      </c>
      <c r="O192" s="3">
        <f t="shared" si="44"/>
        <v>132.84</v>
      </c>
      <c r="P192" s="3">
        <f t="shared" si="37"/>
        <v>2.66</v>
      </c>
      <c r="Q192" s="4"/>
      <c r="R192" s="17">
        <f t="shared" si="45"/>
        <v>50.3</v>
      </c>
      <c r="S192" s="17"/>
      <c r="T192" s="17">
        <f t="shared" si="46"/>
        <v>50</v>
      </c>
      <c r="U192" s="17">
        <f t="shared" si="47"/>
        <v>50</v>
      </c>
      <c r="V192" s="8">
        <f t="shared" si="48"/>
        <v>50</v>
      </c>
      <c r="W192" s="21">
        <f t="shared" si="38"/>
        <v>50</v>
      </c>
      <c r="X192" s="17"/>
      <c r="Y192" s="17">
        <f t="shared" si="49"/>
        <v>12.484962406015038</v>
      </c>
    </row>
    <row r="193" spans="1:25" x14ac:dyDescent="0.3">
      <c r="A193" s="1">
        <v>190</v>
      </c>
      <c r="B193" t="s">
        <v>392</v>
      </c>
      <c r="C193" t="s">
        <v>8</v>
      </c>
      <c r="D193" t="s">
        <v>393</v>
      </c>
      <c r="E193">
        <v>137</v>
      </c>
      <c r="F193">
        <v>34.11</v>
      </c>
      <c r="G193">
        <v>0.02</v>
      </c>
      <c r="H193">
        <v>0</v>
      </c>
      <c r="J193" s="3">
        <f t="shared" si="39"/>
        <v>136.52000000000001</v>
      </c>
      <c r="K193" s="3">
        <f t="shared" si="40"/>
        <v>1</v>
      </c>
      <c r="L193" s="3">
        <f t="shared" si="41"/>
        <v>136.97999999999999</v>
      </c>
      <c r="M193" s="5">
        <f t="shared" si="42"/>
        <v>136.91999999999999</v>
      </c>
      <c r="N193" s="3">
        <f t="shared" si="43"/>
        <v>34.11</v>
      </c>
      <c r="O193" s="3">
        <f t="shared" si="44"/>
        <v>136.44</v>
      </c>
      <c r="P193" s="3">
        <f t="shared" si="37"/>
        <v>2.73</v>
      </c>
      <c r="Q193" s="4"/>
      <c r="R193" s="17">
        <f t="shared" si="45"/>
        <v>50.18</v>
      </c>
      <c r="S193" s="17"/>
      <c r="T193" s="17">
        <f t="shared" si="46"/>
        <v>50</v>
      </c>
      <c r="U193" s="17">
        <f t="shared" si="47"/>
        <v>50</v>
      </c>
      <c r="V193" s="8">
        <f t="shared" si="48"/>
        <v>50</v>
      </c>
      <c r="W193" s="21">
        <f t="shared" si="38"/>
        <v>50</v>
      </c>
      <c r="X193" s="17"/>
      <c r="Y193" s="17">
        <f t="shared" si="49"/>
        <v>12.494505494505495</v>
      </c>
    </row>
    <row r="194" spans="1:25" x14ac:dyDescent="0.3">
      <c r="A194" s="1">
        <v>191</v>
      </c>
      <c r="B194" t="s">
        <v>394</v>
      </c>
      <c r="C194" t="s">
        <v>8</v>
      </c>
      <c r="D194" t="s">
        <v>395</v>
      </c>
      <c r="E194">
        <v>47</v>
      </c>
      <c r="F194">
        <v>12.6</v>
      </c>
      <c r="G194">
        <v>0.4</v>
      </c>
      <c r="H194">
        <v>0.4</v>
      </c>
      <c r="J194" s="3">
        <f t="shared" si="39"/>
        <v>55.6</v>
      </c>
      <c r="K194" s="3">
        <f t="shared" si="40"/>
        <v>1.18</v>
      </c>
      <c r="L194" s="3">
        <f t="shared" si="41"/>
        <v>46.2</v>
      </c>
      <c r="M194" s="5">
        <f t="shared" si="42"/>
        <v>41.8</v>
      </c>
      <c r="N194" s="3">
        <f t="shared" si="43"/>
        <v>12.6</v>
      </c>
      <c r="O194" s="3">
        <f t="shared" si="44"/>
        <v>50.4</v>
      </c>
      <c r="P194" s="3">
        <f t="shared" si="37"/>
        <v>1.01</v>
      </c>
      <c r="Q194" s="4"/>
      <c r="R194" s="17">
        <f t="shared" si="45"/>
        <v>45.74</v>
      </c>
      <c r="S194" s="17"/>
      <c r="T194" s="17">
        <f t="shared" si="46"/>
        <v>46</v>
      </c>
      <c r="U194" s="17">
        <f t="shared" si="47"/>
        <v>50</v>
      </c>
      <c r="V194" s="8">
        <f t="shared" si="48"/>
        <v>50</v>
      </c>
      <c r="W194" s="21">
        <f t="shared" si="38"/>
        <v>45</v>
      </c>
      <c r="X194" s="17"/>
      <c r="Y194" s="17">
        <f t="shared" si="49"/>
        <v>12.475247524752476</v>
      </c>
    </row>
    <row r="195" spans="1:25" x14ac:dyDescent="0.3">
      <c r="A195" s="1">
        <v>192</v>
      </c>
      <c r="B195" t="s">
        <v>396</v>
      </c>
      <c r="C195" t="s">
        <v>8</v>
      </c>
      <c r="D195" t="s">
        <v>397</v>
      </c>
      <c r="E195">
        <v>46</v>
      </c>
      <c r="F195">
        <v>11.97</v>
      </c>
      <c r="G195">
        <v>0.46</v>
      </c>
      <c r="H195">
        <v>0.13</v>
      </c>
      <c r="J195" s="3">
        <f t="shared" si="39"/>
        <v>50.890000000000008</v>
      </c>
      <c r="K195" s="3">
        <f t="shared" si="40"/>
        <v>1.1100000000000001</v>
      </c>
      <c r="L195" s="3">
        <f t="shared" si="41"/>
        <v>45.41</v>
      </c>
      <c r="M195" s="5">
        <f t="shared" si="42"/>
        <v>42.989999999999995</v>
      </c>
      <c r="N195" s="3">
        <f t="shared" si="43"/>
        <v>11.97</v>
      </c>
      <c r="O195" s="3">
        <f t="shared" si="44"/>
        <v>47.88</v>
      </c>
      <c r="P195" s="3">
        <f t="shared" si="37"/>
        <v>0.96</v>
      </c>
      <c r="Q195" s="4"/>
      <c r="R195" s="17">
        <f t="shared" si="45"/>
        <v>47.3</v>
      </c>
      <c r="S195" s="17"/>
      <c r="T195" s="17">
        <f t="shared" si="46"/>
        <v>47</v>
      </c>
      <c r="U195" s="17">
        <f t="shared" si="47"/>
        <v>50</v>
      </c>
      <c r="V195" s="8">
        <f t="shared" si="48"/>
        <v>50</v>
      </c>
      <c r="W195" s="21">
        <f t="shared" si="38"/>
        <v>45</v>
      </c>
      <c r="X195" s="17"/>
      <c r="Y195" s="17">
        <f t="shared" si="49"/>
        <v>12.468750000000002</v>
      </c>
    </row>
    <row r="196" spans="1:25" x14ac:dyDescent="0.3">
      <c r="A196" s="1">
        <v>193</v>
      </c>
      <c r="B196" t="s">
        <v>398</v>
      </c>
      <c r="C196" t="s">
        <v>8</v>
      </c>
      <c r="D196" t="s">
        <v>399</v>
      </c>
      <c r="E196">
        <v>294</v>
      </c>
      <c r="F196">
        <v>85.73</v>
      </c>
      <c r="G196">
        <v>0.25</v>
      </c>
      <c r="H196">
        <v>0.57999999999999996</v>
      </c>
      <c r="J196" s="3">
        <f t="shared" si="39"/>
        <v>349.14000000000004</v>
      </c>
      <c r="K196" s="3">
        <f t="shared" si="40"/>
        <v>1.19</v>
      </c>
      <c r="L196" s="3">
        <f t="shared" si="41"/>
        <v>293.17</v>
      </c>
      <c r="M196" s="5">
        <f t="shared" si="42"/>
        <v>287.77999999999997</v>
      </c>
      <c r="N196" s="3">
        <f t="shared" si="43"/>
        <v>85.73</v>
      </c>
      <c r="O196" s="3">
        <f t="shared" si="44"/>
        <v>342.92</v>
      </c>
      <c r="P196" s="3">
        <f t="shared" ref="P196:P245" si="50">ROUND(O196/50, 2)</f>
        <v>6.86</v>
      </c>
      <c r="Q196" s="4"/>
      <c r="R196" s="17">
        <f t="shared" si="45"/>
        <v>42.74</v>
      </c>
      <c r="S196" s="17"/>
      <c r="T196" s="17">
        <f t="shared" si="46"/>
        <v>43</v>
      </c>
      <c r="U196" s="17">
        <f t="shared" si="47"/>
        <v>40</v>
      </c>
      <c r="V196" s="8">
        <f t="shared" si="48"/>
        <v>40</v>
      </c>
      <c r="W196" s="21">
        <f t="shared" ref="W196:W245" si="51">IF(R196&lt;=10,ROUND(R196,0), IF(R196&lt;100, FLOOR(R196 + 5/2, 5),IF(R196&gt;=100, FLOOR(R196 + 10/2, 10))))</f>
        <v>45</v>
      </c>
      <c r="X196" s="17"/>
      <c r="Y196" s="17">
        <f t="shared" si="49"/>
        <v>12.497084548104956</v>
      </c>
    </row>
    <row r="197" spans="1:25" x14ac:dyDescent="0.3">
      <c r="A197" s="1">
        <v>194</v>
      </c>
      <c r="B197" t="s">
        <v>400</v>
      </c>
      <c r="C197" t="s">
        <v>8</v>
      </c>
      <c r="D197" t="s">
        <v>401</v>
      </c>
      <c r="E197">
        <v>54</v>
      </c>
      <c r="F197">
        <v>13.52</v>
      </c>
      <c r="G197">
        <v>0</v>
      </c>
      <c r="H197">
        <v>0.1</v>
      </c>
      <c r="J197" s="3">
        <f t="shared" si="39"/>
        <v>54.98</v>
      </c>
      <c r="K197" s="3">
        <f t="shared" si="40"/>
        <v>1.02</v>
      </c>
      <c r="L197" s="3">
        <f t="shared" si="41"/>
        <v>53.9</v>
      </c>
      <c r="M197" s="5">
        <f t="shared" si="42"/>
        <v>53.1</v>
      </c>
      <c r="N197" s="3">
        <f t="shared" si="43"/>
        <v>13.52</v>
      </c>
      <c r="O197" s="3">
        <f t="shared" si="44"/>
        <v>54.08</v>
      </c>
      <c r="P197" s="3">
        <f t="shared" si="50"/>
        <v>1.08</v>
      </c>
      <c r="Q197" s="4"/>
      <c r="R197" s="17">
        <f t="shared" si="45"/>
        <v>49.91</v>
      </c>
      <c r="S197" s="17"/>
      <c r="T197" s="17">
        <f t="shared" si="46"/>
        <v>50</v>
      </c>
      <c r="U197" s="17">
        <f t="shared" si="47"/>
        <v>50</v>
      </c>
      <c r="V197" s="8">
        <f t="shared" si="48"/>
        <v>50</v>
      </c>
      <c r="W197" s="21">
        <f t="shared" si="51"/>
        <v>50</v>
      </c>
      <c r="X197" s="17"/>
      <c r="Y197" s="17">
        <f t="shared" si="49"/>
        <v>12.518518518518517</v>
      </c>
    </row>
    <row r="198" spans="1:25" x14ac:dyDescent="0.3">
      <c r="A198" s="1">
        <v>195</v>
      </c>
      <c r="B198" t="s">
        <v>402</v>
      </c>
      <c r="C198" t="s">
        <v>8</v>
      </c>
      <c r="D198" t="s">
        <v>403</v>
      </c>
      <c r="E198">
        <v>61</v>
      </c>
      <c r="F198">
        <v>14.8</v>
      </c>
      <c r="G198">
        <v>0.8</v>
      </c>
      <c r="H198">
        <v>1</v>
      </c>
      <c r="J198" s="3">
        <f t="shared" si="39"/>
        <v>71.400000000000006</v>
      </c>
      <c r="K198" s="3">
        <f t="shared" si="40"/>
        <v>1.17</v>
      </c>
      <c r="L198" s="3">
        <f t="shared" si="41"/>
        <v>59.2</v>
      </c>
      <c r="M198" s="5">
        <f t="shared" si="42"/>
        <v>48.8</v>
      </c>
      <c r="N198" s="3">
        <f t="shared" si="43"/>
        <v>14.8</v>
      </c>
      <c r="O198" s="3">
        <f t="shared" si="44"/>
        <v>59.2</v>
      </c>
      <c r="P198" s="3">
        <f t="shared" si="50"/>
        <v>1.18</v>
      </c>
      <c r="Q198" s="4"/>
      <c r="R198" s="17">
        <f t="shared" si="45"/>
        <v>50.17</v>
      </c>
      <c r="S198" s="17"/>
      <c r="T198" s="17">
        <f t="shared" si="46"/>
        <v>50</v>
      </c>
      <c r="U198" s="17">
        <f t="shared" si="47"/>
        <v>50</v>
      </c>
      <c r="V198" s="8">
        <f t="shared" si="48"/>
        <v>50</v>
      </c>
      <c r="W198" s="21">
        <f t="shared" si="51"/>
        <v>50</v>
      </c>
      <c r="X198" s="17"/>
      <c r="Y198" s="17">
        <f t="shared" si="49"/>
        <v>12.542372881355934</v>
      </c>
    </row>
    <row r="199" spans="1:25" x14ac:dyDescent="0.3">
      <c r="A199" s="1">
        <v>196</v>
      </c>
      <c r="B199" t="s">
        <v>404</v>
      </c>
      <c r="C199" t="s">
        <v>8</v>
      </c>
      <c r="D199" t="s">
        <v>405</v>
      </c>
      <c r="E199">
        <v>51</v>
      </c>
      <c r="F199">
        <v>13.73</v>
      </c>
      <c r="G199">
        <v>0.77</v>
      </c>
      <c r="H199">
        <v>0.26</v>
      </c>
      <c r="J199" s="3">
        <f t="shared" si="39"/>
        <v>60.34</v>
      </c>
      <c r="K199" s="3">
        <f t="shared" si="40"/>
        <v>1.18</v>
      </c>
      <c r="L199" s="3">
        <f t="shared" si="41"/>
        <v>49.97</v>
      </c>
      <c r="M199" s="5">
        <f t="shared" si="42"/>
        <v>45.58</v>
      </c>
      <c r="N199" s="3">
        <f t="shared" si="43"/>
        <v>13.73</v>
      </c>
      <c r="O199" s="3">
        <f t="shared" si="44"/>
        <v>54.92</v>
      </c>
      <c r="P199" s="3">
        <f t="shared" si="50"/>
        <v>1.1000000000000001</v>
      </c>
      <c r="Q199" s="4"/>
      <c r="R199" s="17">
        <f t="shared" si="45"/>
        <v>45.43</v>
      </c>
      <c r="S199" s="17"/>
      <c r="T199" s="17">
        <f t="shared" si="46"/>
        <v>45</v>
      </c>
      <c r="U199" s="17">
        <f t="shared" si="47"/>
        <v>50</v>
      </c>
      <c r="V199" s="8">
        <f t="shared" si="48"/>
        <v>50</v>
      </c>
      <c r="W199" s="21">
        <f t="shared" si="51"/>
        <v>45</v>
      </c>
      <c r="X199" s="17"/>
      <c r="Y199" s="17">
        <f t="shared" si="49"/>
        <v>12.481818181818181</v>
      </c>
    </row>
    <row r="200" spans="1:25" x14ac:dyDescent="0.3">
      <c r="A200" s="1">
        <v>197</v>
      </c>
      <c r="B200" t="s">
        <v>406</v>
      </c>
      <c r="C200" t="s">
        <v>8</v>
      </c>
      <c r="D200" t="s">
        <v>407</v>
      </c>
      <c r="E200">
        <v>63</v>
      </c>
      <c r="F200">
        <v>16.079999999999998</v>
      </c>
      <c r="G200">
        <v>0.93</v>
      </c>
      <c r="H200">
        <v>0.63</v>
      </c>
      <c r="J200" s="3">
        <f t="shared" si="39"/>
        <v>73.709999999999994</v>
      </c>
      <c r="K200" s="3">
        <f t="shared" si="40"/>
        <v>1.17</v>
      </c>
      <c r="L200" s="3">
        <f t="shared" si="41"/>
        <v>61.44</v>
      </c>
      <c r="M200" s="5">
        <f t="shared" si="42"/>
        <v>53.61</v>
      </c>
      <c r="N200" s="3">
        <f t="shared" si="43"/>
        <v>16.079999999999998</v>
      </c>
      <c r="O200" s="3">
        <f t="shared" si="44"/>
        <v>64.319999999999993</v>
      </c>
      <c r="P200" s="3">
        <f t="shared" si="50"/>
        <v>1.29</v>
      </c>
      <c r="Q200" s="4"/>
      <c r="R200" s="17">
        <f t="shared" si="45"/>
        <v>47.63</v>
      </c>
      <c r="S200" s="17"/>
      <c r="T200" s="17">
        <f t="shared" si="46"/>
        <v>48</v>
      </c>
      <c r="U200" s="17">
        <f t="shared" si="47"/>
        <v>50</v>
      </c>
      <c r="V200" s="8">
        <f t="shared" si="48"/>
        <v>50</v>
      </c>
      <c r="W200" s="21">
        <f t="shared" si="51"/>
        <v>50</v>
      </c>
      <c r="X200" s="17"/>
      <c r="Y200" s="17">
        <f t="shared" si="49"/>
        <v>12.465116279069766</v>
      </c>
    </row>
    <row r="201" spans="1:25" x14ac:dyDescent="0.3">
      <c r="A201" s="1">
        <v>198</v>
      </c>
      <c r="B201" t="s">
        <v>408</v>
      </c>
      <c r="C201" t="s">
        <v>8</v>
      </c>
      <c r="D201" t="s">
        <v>409</v>
      </c>
      <c r="E201">
        <v>168</v>
      </c>
      <c r="F201">
        <v>49.68</v>
      </c>
      <c r="G201">
        <v>0.25</v>
      </c>
      <c r="H201">
        <v>0</v>
      </c>
      <c r="J201" s="3">
        <f t="shared" si="39"/>
        <v>199.72</v>
      </c>
      <c r="K201" s="3">
        <f t="shared" si="40"/>
        <v>1.19</v>
      </c>
      <c r="L201" s="3">
        <f t="shared" si="41"/>
        <v>167.75</v>
      </c>
      <c r="M201" s="5">
        <f t="shared" si="42"/>
        <v>167</v>
      </c>
      <c r="N201" s="3">
        <f t="shared" si="43"/>
        <v>49.68</v>
      </c>
      <c r="O201" s="3">
        <f t="shared" si="44"/>
        <v>198.72</v>
      </c>
      <c r="P201" s="3">
        <f t="shared" si="50"/>
        <v>3.97</v>
      </c>
      <c r="Q201" s="4"/>
      <c r="R201" s="17">
        <f t="shared" si="45"/>
        <v>42.25</v>
      </c>
      <c r="S201" s="17"/>
      <c r="T201" s="17">
        <f t="shared" si="46"/>
        <v>42</v>
      </c>
      <c r="U201" s="17">
        <f t="shared" si="47"/>
        <v>40</v>
      </c>
      <c r="V201" s="8">
        <f t="shared" si="48"/>
        <v>40</v>
      </c>
      <c r="W201" s="21">
        <f t="shared" si="51"/>
        <v>40</v>
      </c>
      <c r="X201" s="17"/>
      <c r="Y201" s="17">
        <f t="shared" si="49"/>
        <v>12.513853904282115</v>
      </c>
    </row>
    <row r="202" spans="1:25" x14ac:dyDescent="0.3">
      <c r="A202" s="1">
        <v>199</v>
      </c>
      <c r="B202" t="s">
        <v>410</v>
      </c>
      <c r="C202" t="s">
        <v>8</v>
      </c>
      <c r="D202" t="s">
        <v>411</v>
      </c>
      <c r="E202">
        <v>79</v>
      </c>
      <c r="F202">
        <v>18.5</v>
      </c>
      <c r="G202">
        <v>1.3</v>
      </c>
      <c r="H202">
        <v>1.5</v>
      </c>
      <c r="J202" s="3">
        <f t="shared" si="39"/>
        <v>92.7</v>
      </c>
      <c r="K202" s="3">
        <f t="shared" si="40"/>
        <v>1.17</v>
      </c>
      <c r="L202" s="3">
        <f t="shared" si="41"/>
        <v>76.2</v>
      </c>
      <c r="M202" s="5">
        <f t="shared" si="42"/>
        <v>60.3</v>
      </c>
      <c r="N202" s="3">
        <f t="shared" si="43"/>
        <v>18.5</v>
      </c>
      <c r="O202" s="3">
        <f t="shared" si="44"/>
        <v>74</v>
      </c>
      <c r="P202" s="3">
        <f t="shared" si="50"/>
        <v>1.48</v>
      </c>
      <c r="Q202" s="4"/>
      <c r="R202" s="17">
        <f t="shared" si="45"/>
        <v>51.49</v>
      </c>
      <c r="S202" s="17"/>
      <c r="T202" s="17">
        <f t="shared" si="46"/>
        <v>51</v>
      </c>
      <c r="U202" s="17">
        <f t="shared" si="47"/>
        <v>50</v>
      </c>
      <c r="V202" s="8">
        <f t="shared" si="48"/>
        <v>50</v>
      </c>
      <c r="W202" s="21">
        <f t="shared" si="51"/>
        <v>50</v>
      </c>
      <c r="X202" s="17"/>
      <c r="Y202" s="17">
        <f t="shared" si="49"/>
        <v>12.5</v>
      </c>
    </row>
    <row r="203" spans="1:25" x14ac:dyDescent="0.3">
      <c r="A203" s="1">
        <v>200</v>
      </c>
      <c r="B203" t="s">
        <v>412</v>
      </c>
      <c r="C203" t="s">
        <v>8</v>
      </c>
      <c r="D203" t="s">
        <v>413</v>
      </c>
      <c r="E203">
        <v>50</v>
      </c>
      <c r="F203">
        <v>14.32</v>
      </c>
      <c r="G203">
        <v>0.46</v>
      </c>
      <c r="H203">
        <v>0.04</v>
      </c>
      <c r="J203" s="3">
        <f t="shared" si="39"/>
        <v>59.480000000000004</v>
      </c>
      <c r="K203" s="3">
        <f t="shared" si="40"/>
        <v>1.19</v>
      </c>
      <c r="L203" s="3">
        <f t="shared" si="41"/>
        <v>49.5</v>
      </c>
      <c r="M203" s="5">
        <f t="shared" si="42"/>
        <v>47.8</v>
      </c>
      <c r="N203" s="3">
        <f t="shared" si="43"/>
        <v>14.32</v>
      </c>
      <c r="O203" s="3">
        <f t="shared" si="44"/>
        <v>57.28</v>
      </c>
      <c r="P203" s="3">
        <f t="shared" si="50"/>
        <v>1.1499999999999999</v>
      </c>
      <c r="Q203" s="4"/>
      <c r="R203" s="17">
        <f t="shared" si="45"/>
        <v>43.04</v>
      </c>
      <c r="S203" s="17"/>
      <c r="T203" s="17">
        <f t="shared" si="46"/>
        <v>43</v>
      </c>
      <c r="U203" s="17">
        <f t="shared" si="47"/>
        <v>40</v>
      </c>
      <c r="V203" s="8">
        <f t="shared" si="48"/>
        <v>40</v>
      </c>
      <c r="W203" s="21">
        <f t="shared" si="51"/>
        <v>45</v>
      </c>
      <c r="X203" s="17"/>
      <c r="Y203" s="17">
        <f t="shared" si="49"/>
        <v>12.452173913043479</v>
      </c>
    </row>
    <row r="204" spans="1:25" x14ac:dyDescent="0.3">
      <c r="A204" s="1">
        <v>201</v>
      </c>
      <c r="B204" t="s">
        <v>414</v>
      </c>
      <c r="C204" t="s">
        <v>8</v>
      </c>
      <c r="D204" t="s">
        <v>415</v>
      </c>
      <c r="E204">
        <v>78</v>
      </c>
      <c r="F204">
        <v>19.18</v>
      </c>
      <c r="G204">
        <v>0.31</v>
      </c>
      <c r="H204">
        <v>0.04</v>
      </c>
      <c r="J204" s="3">
        <f t="shared" si="39"/>
        <v>78.319999999999993</v>
      </c>
      <c r="K204" s="3">
        <f t="shared" si="40"/>
        <v>1</v>
      </c>
      <c r="L204" s="3">
        <f t="shared" si="41"/>
        <v>77.649999999999991</v>
      </c>
      <c r="M204" s="5">
        <f t="shared" si="42"/>
        <v>76.400000000000006</v>
      </c>
      <c r="N204" s="3">
        <f t="shared" si="43"/>
        <v>19.18</v>
      </c>
      <c r="O204" s="3">
        <f t="shared" si="44"/>
        <v>76.72</v>
      </c>
      <c r="P204" s="3">
        <f t="shared" si="50"/>
        <v>1.53</v>
      </c>
      <c r="Q204" s="4"/>
      <c r="R204" s="17">
        <f t="shared" si="45"/>
        <v>50.75</v>
      </c>
      <c r="S204" s="17"/>
      <c r="T204" s="17">
        <f t="shared" si="46"/>
        <v>51</v>
      </c>
      <c r="U204" s="17">
        <f t="shared" si="47"/>
        <v>50</v>
      </c>
      <c r="V204" s="8">
        <f t="shared" si="48"/>
        <v>50</v>
      </c>
      <c r="W204" s="21">
        <f t="shared" si="51"/>
        <v>50</v>
      </c>
      <c r="X204" s="17"/>
      <c r="Y204" s="17">
        <f t="shared" si="49"/>
        <v>12.535947712418301</v>
      </c>
    </row>
    <row r="205" spans="1:25" x14ac:dyDescent="0.3">
      <c r="A205" s="1">
        <v>202</v>
      </c>
      <c r="B205" t="s">
        <v>416</v>
      </c>
      <c r="C205" t="s">
        <v>8</v>
      </c>
      <c r="D205" t="s">
        <v>417</v>
      </c>
      <c r="E205">
        <v>76</v>
      </c>
      <c r="F205">
        <v>18.809999999999999</v>
      </c>
      <c r="G205">
        <v>0.13</v>
      </c>
      <c r="H205">
        <v>0</v>
      </c>
      <c r="J205" s="3">
        <f t="shared" si="39"/>
        <v>75.759999999999991</v>
      </c>
      <c r="K205" s="3">
        <f t="shared" si="40"/>
        <v>1</v>
      </c>
      <c r="L205" s="3">
        <f t="shared" si="41"/>
        <v>75.87</v>
      </c>
      <c r="M205" s="5">
        <f t="shared" si="42"/>
        <v>75.48</v>
      </c>
      <c r="N205" s="3">
        <f t="shared" si="43"/>
        <v>18.809999999999999</v>
      </c>
      <c r="O205" s="3">
        <f t="shared" si="44"/>
        <v>75.239999999999995</v>
      </c>
      <c r="P205" s="3">
        <f t="shared" si="50"/>
        <v>1.5</v>
      </c>
      <c r="Q205" s="4"/>
      <c r="R205" s="17">
        <f t="shared" si="45"/>
        <v>50.58</v>
      </c>
      <c r="S205" s="17"/>
      <c r="T205" s="17">
        <f t="shared" si="46"/>
        <v>51</v>
      </c>
      <c r="U205" s="17">
        <f t="shared" si="47"/>
        <v>50</v>
      </c>
      <c r="V205" s="8">
        <f t="shared" si="48"/>
        <v>50</v>
      </c>
      <c r="W205" s="21">
        <f t="shared" si="51"/>
        <v>50</v>
      </c>
      <c r="X205" s="17"/>
      <c r="Y205" s="17">
        <f t="shared" si="49"/>
        <v>12.54</v>
      </c>
    </row>
    <row r="206" spans="1:25" x14ac:dyDescent="0.3">
      <c r="A206" s="1">
        <v>203</v>
      </c>
      <c r="B206" t="s">
        <v>418</v>
      </c>
      <c r="C206" t="s">
        <v>8</v>
      </c>
      <c r="D206" t="s">
        <v>419</v>
      </c>
      <c r="E206">
        <v>71</v>
      </c>
      <c r="F206">
        <v>17.399999999999999</v>
      </c>
      <c r="G206">
        <v>0.3</v>
      </c>
      <c r="H206">
        <v>0</v>
      </c>
      <c r="J206" s="3">
        <f t="shared" si="39"/>
        <v>70.8</v>
      </c>
      <c r="K206" s="3">
        <f t="shared" si="40"/>
        <v>1</v>
      </c>
      <c r="L206" s="3">
        <f t="shared" si="41"/>
        <v>70.7</v>
      </c>
      <c r="M206" s="5">
        <f t="shared" si="42"/>
        <v>69.8</v>
      </c>
      <c r="N206" s="3">
        <f t="shared" si="43"/>
        <v>17.399999999999999</v>
      </c>
      <c r="O206" s="3">
        <f t="shared" si="44"/>
        <v>69.599999999999994</v>
      </c>
      <c r="P206" s="3">
        <f t="shared" si="50"/>
        <v>1.39</v>
      </c>
      <c r="Q206" s="4"/>
      <c r="R206" s="17">
        <f t="shared" si="45"/>
        <v>50.86</v>
      </c>
      <c r="S206" s="17"/>
      <c r="T206" s="17">
        <f t="shared" si="46"/>
        <v>51</v>
      </c>
      <c r="U206" s="17">
        <f t="shared" si="47"/>
        <v>50</v>
      </c>
      <c r="V206" s="8">
        <f t="shared" si="48"/>
        <v>50</v>
      </c>
      <c r="W206" s="21">
        <f t="shared" si="51"/>
        <v>50</v>
      </c>
      <c r="X206" s="17"/>
      <c r="Y206" s="17">
        <f t="shared" si="49"/>
        <v>12.517985611510792</v>
      </c>
    </row>
    <row r="207" spans="1:25" x14ac:dyDescent="0.3">
      <c r="A207" s="1">
        <v>204</v>
      </c>
      <c r="B207" t="s">
        <v>420</v>
      </c>
      <c r="C207" t="s">
        <v>8</v>
      </c>
      <c r="D207" t="s">
        <v>421</v>
      </c>
      <c r="E207">
        <v>53</v>
      </c>
      <c r="F207">
        <v>12.87</v>
      </c>
      <c r="G207">
        <v>0.36</v>
      </c>
      <c r="H207">
        <v>0.12</v>
      </c>
      <c r="J207" s="3">
        <f t="shared" si="39"/>
        <v>53.999999999999993</v>
      </c>
      <c r="K207" s="3">
        <f t="shared" si="40"/>
        <v>1.02</v>
      </c>
      <c r="L207" s="3">
        <f t="shared" si="41"/>
        <v>52.52</v>
      </c>
      <c r="M207" s="5">
        <f t="shared" si="42"/>
        <v>50.480000000000004</v>
      </c>
      <c r="N207" s="3">
        <f t="shared" si="43"/>
        <v>12.87</v>
      </c>
      <c r="O207" s="3">
        <f t="shared" si="44"/>
        <v>51.48</v>
      </c>
      <c r="P207" s="3">
        <f t="shared" si="50"/>
        <v>1.03</v>
      </c>
      <c r="Q207" s="4"/>
      <c r="R207" s="17">
        <f t="shared" si="45"/>
        <v>50.99</v>
      </c>
      <c r="S207" s="17"/>
      <c r="T207" s="17">
        <f t="shared" si="46"/>
        <v>51</v>
      </c>
      <c r="U207" s="17">
        <f t="shared" si="47"/>
        <v>50</v>
      </c>
      <c r="V207" s="8">
        <f t="shared" si="48"/>
        <v>50</v>
      </c>
      <c r="W207" s="21">
        <f t="shared" si="51"/>
        <v>50</v>
      </c>
      <c r="X207" s="17"/>
      <c r="Y207" s="17">
        <f t="shared" si="49"/>
        <v>12.49514563106796</v>
      </c>
    </row>
    <row r="208" spans="1:25" x14ac:dyDescent="0.3">
      <c r="A208" s="1">
        <v>205</v>
      </c>
      <c r="B208" t="s">
        <v>422</v>
      </c>
      <c r="C208" t="s">
        <v>8</v>
      </c>
      <c r="D208" t="s">
        <v>423</v>
      </c>
      <c r="E208">
        <v>40</v>
      </c>
      <c r="F208">
        <v>11.52</v>
      </c>
      <c r="G208">
        <v>0.39</v>
      </c>
      <c r="H208">
        <v>0.03</v>
      </c>
      <c r="J208" s="3">
        <f t="shared" si="39"/>
        <v>47.910000000000004</v>
      </c>
      <c r="K208" s="3">
        <f t="shared" si="40"/>
        <v>1.2</v>
      </c>
      <c r="L208" s="3">
        <f t="shared" si="41"/>
        <v>39.58</v>
      </c>
      <c r="M208" s="5">
        <f t="shared" si="42"/>
        <v>38.169999999999995</v>
      </c>
      <c r="N208" s="3">
        <f t="shared" si="43"/>
        <v>11.52</v>
      </c>
      <c r="O208" s="3">
        <f t="shared" si="44"/>
        <v>46.08</v>
      </c>
      <c r="P208" s="3">
        <f t="shared" si="50"/>
        <v>0.92</v>
      </c>
      <c r="Q208" s="4"/>
      <c r="R208" s="17">
        <f t="shared" si="45"/>
        <v>43.02</v>
      </c>
      <c r="S208" s="17"/>
      <c r="T208" s="17">
        <f t="shared" si="46"/>
        <v>43</v>
      </c>
      <c r="U208" s="17">
        <f t="shared" si="47"/>
        <v>40</v>
      </c>
      <c r="V208" s="8">
        <f t="shared" si="48"/>
        <v>40</v>
      </c>
      <c r="W208" s="21">
        <f t="shared" si="51"/>
        <v>45</v>
      </c>
      <c r="X208" s="17"/>
      <c r="Y208" s="17">
        <f t="shared" si="49"/>
        <v>12.521739130434781</v>
      </c>
    </row>
    <row r="209" spans="1:25" x14ac:dyDescent="0.3">
      <c r="A209" s="1">
        <v>206</v>
      </c>
      <c r="B209" t="s">
        <v>424</v>
      </c>
      <c r="C209" t="s">
        <v>8</v>
      </c>
      <c r="D209" t="s">
        <v>425</v>
      </c>
      <c r="E209">
        <v>41</v>
      </c>
      <c r="F209">
        <v>11.1</v>
      </c>
      <c r="G209">
        <v>0.1</v>
      </c>
      <c r="H209">
        <v>0.1</v>
      </c>
      <c r="J209" s="3">
        <f t="shared" si="39"/>
        <v>45.699999999999996</v>
      </c>
      <c r="K209" s="3">
        <f t="shared" si="40"/>
        <v>1.1100000000000001</v>
      </c>
      <c r="L209" s="3">
        <f t="shared" si="41"/>
        <v>40.799999999999997</v>
      </c>
      <c r="M209" s="5">
        <f t="shared" si="42"/>
        <v>39.700000000000003</v>
      </c>
      <c r="N209" s="3">
        <f t="shared" si="43"/>
        <v>11.1</v>
      </c>
      <c r="O209" s="3">
        <f t="shared" si="44"/>
        <v>44.4</v>
      </c>
      <c r="P209" s="3">
        <f t="shared" si="50"/>
        <v>0.89</v>
      </c>
      <c r="Q209" s="4"/>
      <c r="R209" s="17">
        <f t="shared" si="45"/>
        <v>45.84</v>
      </c>
      <c r="S209" s="17"/>
      <c r="T209" s="17">
        <f t="shared" si="46"/>
        <v>46</v>
      </c>
      <c r="U209" s="17">
        <f t="shared" si="47"/>
        <v>50</v>
      </c>
      <c r="V209" s="8">
        <f t="shared" si="48"/>
        <v>50</v>
      </c>
      <c r="W209" s="21">
        <f t="shared" si="51"/>
        <v>45</v>
      </c>
      <c r="X209" s="17"/>
      <c r="Y209" s="17">
        <f t="shared" si="49"/>
        <v>12.47191011235955</v>
      </c>
    </row>
    <row r="210" spans="1:25" x14ac:dyDescent="0.3">
      <c r="A210" s="1">
        <v>207</v>
      </c>
      <c r="B210" t="s">
        <v>426</v>
      </c>
      <c r="C210" t="s">
        <v>8</v>
      </c>
      <c r="D210" t="s">
        <v>427</v>
      </c>
      <c r="E210">
        <v>51</v>
      </c>
      <c r="F210">
        <v>12.1</v>
      </c>
      <c r="G210">
        <v>0.3</v>
      </c>
      <c r="H210">
        <v>0.1</v>
      </c>
      <c r="J210" s="3">
        <f t="shared" si="39"/>
        <v>50.5</v>
      </c>
      <c r="K210" s="3">
        <f t="shared" si="40"/>
        <v>0.99</v>
      </c>
      <c r="L210" s="3">
        <f t="shared" si="41"/>
        <v>50.6</v>
      </c>
      <c r="M210" s="5">
        <f t="shared" si="42"/>
        <v>48.9</v>
      </c>
      <c r="N210" s="3">
        <f t="shared" si="43"/>
        <v>12.1</v>
      </c>
      <c r="O210" s="3">
        <f t="shared" si="44"/>
        <v>48.4</v>
      </c>
      <c r="P210" s="3">
        <f t="shared" si="50"/>
        <v>0.97</v>
      </c>
      <c r="Q210" s="4"/>
      <c r="R210" s="17">
        <f t="shared" si="45"/>
        <v>52.16</v>
      </c>
      <c r="S210" s="17"/>
      <c r="T210" s="17">
        <f t="shared" si="46"/>
        <v>52</v>
      </c>
      <c r="U210" s="17">
        <f t="shared" si="47"/>
        <v>50</v>
      </c>
      <c r="V210" s="8">
        <f t="shared" si="48"/>
        <v>50</v>
      </c>
      <c r="W210" s="21">
        <f t="shared" si="51"/>
        <v>50</v>
      </c>
      <c r="X210" s="17"/>
      <c r="Y210" s="17">
        <f t="shared" si="49"/>
        <v>12.474226804123711</v>
      </c>
    </row>
    <row r="211" spans="1:25" x14ac:dyDescent="0.3">
      <c r="A211" s="1">
        <v>208</v>
      </c>
      <c r="B211" t="s">
        <v>428</v>
      </c>
      <c r="C211" t="s">
        <v>8</v>
      </c>
      <c r="D211" t="s">
        <v>429</v>
      </c>
      <c r="E211">
        <v>36</v>
      </c>
      <c r="F211">
        <v>9.8000000000000007</v>
      </c>
      <c r="G211">
        <v>0.7</v>
      </c>
      <c r="H211">
        <v>0.1</v>
      </c>
      <c r="J211" s="3">
        <f t="shared" si="39"/>
        <v>42.9</v>
      </c>
      <c r="K211" s="3">
        <f t="shared" si="40"/>
        <v>1.19</v>
      </c>
      <c r="L211" s="3">
        <f t="shared" si="41"/>
        <v>35.199999999999996</v>
      </c>
      <c r="M211" s="5">
        <f t="shared" si="42"/>
        <v>32.300000000000004</v>
      </c>
      <c r="N211" s="3">
        <f t="shared" si="43"/>
        <v>9.8000000000000007</v>
      </c>
      <c r="O211" s="3">
        <f t="shared" si="44"/>
        <v>39.200000000000003</v>
      </c>
      <c r="P211" s="3">
        <f t="shared" si="50"/>
        <v>0.78</v>
      </c>
      <c r="Q211" s="4"/>
      <c r="R211" s="17">
        <f t="shared" si="45"/>
        <v>45.13</v>
      </c>
      <c r="S211" s="17"/>
      <c r="T211" s="17">
        <f t="shared" si="46"/>
        <v>45</v>
      </c>
      <c r="U211" s="17">
        <f t="shared" si="47"/>
        <v>50</v>
      </c>
      <c r="V211" s="8">
        <f t="shared" si="48"/>
        <v>50</v>
      </c>
      <c r="W211" s="21">
        <f t="shared" si="51"/>
        <v>45</v>
      </c>
      <c r="X211" s="17"/>
      <c r="Y211" s="17">
        <f t="shared" si="49"/>
        <v>12.564102564102564</v>
      </c>
    </row>
    <row r="212" spans="1:25" x14ac:dyDescent="0.3">
      <c r="A212" s="1">
        <v>209</v>
      </c>
      <c r="B212" t="s">
        <v>430</v>
      </c>
      <c r="C212" t="s">
        <v>8</v>
      </c>
      <c r="D212" t="s">
        <v>431</v>
      </c>
      <c r="E212">
        <v>25</v>
      </c>
      <c r="F212">
        <v>7.03</v>
      </c>
      <c r="G212">
        <v>0.38</v>
      </c>
      <c r="H212">
        <v>0.04</v>
      </c>
      <c r="J212" s="3">
        <f t="shared" si="39"/>
        <v>30</v>
      </c>
      <c r="K212" s="3">
        <f t="shared" si="40"/>
        <v>1.2</v>
      </c>
      <c r="L212" s="3">
        <f t="shared" si="41"/>
        <v>24.580000000000002</v>
      </c>
      <c r="M212" s="5">
        <f t="shared" si="42"/>
        <v>23.12</v>
      </c>
      <c r="N212" s="3">
        <f t="shared" si="43"/>
        <v>7.03</v>
      </c>
      <c r="O212" s="3">
        <f t="shared" si="44"/>
        <v>28.12</v>
      </c>
      <c r="P212" s="3">
        <f t="shared" si="50"/>
        <v>0.56000000000000005</v>
      </c>
      <c r="Q212" s="4"/>
      <c r="R212" s="17">
        <f t="shared" si="45"/>
        <v>43.89</v>
      </c>
      <c r="S212" s="17"/>
      <c r="T212" s="17">
        <f t="shared" si="46"/>
        <v>44</v>
      </c>
      <c r="U212" s="17">
        <f t="shared" si="47"/>
        <v>40</v>
      </c>
      <c r="V212" s="8">
        <f t="shared" si="48"/>
        <v>40</v>
      </c>
      <c r="W212" s="21">
        <f t="shared" si="51"/>
        <v>45</v>
      </c>
      <c r="X212" s="17"/>
      <c r="Y212" s="17">
        <f t="shared" si="49"/>
        <v>12.553571428571427</v>
      </c>
    </row>
    <row r="213" spans="1:25" x14ac:dyDescent="0.3">
      <c r="A213" s="1">
        <v>210</v>
      </c>
      <c r="B213" t="s">
        <v>432</v>
      </c>
      <c r="C213" t="s">
        <v>8</v>
      </c>
      <c r="D213" t="s">
        <v>433</v>
      </c>
      <c r="E213">
        <v>38</v>
      </c>
      <c r="F213">
        <v>10.47</v>
      </c>
      <c r="G213">
        <v>0.65</v>
      </c>
      <c r="H213">
        <v>7.0000000000000007E-2</v>
      </c>
      <c r="J213" s="3">
        <f t="shared" si="39"/>
        <v>45.110000000000007</v>
      </c>
      <c r="K213" s="3">
        <f t="shared" si="40"/>
        <v>1.19</v>
      </c>
      <c r="L213" s="3">
        <f t="shared" si="41"/>
        <v>37.28</v>
      </c>
      <c r="M213" s="5">
        <f t="shared" si="42"/>
        <v>34.769999999999996</v>
      </c>
      <c r="N213" s="3">
        <f t="shared" si="43"/>
        <v>10.47</v>
      </c>
      <c r="O213" s="3">
        <f t="shared" si="44"/>
        <v>41.88</v>
      </c>
      <c r="P213" s="3">
        <f t="shared" si="50"/>
        <v>0.84</v>
      </c>
      <c r="Q213" s="4"/>
      <c r="R213" s="17">
        <f t="shared" si="45"/>
        <v>44.38</v>
      </c>
      <c r="S213" s="17"/>
      <c r="T213" s="17">
        <f t="shared" si="46"/>
        <v>44</v>
      </c>
      <c r="U213" s="17">
        <f t="shared" si="47"/>
        <v>40</v>
      </c>
      <c r="V213" s="8">
        <f t="shared" si="48"/>
        <v>40</v>
      </c>
      <c r="W213" s="21">
        <f t="shared" si="51"/>
        <v>45</v>
      </c>
      <c r="X213" s="17"/>
      <c r="Y213" s="17">
        <f t="shared" si="49"/>
        <v>12.464285714285715</v>
      </c>
    </row>
    <row r="214" spans="1:25" x14ac:dyDescent="0.3">
      <c r="A214" s="1">
        <v>211</v>
      </c>
      <c r="B214" t="s">
        <v>434</v>
      </c>
      <c r="C214" t="s">
        <v>8</v>
      </c>
      <c r="D214" t="s">
        <v>435</v>
      </c>
      <c r="E214">
        <v>37</v>
      </c>
      <c r="F214">
        <v>9.9499999999999993</v>
      </c>
      <c r="G214">
        <v>0.75</v>
      </c>
      <c r="H214">
        <v>0.09</v>
      </c>
      <c r="J214" s="3">
        <f t="shared" si="39"/>
        <v>43.61</v>
      </c>
      <c r="K214" s="3">
        <f t="shared" si="40"/>
        <v>1.18</v>
      </c>
      <c r="L214" s="3">
        <f t="shared" si="41"/>
        <v>36.159999999999997</v>
      </c>
      <c r="M214" s="5">
        <f t="shared" si="42"/>
        <v>33.19</v>
      </c>
      <c r="N214" s="3">
        <f t="shared" si="43"/>
        <v>9.9499999999999993</v>
      </c>
      <c r="O214" s="3">
        <f t="shared" si="44"/>
        <v>39.799999999999997</v>
      </c>
      <c r="P214" s="3">
        <f t="shared" si="50"/>
        <v>0.8</v>
      </c>
      <c r="Q214" s="4"/>
      <c r="R214" s="17">
        <f t="shared" si="45"/>
        <v>45.2</v>
      </c>
      <c r="S214" s="17"/>
      <c r="T214" s="17">
        <f t="shared" si="46"/>
        <v>45</v>
      </c>
      <c r="U214" s="17">
        <f t="shared" si="47"/>
        <v>50</v>
      </c>
      <c r="V214" s="8">
        <f t="shared" si="48"/>
        <v>50</v>
      </c>
      <c r="W214" s="21">
        <f t="shared" si="51"/>
        <v>45</v>
      </c>
      <c r="X214" s="17"/>
      <c r="Y214" s="17">
        <f t="shared" si="49"/>
        <v>12.437499999999998</v>
      </c>
    </row>
    <row r="215" spans="1:25" x14ac:dyDescent="0.3">
      <c r="A215" s="1">
        <v>212</v>
      </c>
      <c r="B215" t="s">
        <v>436</v>
      </c>
      <c r="C215" t="s">
        <v>8</v>
      </c>
      <c r="D215" t="s">
        <v>437</v>
      </c>
      <c r="E215">
        <v>19</v>
      </c>
      <c r="F215">
        <v>4.83</v>
      </c>
      <c r="G215">
        <v>0.52</v>
      </c>
      <c r="H215">
        <v>7.0000000000000007E-2</v>
      </c>
      <c r="J215" s="3">
        <f t="shared" si="39"/>
        <v>22.029999999999998</v>
      </c>
      <c r="K215" s="3">
        <f t="shared" si="40"/>
        <v>1.1599999999999999</v>
      </c>
      <c r="L215" s="3">
        <f t="shared" si="41"/>
        <v>18.41</v>
      </c>
      <c r="M215" s="5">
        <f t="shared" si="42"/>
        <v>16.29</v>
      </c>
      <c r="N215" s="3">
        <f t="shared" si="43"/>
        <v>4.83</v>
      </c>
      <c r="O215" s="3">
        <f t="shared" si="44"/>
        <v>19.32</v>
      </c>
      <c r="P215" s="3">
        <f t="shared" si="50"/>
        <v>0.39</v>
      </c>
      <c r="Q215" s="4"/>
      <c r="R215" s="17">
        <f t="shared" si="45"/>
        <v>47.21</v>
      </c>
      <c r="S215" s="17"/>
      <c r="T215" s="17">
        <f t="shared" si="46"/>
        <v>47</v>
      </c>
      <c r="U215" s="17">
        <f t="shared" si="47"/>
        <v>50</v>
      </c>
      <c r="V215" s="8">
        <f t="shared" si="48"/>
        <v>50</v>
      </c>
      <c r="W215" s="21">
        <f t="shared" si="51"/>
        <v>45</v>
      </c>
      <c r="X215" s="17"/>
      <c r="Y215" s="17">
        <f t="shared" si="49"/>
        <v>12.384615384615385</v>
      </c>
    </row>
    <row r="216" spans="1:25" x14ac:dyDescent="0.3">
      <c r="A216" s="1">
        <v>213</v>
      </c>
      <c r="B216" t="s">
        <v>438</v>
      </c>
      <c r="C216" t="s">
        <v>8</v>
      </c>
      <c r="D216" t="s">
        <v>439</v>
      </c>
      <c r="E216">
        <v>95</v>
      </c>
      <c r="F216">
        <v>22.58</v>
      </c>
      <c r="G216">
        <v>1.68</v>
      </c>
      <c r="H216">
        <v>1.55</v>
      </c>
      <c r="J216" s="3">
        <f t="shared" si="39"/>
        <v>110.99</v>
      </c>
      <c r="K216" s="3">
        <f t="shared" si="40"/>
        <v>1.17</v>
      </c>
      <c r="L216" s="3">
        <f t="shared" si="41"/>
        <v>91.77</v>
      </c>
      <c r="M216" s="5">
        <f t="shared" si="42"/>
        <v>74.33</v>
      </c>
      <c r="N216" s="3">
        <f t="shared" si="43"/>
        <v>22.58</v>
      </c>
      <c r="O216" s="3">
        <f t="shared" si="44"/>
        <v>90.32</v>
      </c>
      <c r="P216" s="3">
        <f t="shared" si="50"/>
        <v>1.81</v>
      </c>
      <c r="Q216" s="4"/>
      <c r="R216" s="17">
        <f t="shared" si="45"/>
        <v>50.7</v>
      </c>
      <c r="S216" s="17"/>
      <c r="T216" s="17">
        <f t="shared" si="46"/>
        <v>51</v>
      </c>
      <c r="U216" s="17">
        <f t="shared" si="47"/>
        <v>50</v>
      </c>
      <c r="V216" s="8">
        <f t="shared" si="48"/>
        <v>50</v>
      </c>
      <c r="W216" s="21">
        <f t="shared" si="51"/>
        <v>50</v>
      </c>
      <c r="X216" s="17"/>
      <c r="Y216" s="17">
        <f t="shared" si="49"/>
        <v>12.47513812154696</v>
      </c>
    </row>
    <row r="217" spans="1:25" x14ac:dyDescent="0.3">
      <c r="A217" s="1">
        <v>214</v>
      </c>
      <c r="B217" t="s">
        <v>440</v>
      </c>
      <c r="C217" t="s">
        <v>8</v>
      </c>
      <c r="D217" t="s">
        <v>441</v>
      </c>
      <c r="E217">
        <v>64</v>
      </c>
      <c r="F217">
        <v>16.2</v>
      </c>
      <c r="G217">
        <v>0.8</v>
      </c>
      <c r="H217">
        <v>0.4</v>
      </c>
      <c r="J217" s="3">
        <f t="shared" si="39"/>
        <v>71.599999999999994</v>
      </c>
      <c r="K217" s="3">
        <f t="shared" si="40"/>
        <v>1.1200000000000001</v>
      </c>
      <c r="L217" s="3">
        <f t="shared" si="41"/>
        <v>62.800000000000004</v>
      </c>
      <c r="M217" s="5">
        <f t="shared" si="42"/>
        <v>57.199999999999996</v>
      </c>
      <c r="N217" s="3">
        <f t="shared" si="43"/>
        <v>16.2</v>
      </c>
      <c r="O217" s="3">
        <f t="shared" si="44"/>
        <v>64.8</v>
      </c>
      <c r="P217" s="3">
        <f t="shared" si="50"/>
        <v>1.3</v>
      </c>
      <c r="Q217" s="4"/>
      <c r="R217" s="17">
        <f t="shared" si="45"/>
        <v>48.31</v>
      </c>
      <c r="S217" s="17"/>
      <c r="T217" s="17">
        <f t="shared" si="46"/>
        <v>48</v>
      </c>
      <c r="U217" s="17">
        <f t="shared" si="47"/>
        <v>50</v>
      </c>
      <c r="V217" s="8">
        <f t="shared" si="48"/>
        <v>50</v>
      </c>
      <c r="W217" s="21">
        <f t="shared" si="51"/>
        <v>50</v>
      </c>
      <c r="X217" s="17"/>
      <c r="Y217" s="17">
        <f t="shared" si="49"/>
        <v>12.46153846153846</v>
      </c>
    </row>
    <row r="218" spans="1:25" x14ac:dyDescent="0.3">
      <c r="A218" s="1">
        <v>215</v>
      </c>
      <c r="B218" t="s">
        <v>442</v>
      </c>
      <c r="C218" t="s">
        <v>8</v>
      </c>
      <c r="D218" t="s">
        <v>443</v>
      </c>
      <c r="E218">
        <v>60</v>
      </c>
      <c r="F218">
        <v>14.45</v>
      </c>
      <c r="G218">
        <v>0.67</v>
      </c>
      <c r="H218">
        <v>0.18</v>
      </c>
      <c r="J218" s="3">
        <f t="shared" si="39"/>
        <v>62.099999999999994</v>
      </c>
      <c r="K218" s="3">
        <f t="shared" si="40"/>
        <v>1.04</v>
      </c>
      <c r="L218" s="3">
        <f t="shared" si="41"/>
        <v>59.15</v>
      </c>
      <c r="M218" s="5">
        <f t="shared" si="42"/>
        <v>55.7</v>
      </c>
      <c r="N218" s="3">
        <f t="shared" si="43"/>
        <v>14.45</v>
      </c>
      <c r="O218" s="3">
        <f t="shared" si="44"/>
        <v>57.8</v>
      </c>
      <c r="P218" s="3">
        <f t="shared" si="50"/>
        <v>1.1599999999999999</v>
      </c>
      <c r="Q218" s="4"/>
      <c r="R218" s="17">
        <f t="shared" si="45"/>
        <v>50.99</v>
      </c>
      <c r="S218" s="17"/>
      <c r="T218" s="17">
        <f t="shared" si="46"/>
        <v>51</v>
      </c>
      <c r="U218" s="17">
        <f t="shared" si="47"/>
        <v>50</v>
      </c>
      <c r="V218" s="8">
        <f t="shared" si="48"/>
        <v>50</v>
      </c>
      <c r="W218" s="21">
        <f t="shared" si="51"/>
        <v>50</v>
      </c>
      <c r="X218" s="17"/>
      <c r="Y218" s="17">
        <f t="shared" si="49"/>
        <v>12.456896551724139</v>
      </c>
    </row>
    <row r="219" spans="1:25" x14ac:dyDescent="0.3">
      <c r="A219" s="1">
        <v>216</v>
      </c>
      <c r="B219" t="s">
        <v>444</v>
      </c>
      <c r="C219" t="s">
        <v>8</v>
      </c>
      <c r="D219" t="s">
        <v>445</v>
      </c>
      <c r="E219">
        <v>51</v>
      </c>
      <c r="F219">
        <v>13.6</v>
      </c>
      <c r="G219">
        <v>0.39</v>
      </c>
      <c r="H219">
        <v>0.05</v>
      </c>
      <c r="J219" s="3">
        <f t="shared" si="39"/>
        <v>56.410000000000004</v>
      </c>
      <c r="K219" s="3">
        <f t="shared" si="40"/>
        <v>1.1100000000000001</v>
      </c>
      <c r="L219" s="3">
        <f t="shared" si="41"/>
        <v>50.56</v>
      </c>
      <c r="M219" s="5">
        <f t="shared" si="42"/>
        <v>48.989999999999995</v>
      </c>
      <c r="N219" s="3">
        <f t="shared" si="43"/>
        <v>13.6</v>
      </c>
      <c r="O219" s="3">
        <f t="shared" si="44"/>
        <v>54.4</v>
      </c>
      <c r="P219" s="3">
        <f t="shared" si="50"/>
        <v>1.0900000000000001</v>
      </c>
      <c r="Q219" s="4"/>
      <c r="R219" s="17">
        <f t="shared" si="45"/>
        <v>46.39</v>
      </c>
      <c r="S219" s="17"/>
      <c r="T219" s="17">
        <f t="shared" si="46"/>
        <v>46</v>
      </c>
      <c r="U219" s="17">
        <f t="shared" si="47"/>
        <v>50</v>
      </c>
      <c r="V219" s="8">
        <f t="shared" si="48"/>
        <v>50</v>
      </c>
      <c r="W219" s="21">
        <f t="shared" si="51"/>
        <v>45</v>
      </c>
      <c r="X219" s="17"/>
      <c r="Y219" s="17">
        <f t="shared" si="49"/>
        <v>12.477064220183484</v>
      </c>
    </row>
    <row r="220" spans="1:25" x14ac:dyDescent="0.3">
      <c r="A220" s="1">
        <v>217</v>
      </c>
      <c r="B220" t="s">
        <v>446</v>
      </c>
      <c r="C220" t="s">
        <v>8</v>
      </c>
      <c r="D220" t="s">
        <v>447</v>
      </c>
      <c r="E220">
        <v>279</v>
      </c>
      <c r="F220">
        <v>78.89</v>
      </c>
      <c r="G220">
        <v>2.64</v>
      </c>
      <c r="H220">
        <v>0.53</v>
      </c>
      <c r="J220" s="3">
        <f t="shared" si="39"/>
        <v>330.89</v>
      </c>
      <c r="K220" s="3">
        <f t="shared" si="40"/>
        <v>1.19</v>
      </c>
      <c r="L220" s="3">
        <f t="shared" si="41"/>
        <v>275.83000000000004</v>
      </c>
      <c r="M220" s="5">
        <f t="shared" si="42"/>
        <v>263.67</v>
      </c>
      <c r="N220" s="3">
        <f t="shared" si="43"/>
        <v>78.89</v>
      </c>
      <c r="O220" s="3">
        <f t="shared" si="44"/>
        <v>315.56</v>
      </c>
      <c r="P220" s="3">
        <f t="shared" si="50"/>
        <v>6.31</v>
      </c>
      <c r="Q220" s="4"/>
      <c r="R220" s="17">
        <f t="shared" si="45"/>
        <v>43.71</v>
      </c>
      <c r="S220" s="17"/>
      <c r="T220" s="17">
        <f t="shared" si="46"/>
        <v>44</v>
      </c>
      <c r="U220" s="17">
        <f t="shared" si="47"/>
        <v>40</v>
      </c>
      <c r="V220" s="8">
        <f t="shared" si="48"/>
        <v>40</v>
      </c>
      <c r="W220" s="21">
        <f t="shared" si="51"/>
        <v>45</v>
      </c>
      <c r="X220" s="17"/>
      <c r="Y220" s="17">
        <f t="shared" si="49"/>
        <v>12.502377179080826</v>
      </c>
    </row>
    <row r="221" spans="1:25" x14ac:dyDescent="0.3">
      <c r="A221" s="1">
        <v>218</v>
      </c>
      <c r="B221" t="s">
        <v>448</v>
      </c>
      <c r="C221" t="s">
        <v>8</v>
      </c>
      <c r="D221" t="s">
        <v>449</v>
      </c>
      <c r="E221">
        <v>69</v>
      </c>
      <c r="F221">
        <v>17.12</v>
      </c>
      <c r="G221">
        <v>0.14000000000000001</v>
      </c>
      <c r="H221">
        <v>0.02</v>
      </c>
      <c r="J221" s="3">
        <f t="shared" si="39"/>
        <v>69.220000000000013</v>
      </c>
      <c r="K221" s="3">
        <f t="shared" si="40"/>
        <v>1</v>
      </c>
      <c r="L221" s="3">
        <f t="shared" si="41"/>
        <v>68.84</v>
      </c>
      <c r="M221" s="5">
        <f t="shared" si="42"/>
        <v>68.259999999999991</v>
      </c>
      <c r="N221" s="3">
        <f t="shared" si="43"/>
        <v>17.12</v>
      </c>
      <c r="O221" s="3">
        <f t="shared" si="44"/>
        <v>68.48</v>
      </c>
      <c r="P221" s="3">
        <f t="shared" si="50"/>
        <v>1.37</v>
      </c>
      <c r="Q221" s="4"/>
      <c r="R221" s="17">
        <f t="shared" si="45"/>
        <v>50.25</v>
      </c>
      <c r="S221" s="17"/>
      <c r="T221" s="17">
        <f t="shared" si="46"/>
        <v>50</v>
      </c>
      <c r="U221" s="17">
        <f t="shared" si="47"/>
        <v>50</v>
      </c>
      <c r="V221" s="8">
        <f t="shared" si="48"/>
        <v>50</v>
      </c>
      <c r="W221" s="21">
        <f t="shared" si="51"/>
        <v>50</v>
      </c>
      <c r="X221" s="17"/>
      <c r="Y221" s="17">
        <f t="shared" si="49"/>
        <v>12.496350364963503</v>
      </c>
    </row>
    <row r="222" spans="1:25" x14ac:dyDescent="0.3">
      <c r="A222" s="1">
        <v>219</v>
      </c>
      <c r="B222" t="s">
        <v>450</v>
      </c>
      <c r="C222" t="s">
        <v>8</v>
      </c>
      <c r="D222" t="s">
        <v>451</v>
      </c>
      <c r="E222">
        <v>57</v>
      </c>
      <c r="F222">
        <v>16.38</v>
      </c>
      <c r="G222">
        <v>0.43</v>
      </c>
      <c r="H222">
        <v>0.04</v>
      </c>
      <c r="J222" s="3">
        <f t="shared" si="39"/>
        <v>67.599999999999994</v>
      </c>
      <c r="K222" s="3">
        <f t="shared" si="40"/>
        <v>1.19</v>
      </c>
      <c r="L222" s="3">
        <f t="shared" si="41"/>
        <v>56.53</v>
      </c>
      <c r="M222" s="5">
        <f t="shared" si="42"/>
        <v>54.92</v>
      </c>
      <c r="N222" s="3">
        <f t="shared" si="43"/>
        <v>16.38</v>
      </c>
      <c r="O222" s="3">
        <f t="shared" si="44"/>
        <v>65.52</v>
      </c>
      <c r="P222" s="3">
        <f t="shared" si="50"/>
        <v>1.31</v>
      </c>
      <c r="Q222" s="4"/>
      <c r="R222" s="17">
        <f t="shared" si="45"/>
        <v>43.15</v>
      </c>
      <c r="S222" s="17"/>
      <c r="T222" s="17">
        <f t="shared" si="46"/>
        <v>43</v>
      </c>
      <c r="U222" s="17">
        <f t="shared" si="47"/>
        <v>40</v>
      </c>
      <c r="V222" s="8">
        <f t="shared" si="48"/>
        <v>40</v>
      </c>
      <c r="W222" s="21">
        <f t="shared" si="51"/>
        <v>45</v>
      </c>
      <c r="X222" s="17"/>
      <c r="Y222" s="17">
        <f t="shared" si="49"/>
        <v>12.503816793893128</v>
      </c>
    </row>
    <row r="223" spans="1:25" x14ac:dyDescent="0.3">
      <c r="A223" s="1">
        <v>220</v>
      </c>
      <c r="B223" t="s">
        <v>452</v>
      </c>
      <c r="C223" t="s">
        <v>8</v>
      </c>
      <c r="D223" t="s">
        <v>453</v>
      </c>
      <c r="E223">
        <v>64</v>
      </c>
      <c r="F223">
        <v>18.25</v>
      </c>
      <c r="G223">
        <v>0.59</v>
      </c>
      <c r="H223">
        <v>0.05</v>
      </c>
      <c r="J223" s="3">
        <f t="shared" si="39"/>
        <v>75.81</v>
      </c>
      <c r="K223" s="3">
        <f t="shared" si="40"/>
        <v>1.18</v>
      </c>
      <c r="L223" s="3">
        <f t="shared" si="41"/>
        <v>63.36</v>
      </c>
      <c r="M223" s="5">
        <f t="shared" si="42"/>
        <v>61.19</v>
      </c>
      <c r="N223" s="3">
        <f t="shared" si="43"/>
        <v>18.25</v>
      </c>
      <c r="O223" s="3">
        <f t="shared" si="44"/>
        <v>73</v>
      </c>
      <c r="P223" s="3">
        <f t="shared" si="50"/>
        <v>1.46</v>
      </c>
      <c r="Q223" s="4"/>
      <c r="R223" s="17">
        <f t="shared" si="45"/>
        <v>43.4</v>
      </c>
      <c r="S223" s="17"/>
      <c r="T223" s="17">
        <f t="shared" si="46"/>
        <v>43</v>
      </c>
      <c r="U223" s="17">
        <f t="shared" si="47"/>
        <v>40</v>
      </c>
      <c r="V223" s="8">
        <f t="shared" si="48"/>
        <v>40</v>
      </c>
      <c r="W223" s="21">
        <f t="shared" si="51"/>
        <v>45</v>
      </c>
      <c r="X223" s="17"/>
      <c r="Y223" s="17">
        <f t="shared" si="49"/>
        <v>12.5</v>
      </c>
    </row>
    <row r="224" spans="1:25" x14ac:dyDescent="0.3">
      <c r="A224" s="1">
        <v>221</v>
      </c>
      <c r="B224" t="s">
        <v>454</v>
      </c>
      <c r="C224" t="s">
        <v>8</v>
      </c>
      <c r="D224" t="s">
        <v>455</v>
      </c>
      <c r="E224">
        <v>63</v>
      </c>
      <c r="F224">
        <v>17.899999999999999</v>
      </c>
      <c r="G224">
        <v>0.6</v>
      </c>
      <c r="H224">
        <v>0.1</v>
      </c>
      <c r="J224" s="3">
        <f t="shared" si="39"/>
        <v>74.900000000000006</v>
      </c>
      <c r="K224" s="3">
        <f t="shared" si="40"/>
        <v>1.19</v>
      </c>
      <c r="L224" s="3">
        <f t="shared" si="41"/>
        <v>62.3</v>
      </c>
      <c r="M224" s="5">
        <f t="shared" si="42"/>
        <v>59.7</v>
      </c>
      <c r="N224" s="3">
        <f t="shared" si="43"/>
        <v>17.899999999999999</v>
      </c>
      <c r="O224" s="3">
        <f t="shared" si="44"/>
        <v>71.599999999999994</v>
      </c>
      <c r="P224" s="3">
        <f t="shared" si="50"/>
        <v>1.43</v>
      </c>
      <c r="Q224" s="4"/>
      <c r="R224" s="17">
        <f t="shared" si="45"/>
        <v>43.57</v>
      </c>
      <c r="S224" s="17"/>
      <c r="T224" s="17">
        <f t="shared" si="46"/>
        <v>44</v>
      </c>
      <c r="U224" s="17">
        <f t="shared" si="47"/>
        <v>40</v>
      </c>
      <c r="V224" s="8">
        <f t="shared" si="48"/>
        <v>40</v>
      </c>
      <c r="W224" s="21">
        <f t="shared" si="51"/>
        <v>45</v>
      </c>
      <c r="X224" s="17"/>
      <c r="Y224" s="17">
        <f t="shared" si="49"/>
        <v>12.517482517482517</v>
      </c>
    </row>
    <row r="225" spans="1:25" x14ac:dyDescent="0.3">
      <c r="A225" s="1">
        <v>222</v>
      </c>
      <c r="B225" t="s">
        <v>456</v>
      </c>
      <c r="C225" t="s">
        <v>8</v>
      </c>
      <c r="D225" t="s">
        <v>457</v>
      </c>
      <c r="E225">
        <v>62</v>
      </c>
      <c r="F225">
        <v>17.3</v>
      </c>
      <c r="G225">
        <v>0.5</v>
      </c>
      <c r="H225">
        <v>0.2</v>
      </c>
      <c r="J225" s="3">
        <f t="shared" si="39"/>
        <v>73</v>
      </c>
      <c r="K225" s="3">
        <f t="shared" si="40"/>
        <v>1.18</v>
      </c>
      <c r="L225" s="3">
        <f t="shared" si="41"/>
        <v>61.3</v>
      </c>
      <c r="M225" s="5">
        <f t="shared" si="42"/>
        <v>58.2</v>
      </c>
      <c r="N225" s="3">
        <f t="shared" si="43"/>
        <v>17.3</v>
      </c>
      <c r="O225" s="3">
        <f t="shared" si="44"/>
        <v>69.2</v>
      </c>
      <c r="P225" s="3">
        <f t="shared" si="50"/>
        <v>1.38</v>
      </c>
      <c r="Q225" s="4"/>
      <c r="R225" s="17">
        <f t="shared" si="45"/>
        <v>44.42</v>
      </c>
      <c r="S225" s="17"/>
      <c r="T225" s="17">
        <f t="shared" si="46"/>
        <v>44</v>
      </c>
      <c r="U225" s="17">
        <f t="shared" si="47"/>
        <v>40</v>
      </c>
      <c r="V225" s="8">
        <f t="shared" si="48"/>
        <v>40</v>
      </c>
      <c r="W225" s="21">
        <f t="shared" si="51"/>
        <v>45</v>
      </c>
      <c r="X225" s="17"/>
      <c r="Y225" s="17">
        <f t="shared" si="49"/>
        <v>12.536231884057973</v>
      </c>
    </row>
    <row r="226" spans="1:25" x14ac:dyDescent="0.3">
      <c r="A226" s="1">
        <v>223</v>
      </c>
      <c r="B226" t="s">
        <v>458</v>
      </c>
      <c r="C226" t="s">
        <v>8</v>
      </c>
      <c r="D226" t="s">
        <v>459</v>
      </c>
      <c r="E226">
        <v>55</v>
      </c>
      <c r="F226">
        <v>15.4</v>
      </c>
      <c r="G226">
        <v>0.6</v>
      </c>
      <c r="H226">
        <v>0.1</v>
      </c>
      <c r="J226" s="3">
        <f t="shared" si="39"/>
        <v>64.900000000000006</v>
      </c>
      <c r="K226" s="3">
        <f t="shared" si="40"/>
        <v>1.18</v>
      </c>
      <c r="L226" s="3">
        <f t="shared" si="41"/>
        <v>54.3</v>
      </c>
      <c r="M226" s="5">
        <f t="shared" si="42"/>
        <v>51.7</v>
      </c>
      <c r="N226" s="3">
        <f t="shared" si="43"/>
        <v>15.4</v>
      </c>
      <c r="O226" s="3">
        <f t="shared" si="44"/>
        <v>61.6</v>
      </c>
      <c r="P226" s="3">
        <f t="shared" si="50"/>
        <v>1.23</v>
      </c>
      <c r="Q226" s="4"/>
      <c r="R226" s="17">
        <f t="shared" si="45"/>
        <v>44.15</v>
      </c>
      <c r="S226" s="17"/>
      <c r="T226" s="17">
        <f t="shared" si="46"/>
        <v>44</v>
      </c>
      <c r="U226" s="17">
        <f t="shared" si="47"/>
        <v>40</v>
      </c>
      <c r="V226" s="8">
        <f t="shared" si="48"/>
        <v>40</v>
      </c>
      <c r="W226" s="21">
        <f t="shared" si="51"/>
        <v>45</v>
      </c>
      <c r="X226" s="17"/>
      <c r="Y226" s="17">
        <f t="shared" si="49"/>
        <v>12.520325203252034</v>
      </c>
    </row>
    <row r="227" spans="1:25" x14ac:dyDescent="0.3">
      <c r="A227" s="1">
        <v>224</v>
      </c>
      <c r="B227" t="s">
        <v>460</v>
      </c>
      <c r="C227" t="s">
        <v>8</v>
      </c>
      <c r="D227" t="s">
        <v>461</v>
      </c>
      <c r="E227">
        <v>45</v>
      </c>
      <c r="F227">
        <v>12.6</v>
      </c>
      <c r="G227">
        <v>0.3</v>
      </c>
      <c r="H227">
        <v>0.2</v>
      </c>
      <c r="J227" s="3">
        <f t="shared" si="39"/>
        <v>53.4</v>
      </c>
      <c r="K227" s="3">
        <f t="shared" si="40"/>
        <v>1.19</v>
      </c>
      <c r="L227" s="3">
        <f t="shared" si="41"/>
        <v>44.5</v>
      </c>
      <c r="M227" s="5">
        <f t="shared" si="42"/>
        <v>42</v>
      </c>
      <c r="N227" s="3">
        <f t="shared" si="43"/>
        <v>12.6</v>
      </c>
      <c r="O227" s="3">
        <f t="shared" si="44"/>
        <v>50.4</v>
      </c>
      <c r="P227" s="3">
        <f t="shared" si="50"/>
        <v>1.01</v>
      </c>
      <c r="Q227" s="4"/>
      <c r="R227" s="17">
        <f t="shared" si="45"/>
        <v>44.06</v>
      </c>
      <c r="S227" s="17"/>
      <c r="T227" s="17">
        <f t="shared" si="46"/>
        <v>44</v>
      </c>
      <c r="U227" s="17">
        <f t="shared" si="47"/>
        <v>40</v>
      </c>
      <c r="V227" s="8">
        <f t="shared" si="48"/>
        <v>40</v>
      </c>
      <c r="W227" s="21">
        <f t="shared" si="51"/>
        <v>45</v>
      </c>
      <c r="X227" s="17"/>
      <c r="Y227" s="17">
        <f t="shared" si="49"/>
        <v>12.475247524752476</v>
      </c>
    </row>
    <row r="228" spans="1:25" x14ac:dyDescent="0.3">
      <c r="A228" s="1">
        <v>225</v>
      </c>
      <c r="B228" t="s">
        <v>462</v>
      </c>
      <c r="C228" t="s">
        <v>8</v>
      </c>
      <c r="D228" t="s">
        <v>463</v>
      </c>
      <c r="E228">
        <v>57</v>
      </c>
      <c r="F228">
        <v>15.1</v>
      </c>
      <c r="G228">
        <v>0.66</v>
      </c>
      <c r="H228">
        <v>0.42</v>
      </c>
      <c r="J228" s="3">
        <f t="shared" si="39"/>
        <v>66.819999999999993</v>
      </c>
      <c r="K228" s="3">
        <f t="shared" si="40"/>
        <v>1.17</v>
      </c>
      <c r="L228" s="3">
        <f t="shared" si="41"/>
        <v>55.92</v>
      </c>
      <c r="M228" s="5">
        <f t="shared" si="42"/>
        <v>50.58</v>
      </c>
      <c r="N228" s="3">
        <f t="shared" si="43"/>
        <v>15.1</v>
      </c>
      <c r="O228" s="3">
        <f t="shared" si="44"/>
        <v>60.4</v>
      </c>
      <c r="P228" s="3">
        <f t="shared" si="50"/>
        <v>1.21</v>
      </c>
      <c r="Q228" s="4"/>
      <c r="R228" s="17">
        <f t="shared" si="45"/>
        <v>46.21</v>
      </c>
      <c r="S228" s="17"/>
      <c r="T228" s="17">
        <f t="shared" si="46"/>
        <v>46</v>
      </c>
      <c r="U228" s="17">
        <f t="shared" si="47"/>
        <v>50</v>
      </c>
      <c r="V228" s="8">
        <f t="shared" si="48"/>
        <v>50</v>
      </c>
      <c r="W228" s="21">
        <f t="shared" si="51"/>
        <v>45</v>
      </c>
      <c r="X228" s="17"/>
      <c r="Y228" s="17">
        <f t="shared" si="49"/>
        <v>12.479338842975206</v>
      </c>
    </row>
    <row r="229" spans="1:25" x14ac:dyDescent="0.3">
      <c r="A229" s="1">
        <v>226</v>
      </c>
      <c r="B229" t="s">
        <v>464</v>
      </c>
      <c r="C229" t="s">
        <v>8</v>
      </c>
      <c r="D229" t="s">
        <v>465</v>
      </c>
      <c r="E229">
        <v>48</v>
      </c>
      <c r="F229">
        <v>13.59</v>
      </c>
      <c r="G229">
        <v>0.61</v>
      </c>
      <c r="H229">
        <v>0.05</v>
      </c>
      <c r="J229" s="3">
        <f t="shared" si="39"/>
        <v>57.25</v>
      </c>
      <c r="K229" s="3">
        <f t="shared" si="40"/>
        <v>1.19</v>
      </c>
      <c r="L229" s="3">
        <f t="shared" si="41"/>
        <v>47.34</v>
      </c>
      <c r="M229" s="5">
        <f t="shared" si="42"/>
        <v>45.11</v>
      </c>
      <c r="N229" s="3">
        <f t="shared" si="43"/>
        <v>13.59</v>
      </c>
      <c r="O229" s="3">
        <f t="shared" si="44"/>
        <v>54.36</v>
      </c>
      <c r="P229" s="3">
        <f t="shared" si="50"/>
        <v>1.0900000000000001</v>
      </c>
      <c r="Q229" s="4"/>
      <c r="R229" s="17">
        <f t="shared" si="45"/>
        <v>43.43</v>
      </c>
      <c r="S229" s="17"/>
      <c r="T229" s="17">
        <f t="shared" si="46"/>
        <v>43</v>
      </c>
      <c r="U229" s="17">
        <f t="shared" si="47"/>
        <v>40</v>
      </c>
      <c r="V229" s="8">
        <f t="shared" si="48"/>
        <v>40</v>
      </c>
      <c r="W229" s="21">
        <f t="shared" si="51"/>
        <v>45</v>
      </c>
      <c r="X229" s="17"/>
      <c r="Y229" s="17">
        <f t="shared" si="49"/>
        <v>12.467889908256879</v>
      </c>
    </row>
    <row r="230" spans="1:25" x14ac:dyDescent="0.3">
      <c r="A230" s="1">
        <v>227</v>
      </c>
      <c r="B230" t="s">
        <v>466</v>
      </c>
      <c r="C230" t="s">
        <v>8</v>
      </c>
      <c r="D230" t="s">
        <v>467</v>
      </c>
      <c r="E230">
        <v>54</v>
      </c>
      <c r="F230">
        <v>15.01</v>
      </c>
      <c r="G230">
        <v>0.71</v>
      </c>
      <c r="H230">
        <v>0.13</v>
      </c>
      <c r="J230" s="3">
        <f t="shared" si="39"/>
        <v>64.05</v>
      </c>
      <c r="K230" s="3">
        <f t="shared" si="40"/>
        <v>1.19</v>
      </c>
      <c r="L230" s="3">
        <f t="shared" si="41"/>
        <v>53.16</v>
      </c>
      <c r="M230" s="5">
        <f t="shared" si="42"/>
        <v>49.989999999999995</v>
      </c>
      <c r="N230" s="3">
        <f t="shared" si="43"/>
        <v>15.01</v>
      </c>
      <c r="O230" s="3">
        <f t="shared" si="44"/>
        <v>60.04</v>
      </c>
      <c r="P230" s="3">
        <f t="shared" si="50"/>
        <v>1.2</v>
      </c>
      <c r="Q230" s="4"/>
      <c r="R230" s="17">
        <f t="shared" si="45"/>
        <v>44.3</v>
      </c>
      <c r="S230" s="17"/>
      <c r="T230" s="17">
        <f t="shared" si="46"/>
        <v>44</v>
      </c>
      <c r="U230" s="17">
        <f t="shared" si="47"/>
        <v>40</v>
      </c>
      <c r="V230" s="8">
        <f t="shared" si="48"/>
        <v>40</v>
      </c>
      <c r="W230" s="21">
        <f t="shared" si="51"/>
        <v>45</v>
      </c>
      <c r="X230" s="17"/>
      <c r="Y230" s="17">
        <f t="shared" si="49"/>
        <v>12.508333333333333</v>
      </c>
    </row>
    <row r="231" spans="1:25" x14ac:dyDescent="0.3">
      <c r="A231" s="1">
        <v>228</v>
      </c>
      <c r="B231" t="s">
        <v>468</v>
      </c>
      <c r="C231" t="s">
        <v>8</v>
      </c>
      <c r="D231" t="s">
        <v>469</v>
      </c>
      <c r="E231">
        <v>44</v>
      </c>
      <c r="F231">
        <v>12.63</v>
      </c>
      <c r="G231">
        <v>0.41</v>
      </c>
      <c r="H231">
        <v>0.03</v>
      </c>
      <c r="J231" s="3">
        <f t="shared" si="39"/>
        <v>52.430000000000007</v>
      </c>
      <c r="K231" s="3">
        <f t="shared" si="40"/>
        <v>1.19</v>
      </c>
      <c r="L231" s="3">
        <f t="shared" si="41"/>
        <v>43.56</v>
      </c>
      <c r="M231" s="5">
        <f t="shared" si="42"/>
        <v>42.089999999999996</v>
      </c>
      <c r="N231" s="3">
        <f t="shared" si="43"/>
        <v>12.63</v>
      </c>
      <c r="O231" s="3">
        <f t="shared" si="44"/>
        <v>50.52</v>
      </c>
      <c r="P231" s="3">
        <f t="shared" si="50"/>
        <v>1.01</v>
      </c>
      <c r="Q231" s="4"/>
      <c r="R231" s="17">
        <f t="shared" si="45"/>
        <v>43.13</v>
      </c>
      <c r="S231" s="17"/>
      <c r="T231" s="17">
        <f t="shared" si="46"/>
        <v>43</v>
      </c>
      <c r="U231" s="17">
        <f t="shared" si="47"/>
        <v>40</v>
      </c>
      <c r="V231" s="8">
        <f t="shared" si="48"/>
        <v>40</v>
      </c>
      <c r="W231" s="21">
        <f t="shared" si="51"/>
        <v>45</v>
      </c>
      <c r="X231" s="17"/>
      <c r="Y231" s="17">
        <f t="shared" si="49"/>
        <v>12.504950495049506</v>
      </c>
    </row>
    <row r="232" spans="1:25" x14ac:dyDescent="0.3">
      <c r="A232" s="1">
        <v>229</v>
      </c>
      <c r="B232" t="s">
        <v>470</v>
      </c>
      <c r="C232" t="s">
        <v>8</v>
      </c>
      <c r="D232" t="s">
        <v>471</v>
      </c>
      <c r="E232">
        <v>42</v>
      </c>
      <c r="F232">
        <v>12.1</v>
      </c>
      <c r="G232">
        <v>0.42</v>
      </c>
      <c r="H232">
        <v>0.03</v>
      </c>
      <c r="J232" s="3">
        <f t="shared" si="39"/>
        <v>50.35</v>
      </c>
      <c r="K232" s="3">
        <f t="shared" si="40"/>
        <v>1.2</v>
      </c>
      <c r="L232" s="3">
        <f t="shared" si="41"/>
        <v>41.55</v>
      </c>
      <c r="M232" s="5">
        <f t="shared" si="42"/>
        <v>40.049999999999997</v>
      </c>
      <c r="N232" s="3">
        <f t="shared" si="43"/>
        <v>12.1</v>
      </c>
      <c r="O232" s="3">
        <f t="shared" si="44"/>
        <v>48.4</v>
      </c>
      <c r="P232" s="3">
        <f t="shared" si="50"/>
        <v>0.97</v>
      </c>
      <c r="Q232" s="4"/>
      <c r="R232" s="17">
        <f t="shared" si="45"/>
        <v>42.84</v>
      </c>
      <c r="S232" s="17"/>
      <c r="T232" s="17">
        <f t="shared" si="46"/>
        <v>43</v>
      </c>
      <c r="U232" s="17">
        <f t="shared" si="47"/>
        <v>40</v>
      </c>
      <c r="V232" s="8">
        <f t="shared" si="48"/>
        <v>40</v>
      </c>
      <c r="W232" s="21">
        <f t="shared" si="51"/>
        <v>45</v>
      </c>
      <c r="X232" s="17"/>
      <c r="Y232" s="17">
        <f t="shared" si="49"/>
        <v>12.474226804123711</v>
      </c>
    </row>
    <row r="233" spans="1:25" x14ac:dyDescent="0.3">
      <c r="A233" s="1">
        <v>230</v>
      </c>
      <c r="B233" t="s">
        <v>472</v>
      </c>
      <c r="C233" t="s">
        <v>8</v>
      </c>
      <c r="D233" t="s">
        <v>473</v>
      </c>
      <c r="E233">
        <v>64</v>
      </c>
      <c r="F233">
        <v>18.489999999999998</v>
      </c>
      <c r="G233">
        <v>0.54</v>
      </c>
      <c r="H233">
        <v>0.05</v>
      </c>
      <c r="J233" s="3">
        <f t="shared" si="39"/>
        <v>76.569999999999993</v>
      </c>
      <c r="K233" s="3">
        <f t="shared" si="40"/>
        <v>1.2</v>
      </c>
      <c r="L233" s="3">
        <f t="shared" si="41"/>
        <v>63.410000000000004</v>
      </c>
      <c r="M233" s="5">
        <f t="shared" si="42"/>
        <v>61.39</v>
      </c>
      <c r="N233" s="3">
        <f t="shared" si="43"/>
        <v>18.489999999999998</v>
      </c>
      <c r="O233" s="3">
        <f t="shared" si="44"/>
        <v>73.959999999999994</v>
      </c>
      <c r="P233" s="3">
        <f t="shared" si="50"/>
        <v>1.48</v>
      </c>
      <c r="Q233" s="4"/>
      <c r="R233" s="17">
        <f t="shared" si="45"/>
        <v>42.84</v>
      </c>
      <c r="S233" s="17"/>
      <c r="T233" s="17">
        <f t="shared" si="46"/>
        <v>43</v>
      </c>
      <c r="U233" s="17">
        <f t="shared" si="47"/>
        <v>40</v>
      </c>
      <c r="V233" s="8">
        <f t="shared" si="48"/>
        <v>40</v>
      </c>
      <c r="W233" s="21">
        <f t="shared" si="51"/>
        <v>45</v>
      </c>
      <c r="X233" s="17"/>
      <c r="Y233" s="17">
        <f t="shared" si="49"/>
        <v>12.493243243243242</v>
      </c>
    </row>
    <row r="234" spans="1:25" x14ac:dyDescent="0.3">
      <c r="A234" s="1">
        <v>231</v>
      </c>
      <c r="B234" t="s">
        <v>474</v>
      </c>
      <c r="C234" t="s">
        <v>8</v>
      </c>
      <c r="D234" t="s">
        <v>475</v>
      </c>
      <c r="E234">
        <v>66</v>
      </c>
      <c r="F234">
        <v>16.2</v>
      </c>
      <c r="G234">
        <v>0.2</v>
      </c>
      <c r="H234">
        <v>0</v>
      </c>
      <c r="J234" s="3">
        <f t="shared" si="39"/>
        <v>65.599999999999994</v>
      </c>
      <c r="K234" s="3">
        <f t="shared" si="40"/>
        <v>0.99</v>
      </c>
      <c r="L234" s="3">
        <f t="shared" si="41"/>
        <v>65.8</v>
      </c>
      <c r="M234" s="5">
        <f t="shared" si="42"/>
        <v>65.2</v>
      </c>
      <c r="N234" s="3">
        <f t="shared" si="43"/>
        <v>16.2</v>
      </c>
      <c r="O234" s="3">
        <f t="shared" si="44"/>
        <v>64.8</v>
      </c>
      <c r="P234" s="3">
        <f t="shared" si="50"/>
        <v>1.3</v>
      </c>
      <c r="Q234" s="4"/>
      <c r="R234" s="17">
        <f t="shared" si="45"/>
        <v>50.62</v>
      </c>
      <c r="S234" s="17"/>
      <c r="T234" s="17">
        <f t="shared" si="46"/>
        <v>51</v>
      </c>
      <c r="U234" s="17">
        <f t="shared" si="47"/>
        <v>50</v>
      </c>
      <c r="V234" s="8">
        <f t="shared" si="48"/>
        <v>50</v>
      </c>
      <c r="W234" s="21">
        <f t="shared" si="51"/>
        <v>50</v>
      </c>
      <c r="X234" s="17"/>
      <c r="Y234" s="17">
        <f t="shared" si="49"/>
        <v>12.46153846153846</v>
      </c>
    </row>
    <row r="235" spans="1:25" x14ac:dyDescent="0.3">
      <c r="A235" s="1">
        <v>232</v>
      </c>
      <c r="B235" t="s">
        <v>476</v>
      </c>
      <c r="C235" t="s">
        <v>8</v>
      </c>
      <c r="D235" t="s">
        <v>477</v>
      </c>
      <c r="E235">
        <v>292</v>
      </c>
      <c r="F235">
        <v>72.599999999999994</v>
      </c>
      <c r="G235">
        <v>0.28000000000000003</v>
      </c>
      <c r="H235">
        <v>0.03</v>
      </c>
      <c r="J235" s="3">
        <f t="shared" si="39"/>
        <v>291.78999999999996</v>
      </c>
      <c r="K235" s="3">
        <f t="shared" si="40"/>
        <v>1</v>
      </c>
      <c r="L235" s="3">
        <f t="shared" si="41"/>
        <v>291.69000000000005</v>
      </c>
      <c r="M235" s="5">
        <f t="shared" si="42"/>
        <v>290.61</v>
      </c>
      <c r="N235" s="3">
        <f t="shared" si="43"/>
        <v>72.599999999999994</v>
      </c>
      <c r="O235" s="3">
        <f t="shared" si="44"/>
        <v>290.39999999999998</v>
      </c>
      <c r="P235" s="3">
        <f t="shared" si="50"/>
        <v>5.81</v>
      </c>
      <c r="Q235" s="4"/>
      <c r="R235" s="17">
        <f t="shared" si="45"/>
        <v>50.2</v>
      </c>
      <c r="S235" s="17"/>
      <c r="T235" s="17">
        <f t="shared" si="46"/>
        <v>50</v>
      </c>
      <c r="U235" s="17">
        <f t="shared" si="47"/>
        <v>50</v>
      </c>
      <c r="V235" s="8">
        <f t="shared" si="48"/>
        <v>50</v>
      </c>
      <c r="W235" s="21">
        <f t="shared" si="51"/>
        <v>50</v>
      </c>
      <c r="X235" s="17"/>
      <c r="Y235" s="17">
        <f t="shared" si="49"/>
        <v>12.495697074010327</v>
      </c>
    </row>
    <row r="236" spans="1:25" x14ac:dyDescent="0.3">
      <c r="A236" s="1">
        <v>233</v>
      </c>
      <c r="B236" t="s">
        <v>478</v>
      </c>
      <c r="C236" t="s">
        <v>8</v>
      </c>
      <c r="D236" t="s">
        <v>479</v>
      </c>
      <c r="E236">
        <v>44</v>
      </c>
      <c r="F236">
        <v>12.92</v>
      </c>
      <c r="G236">
        <v>0.24</v>
      </c>
      <c r="H236">
        <v>0</v>
      </c>
      <c r="J236" s="3">
        <f t="shared" ref="J236:J245" si="52">(F236 * 4 ) + (G236 * 4 ) +( H236 * 9)</f>
        <v>52.64</v>
      </c>
      <c r="K236" s="3">
        <f t="shared" ref="K236:K245" si="53">ROUND(J236/E236,2)</f>
        <v>1.2</v>
      </c>
      <c r="L236" s="3">
        <f t="shared" ref="L236:L245" si="54">E236 - H236 -G236</f>
        <v>43.76</v>
      </c>
      <c r="M236" s="5">
        <f t="shared" ref="M236:M245" si="55">E236 - (H236 * 9) - (G236 * 4)</f>
        <v>43.04</v>
      </c>
      <c r="N236" s="3">
        <f t="shared" ref="N236:N245" si="56">F236</f>
        <v>12.92</v>
      </c>
      <c r="O236" s="3">
        <f t="shared" ref="O236:O245" si="57">(F236 * 4)</f>
        <v>51.68</v>
      </c>
      <c r="P236" s="3">
        <f t="shared" si="50"/>
        <v>1.03</v>
      </c>
      <c r="Q236" s="4"/>
      <c r="R236" s="17">
        <f t="shared" ref="R236:R245" si="58">ROUND(L236/P236, 2)</f>
        <v>42.49</v>
      </c>
      <c r="S236" s="17"/>
      <c r="T236" s="17">
        <f t="shared" ref="T236:T245" si="59">ROUND(R236,0)</f>
        <v>42</v>
      </c>
      <c r="U236" s="17">
        <f t="shared" ref="U236:U245" si="60">ROUND(R236,-1)</f>
        <v>40</v>
      </c>
      <c r="V236" s="8">
        <f t="shared" ref="V236:V245" si="61">IF(R236&lt;100,ROUND(R236,-1),IF(R236&gt;=100,ROUND(R236,-2)))</f>
        <v>40</v>
      </c>
      <c r="W236" s="21">
        <f t="shared" si="51"/>
        <v>40</v>
      </c>
      <c r="X236" s="17"/>
      <c r="Y236" s="17">
        <f t="shared" ref="Y236:Y245" si="62">N236/P236</f>
        <v>12.543689320388349</v>
      </c>
    </row>
    <row r="237" spans="1:25" x14ac:dyDescent="0.3">
      <c r="A237" s="1">
        <v>234</v>
      </c>
      <c r="B237" t="s">
        <v>480</v>
      </c>
      <c r="C237" t="s">
        <v>8</v>
      </c>
      <c r="D237" t="s">
        <v>481</v>
      </c>
      <c r="E237">
        <v>60</v>
      </c>
      <c r="F237">
        <v>14.77</v>
      </c>
      <c r="G237">
        <v>0.37</v>
      </c>
      <c r="H237">
        <v>0.13</v>
      </c>
      <c r="J237" s="3">
        <f t="shared" si="52"/>
        <v>61.73</v>
      </c>
      <c r="K237" s="3">
        <f t="shared" si="53"/>
        <v>1.03</v>
      </c>
      <c r="L237" s="3">
        <f t="shared" si="54"/>
        <v>59.5</v>
      </c>
      <c r="M237" s="5">
        <f t="shared" si="55"/>
        <v>57.35</v>
      </c>
      <c r="N237" s="3">
        <f t="shared" si="56"/>
        <v>14.77</v>
      </c>
      <c r="O237" s="3">
        <f t="shared" si="57"/>
        <v>59.08</v>
      </c>
      <c r="P237" s="3">
        <f t="shared" si="50"/>
        <v>1.18</v>
      </c>
      <c r="Q237" s="4"/>
      <c r="R237" s="17">
        <f t="shared" si="58"/>
        <v>50.42</v>
      </c>
      <c r="S237" s="17"/>
      <c r="T237" s="17">
        <f t="shared" si="59"/>
        <v>50</v>
      </c>
      <c r="U237" s="17">
        <f t="shared" si="60"/>
        <v>50</v>
      </c>
      <c r="V237" s="8">
        <f t="shared" si="61"/>
        <v>50</v>
      </c>
      <c r="W237" s="21">
        <f t="shared" si="51"/>
        <v>50</v>
      </c>
      <c r="X237" s="17"/>
      <c r="Y237" s="17">
        <f t="shared" si="62"/>
        <v>12.516949152542374</v>
      </c>
    </row>
    <row r="238" spans="1:25" x14ac:dyDescent="0.3">
      <c r="A238" s="1">
        <v>235</v>
      </c>
      <c r="B238" t="s">
        <v>482</v>
      </c>
      <c r="C238" t="s">
        <v>8</v>
      </c>
      <c r="D238" t="s">
        <v>483</v>
      </c>
      <c r="E238">
        <v>47</v>
      </c>
      <c r="F238">
        <v>12.1</v>
      </c>
      <c r="G238">
        <v>0.3</v>
      </c>
      <c r="H238">
        <v>0.3</v>
      </c>
      <c r="J238" s="3">
        <f t="shared" si="52"/>
        <v>52.300000000000004</v>
      </c>
      <c r="K238" s="3">
        <f t="shared" si="53"/>
        <v>1.1100000000000001</v>
      </c>
      <c r="L238" s="3">
        <f t="shared" si="54"/>
        <v>46.400000000000006</v>
      </c>
      <c r="M238" s="5">
        <f t="shared" si="55"/>
        <v>43.099999999999994</v>
      </c>
      <c r="N238" s="3">
        <f t="shared" si="56"/>
        <v>12.1</v>
      </c>
      <c r="O238" s="3">
        <f t="shared" si="57"/>
        <v>48.4</v>
      </c>
      <c r="P238" s="3">
        <f t="shared" si="50"/>
        <v>0.97</v>
      </c>
      <c r="Q238" s="4"/>
      <c r="R238" s="17">
        <f t="shared" si="58"/>
        <v>47.84</v>
      </c>
      <c r="S238" s="17"/>
      <c r="T238" s="17">
        <f t="shared" si="59"/>
        <v>48</v>
      </c>
      <c r="U238" s="17">
        <f t="shared" si="60"/>
        <v>50</v>
      </c>
      <c r="V238" s="8">
        <f t="shared" si="61"/>
        <v>50</v>
      </c>
      <c r="W238" s="21">
        <f t="shared" si="51"/>
        <v>50</v>
      </c>
      <c r="X238" s="17"/>
      <c r="Y238" s="17">
        <f t="shared" si="62"/>
        <v>12.474226804123711</v>
      </c>
    </row>
    <row r="239" spans="1:25" x14ac:dyDescent="0.3">
      <c r="A239" s="1">
        <v>236</v>
      </c>
      <c r="B239" t="s">
        <v>484</v>
      </c>
      <c r="C239" t="s">
        <v>8</v>
      </c>
      <c r="D239" t="s">
        <v>485</v>
      </c>
      <c r="E239">
        <v>55</v>
      </c>
      <c r="F239">
        <v>14.5</v>
      </c>
      <c r="G239">
        <v>0.3</v>
      </c>
      <c r="H239">
        <v>0.2</v>
      </c>
      <c r="J239" s="3">
        <f t="shared" si="52"/>
        <v>61</v>
      </c>
      <c r="K239" s="3">
        <f t="shared" si="53"/>
        <v>1.1100000000000001</v>
      </c>
      <c r="L239" s="3">
        <f t="shared" si="54"/>
        <v>54.5</v>
      </c>
      <c r="M239" s="5">
        <f t="shared" si="55"/>
        <v>52</v>
      </c>
      <c r="N239" s="3">
        <f t="shared" si="56"/>
        <v>14.5</v>
      </c>
      <c r="O239" s="3">
        <f t="shared" si="57"/>
        <v>58</v>
      </c>
      <c r="P239" s="3">
        <f t="shared" si="50"/>
        <v>1.1599999999999999</v>
      </c>
      <c r="Q239" s="4"/>
      <c r="R239" s="17">
        <f t="shared" si="58"/>
        <v>46.98</v>
      </c>
      <c r="S239" s="17"/>
      <c r="T239" s="17">
        <f t="shared" si="59"/>
        <v>47</v>
      </c>
      <c r="U239" s="17">
        <f t="shared" si="60"/>
        <v>50</v>
      </c>
      <c r="V239" s="8">
        <f t="shared" si="61"/>
        <v>50</v>
      </c>
      <c r="W239" s="21">
        <f t="shared" si="51"/>
        <v>45</v>
      </c>
      <c r="X239" s="17"/>
      <c r="Y239" s="17">
        <f t="shared" si="62"/>
        <v>12.5</v>
      </c>
    </row>
    <row r="240" spans="1:25" x14ac:dyDescent="0.3">
      <c r="A240" s="1">
        <v>237</v>
      </c>
      <c r="B240" t="s">
        <v>486</v>
      </c>
      <c r="C240" t="s">
        <v>8</v>
      </c>
      <c r="D240" t="s">
        <v>487</v>
      </c>
      <c r="E240">
        <v>48</v>
      </c>
      <c r="F240">
        <v>14.03</v>
      </c>
      <c r="G240">
        <v>0.23</v>
      </c>
      <c r="H240">
        <v>0.01</v>
      </c>
      <c r="J240" s="3">
        <f t="shared" si="52"/>
        <v>57.13</v>
      </c>
      <c r="K240" s="3">
        <f t="shared" si="53"/>
        <v>1.19</v>
      </c>
      <c r="L240" s="3">
        <f t="shared" si="54"/>
        <v>47.760000000000005</v>
      </c>
      <c r="M240" s="5">
        <f t="shared" si="55"/>
        <v>46.989999999999995</v>
      </c>
      <c r="N240" s="3">
        <f t="shared" si="56"/>
        <v>14.03</v>
      </c>
      <c r="O240" s="3">
        <f t="shared" si="57"/>
        <v>56.12</v>
      </c>
      <c r="P240" s="3">
        <f t="shared" si="50"/>
        <v>1.1200000000000001</v>
      </c>
      <c r="Q240" s="4"/>
      <c r="R240" s="17">
        <f t="shared" si="58"/>
        <v>42.64</v>
      </c>
      <c r="S240" s="17"/>
      <c r="T240" s="17">
        <f t="shared" si="59"/>
        <v>43</v>
      </c>
      <c r="U240" s="17">
        <f t="shared" si="60"/>
        <v>40</v>
      </c>
      <c r="V240" s="8">
        <f t="shared" si="61"/>
        <v>40</v>
      </c>
      <c r="W240" s="21">
        <f t="shared" si="51"/>
        <v>45</v>
      </c>
      <c r="X240" s="17"/>
      <c r="Y240" s="17">
        <f t="shared" si="62"/>
        <v>12.526785714285712</v>
      </c>
    </row>
    <row r="241" spans="1:25" x14ac:dyDescent="0.3">
      <c r="A241" s="1">
        <v>238</v>
      </c>
      <c r="B241" t="s">
        <v>488</v>
      </c>
      <c r="C241" t="s">
        <v>8</v>
      </c>
      <c r="D241" t="s">
        <v>489</v>
      </c>
      <c r="E241">
        <v>45</v>
      </c>
      <c r="F241">
        <v>12.62</v>
      </c>
      <c r="G241">
        <v>0.66</v>
      </c>
      <c r="H241">
        <v>0.01</v>
      </c>
      <c r="J241" s="3">
        <f t="shared" si="52"/>
        <v>53.21</v>
      </c>
      <c r="K241" s="3">
        <f t="shared" si="53"/>
        <v>1.18</v>
      </c>
      <c r="L241" s="3">
        <f t="shared" si="54"/>
        <v>44.330000000000005</v>
      </c>
      <c r="M241" s="5">
        <f t="shared" si="55"/>
        <v>42.269999999999996</v>
      </c>
      <c r="N241" s="3">
        <f t="shared" si="56"/>
        <v>12.62</v>
      </c>
      <c r="O241" s="3">
        <f t="shared" si="57"/>
        <v>50.48</v>
      </c>
      <c r="P241" s="3">
        <f t="shared" si="50"/>
        <v>1.01</v>
      </c>
      <c r="Q241" s="4"/>
      <c r="R241" s="17">
        <f t="shared" si="58"/>
        <v>43.89</v>
      </c>
      <c r="S241" s="17"/>
      <c r="T241" s="17">
        <f t="shared" si="59"/>
        <v>44</v>
      </c>
      <c r="U241" s="17">
        <f t="shared" si="60"/>
        <v>40</v>
      </c>
      <c r="V241" s="8">
        <f t="shared" si="61"/>
        <v>40</v>
      </c>
      <c r="W241" s="21">
        <f t="shared" si="51"/>
        <v>45</v>
      </c>
      <c r="X241" s="17"/>
      <c r="Y241" s="17">
        <f t="shared" si="62"/>
        <v>12.495049504950494</v>
      </c>
    </row>
    <row r="242" spans="1:25" x14ac:dyDescent="0.3">
      <c r="A242" s="1">
        <v>239</v>
      </c>
      <c r="B242" t="s">
        <v>490</v>
      </c>
      <c r="C242" t="s">
        <v>8</v>
      </c>
      <c r="D242" t="s">
        <v>491</v>
      </c>
      <c r="E242">
        <v>44</v>
      </c>
      <c r="F242">
        <v>9.9700000000000006</v>
      </c>
      <c r="G242">
        <v>0.61</v>
      </c>
      <c r="H242">
        <v>1.05</v>
      </c>
      <c r="J242" s="3">
        <f t="shared" si="52"/>
        <v>51.77</v>
      </c>
      <c r="K242" s="3">
        <f t="shared" si="53"/>
        <v>1.18</v>
      </c>
      <c r="L242" s="3">
        <f t="shared" si="54"/>
        <v>42.34</v>
      </c>
      <c r="M242" s="5">
        <f t="shared" si="55"/>
        <v>32.11</v>
      </c>
      <c r="N242" s="3">
        <f t="shared" si="56"/>
        <v>9.9700000000000006</v>
      </c>
      <c r="O242" s="3">
        <f t="shared" si="57"/>
        <v>39.880000000000003</v>
      </c>
      <c r="P242" s="3">
        <f t="shared" si="50"/>
        <v>0.8</v>
      </c>
      <c r="Q242" s="4"/>
      <c r="R242" s="17">
        <f t="shared" si="58"/>
        <v>52.93</v>
      </c>
      <c r="S242" s="17"/>
      <c r="T242" s="17">
        <f t="shared" si="59"/>
        <v>53</v>
      </c>
      <c r="U242" s="17">
        <f t="shared" si="60"/>
        <v>50</v>
      </c>
      <c r="V242" s="8">
        <f t="shared" si="61"/>
        <v>50</v>
      </c>
      <c r="W242" s="21">
        <f t="shared" si="51"/>
        <v>55</v>
      </c>
      <c r="X242" s="17"/>
      <c r="Y242" s="17">
        <f t="shared" si="62"/>
        <v>12.4625</v>
      </c>
    </row>
    <row r="243" spans="1:25" x14ac:dyDescent="0.3">
      <c r="A243" s="1">
        <v>240</v>
      </c>
      <c r="B243" t="s">
        <v>492</v>
      </c>
      <c r="C243" t="s">
        <v>8</v>
      </c>
      <c r="D243" t="s">
        <v>493</v>
      </c>
      <c r="E243">
        <v>82</v>
      </c>
      <c r="F243">
        <v>19.3</v>
      </c>
      <c r="G243">
        <v>0.2</v>
      </c>
      <c r="H243">
        <v>0.4</v>
      </c>
      <c r="J243" s="3">
        <f t="shared" si="52"/>
        <v>81.599999999999994</v>
      </c>
      <c r="K243" s="3">
        <f t="shared" si="53"/>
        <v>1</v>
      </c>
      <c r="L243" s="3">
        <f t="shared" si="54"/>
        <v>81.399999999999991</v>
      </c>
      <c r="M243" s="5">
        <f t="shared" si="55"/>
        <v>77.600000000000009</v>
      </c>
      <c r="N243" s="3">
        <f t="shared" si="56"/>
        <v>19.3</v>
      </c>
      <c r="O243" s="3">
        <f t="shared" si="57"/>
        <v>77.2</v>
      </c>
      <c r="P243" s="3">
        <f t="shared" si="50"/>
        <v>1.54</v>
      </c>
      <c r="Q243" s="4"/>
      <c r="R243" s="17">
        <f t="shared" si="58"/>
        <v>52.86</v>
      </c>
      <c r="S243" s="17"/>
      <c r="T243" s="17">
        <f t="shared" si="59"/>
        <v>53</v>
      </c>
      <c r="U243" s="17">
        <f t="shared" si="60"/>
        <v>50</v>
      </c>
      <c r="V243" s="8">
        <f t="shared" si="61"/>
        <v>50</v>
      </c>
      <c r="W243" s="21">
        <f t="shared" si="51"/>
        <v>55</v>
      </c>
      <c r="X243" s="17"/>
      <c r="Y243" s="17">
        <f t="shared" si="62"/>
        <v>12.532467532467532</v>
      </c>
    </row>
    <row r="244" spans="1:25" x14ac:dyDescent="0.3">
      <c r="A244" s="1">
        <v>241</v>
      </c>
      <c r="B244" t="s">
        <v>494</v>
      </c>
      <c r="C244" t="s">
        <v>8</v>
      </c>
      <c r="D244" t="s">
        <v>495</v>
      </c>
      <c r="E244">
        <v>75</v>
      </c>
      <c r="F244">
        <v>18.52</v>
      </c>
      <c r="G244">
        <v>0.19</v>
      </c>
      <c r="H244">
        <v>0.03</v>
      </c>
      <c r="J244" s="3">
        <f t="shared" si="52"/>
        <v>75.11</v>
      </c>
      <c r="K244" s="3">
        <f t="shared" si="53"/>
        <v>1</v>
      </c>
      <c r="L244" s="3">
        <f t="shared" si="54"/>
        <v>74.78</v>
      </c>
      <c r="M244" s="5">
        <f t="shared" si="55"/>
        <v>73.97</v>
      </c>
      <c r="N244" s="3">
        <f t="shared" si="56"/>
        <v>18.52</v>
      </c>
      <c r="O244" s="3">
        <f t="shared" si="57"/>
        <v>74.08</v>
      </c>
      <c r="P244" s="3">
        <f t="shared" si="50"/>
        <v>1.48</v>
      </c>
      <c r="Q244" s="4"/>
      <c r="R244" s="17">
        <f t="shared" si="58"/>
        <v>50.53</v>
      </c>
      <c r="S244" s="17"/>
      <c r="T244" s="17">
        <f t="shared" si="59"/>
        <v>51</v>
      </c>
      <c r="U244" s="17">
        <f t="shared" si="60"/>
        <v>50</v>
      </c>
      <c r="V244" s="8">
        <f t="shared" si="61"/>
        <v>50</v>
      </c>
      <c r="W244" s="21">
        <f t="shared" si="51"/>
        <v>50</v>
      </c>
      <c r="X244" s="17"/>
      <c r="Y244" s="17">
        <f t="shared" si="62"/>
        <v>12.513513513513514</v>
      </c>
    </row>
    <row r="245" spans="1:25" x14ac:dyDescent="0.3">
      <c r="A245" s="1">
        <v>242</v>
      </c>
      <c r="B245" t="s">
        <v>496</v>
      </c>
      <c r="C245" t="s">
        <v>8</v>
      </c>
      <c r="D245" t="s">
        <v>497</v>
      </c>
      <c r="E245">
        <v>48</v>
      </c>
      <c r="F245">
        <v>11.97</v>
      </c>
      <c r="G245">
        <v>0</v>
      </c>
      <c r="H245">
        <v>0</v>
      </c>
      <c r="J245" s="3">
        <f t="shared" si="52"/>
        <v>47.88</v>
      </c>
      <c r="K245" s="3">
        <f t="shared" si="53"/>
        <v>1</v>
      </c>
      <c r="L245" s="3">
        <f t="shared" si="54"/>
        <v>48</v>
      </c>
      <c r="M245" s="5">
        <f t="shared" si="55"/>
        <v>48</v>
      </c>
      <c r="N245" s="3">
        <f t="shared" si="56"/>
        <v>11.97</v>
      </c>
      <c r="O245" s="3">
        <f t="shared" si="57"/>
        <v>47.88</v>
      </c>
      <c r="P245" s="3">
        <f t="shared" si="50"/>
        <v>0.96</v>
      </c>
      <c r="Q245" s="4"/>
      <c r="R245" s="17">
        <f t="shared" si="58"/>
        <v>50</v>
      </c>
      <c r="S245" s="17"/>
      <c r="T245" s="17">
        <f t="shared" si="59"/>
        <v>50</v>
      </c>
      <c r="U245" s="17">
        <f t="shared" si="60"/>
        <v>50</v>
      </c>
      <c r="V245" s="8">
        <f t="shared" si="61"/>
        <v>50</v>
      </c>
      <c r="W245" s="21">
        <f t="shared" si="51"/>
        <v>50</v>
      </c>
      <c r="X245" s="17"/>
      <c r="Y245" s="17">
        <f t="shared" si="62"/>
        <v>12.468750000000002</v>
      </c>
    </row>
  </sheetData>
  <mergeCells count="4">
    <mergeCell ref="J1:K1"/>
    <mergeCell ref="L1:M1"/>
    <mergeCell ref="N1:O1"/>
    <mergeCell ref="R1:S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workbookViewId="0">
      <selection activeCell="M3" sqref="M3"/>
    </sheetView>
  </sheetViews>
  <sheetFormatPr defaultRowHeight="16.5" x14ac:dyDescent="0.3"/>
  <cols>
    <col min="4" max="4" width="19.25" customWidth="1"/>
    <col min="6" max="6" width="12.5" customWidth="1"/>
    <col min="11" max="11" width="24.625" customWidth="1"/>
  </cols>
  <sheetData>
    <row r="1" spans="1:13" ht="6.75" customHeight="1" x14ac:dyDescent="0.3"/>
    <row r="2" spans="1:13" ht="36" customHeight="1" x14ac:dyDescent="0.3">
      <c r="A2" s="6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K2" s="9" t="s">
        <v>516</v>
      </c>
      <c r="L2" s="6" t="s">
        <v>517</v>
      </c>
      <c r="M2" s="10" t="s">
        <v>518</v>
      </c>
    </row>
    <row r="3" spans="1:13" x14ac:dyDescent="0.3">
      <c r="A3" s="15">
        <v>0</v>
      </c>
      <c r="B3" s="6" t="s">
        <v>7</v>
      </c>
      <c r="C3" s="6" t="s">
        <v>8</v>
      </c>
      <c r="D3" s="6" t="s">
        <v>9</v>
      </c>
      <c r="E3" s="6">
        <v>63</v>
      </c>
      <c r="F3" s="6">
        <v>16.899999999999999</v>
      </c>
      <c r="G3" s="6">
        <v>0.5</v>
      </c>
      <c r="H3" s="6">
        <v>0.1</v>
      </c>
      <c r="K3" s="6">
        <f>F3 / 12</f>
        <v>1.4083333333333332</v>
      </c>
      <c r="L3" s="6">
        <f>100/K3</f>
        <v>71.005917159763314</v>
      </c>
      <c r="M3" s="10">
        <f>IF(L3&lt;=10,ROUND(L3,0), IF(L3&lt;100, FLOOR(L3 + 5/2, 5),IF(L3&gt;=100, FLOOR(L3 + 10/2, 10))))</f>
        <v>70</v>
      </c>
    </row>
    <row r="4" spans="1:13" x14ac:dyDescent="0.3">
      <c r="A4" s="15">
        <v>1</v>
      </c>
      <c r="B4" s="6" t="s">
        <v>10</v>
      </c>
      <c r="C4" s="6" t="s">
        <v>8</v>
      </c>
      <c r="D4" s="6" t="s">
        <v>11</v>
      </c>
      <c r="E4" s="6">
        <v>48</v>
      </c>
      <c r="F4" s="6">
        <v>13.66</v>
      </c>
      <c r="G4" s="6">
        <v>0.41</v>
      </c>
      <c r="H4" s="6">
        <v>0.04</v>
      </c>
      <c r="K4" s="6">
        <f t="shared" ref="K4:K67" si="0">F4 / 12</f>
        <v>1.1383333333333334</v>
      </c>
      <c r="L4" s="6">
        <f t="shared" ref="L4:L67" si="1">100/K4</f>
        <v>87.84773060029282</v>
      </c>
      <c r="M4" s="10">
        <f t="shared" ref="M4:M67" si="2">IF(L4&lt;=10,ROUND(L4,0), IF(L4&lt;100, FLOOR(L4 + 5/2, 5),IF(L4&gt;=100, FLOOR(L4 + 10/2, 10))))</f>
        <v>90</v>
      </c>
    </row>
    <row r="5" spans="1:13" x14ac:dyDescent="0.3">
      <c r="A5" s="15">
        <v>2</v>
      </c>
      <c r="B5" s="6" t="s">
        <v>12</v>
      </c>
      <c r="C5" s="6" t="s">
        <v>8</v>
      </c>
      <c r="D5" s="6" t="s">
        <v>13</v>
      </c>
      <c r="E5" s="6">
        <v>66</v>
      </c>
      <c r="F5" s="6">
        <v>18.899999999999999</v>
      </c>
      <c r="G5" s="6">
        <v>0.6</v>
      </c>
      <c r="H5" s="6">
        <v>0</v>
      </c>
      <c r="K5" s="6">
        <f t="shared" si="0"/>
        <v>1.575</v>
      </c>
      <c r="L5" s="6">
        <f t="shared" si="1"/>
        <v>63.492063492063494</v>
      </c>
      <c r="M5" s="10">
        <f t="shared" si="2"/>
        <v>65</v>
      </c>
    </row>
    <row r="6" spans="1:13" x14ac:dyDescent="0.3">
      <c r="A6" s="15">
        <v>3</v>
      </c>
      <c r="B6" s="6" t="s">
        <v>14</v>
      </c>
      <c r="C6" s="6" t="s">
        <v>8</v>
      </c>
      <c r="D6" s="6" t="s">
        <v>15</v>
      </c>
      <c r="E6" s="6">
        <v>66</v>
      </c>
      <c r="F6" s="6">
        <v>18.8</v>
      </c>
      <c r="G6" s="6">
        <v>0.6</v>
      </c>
      <c r="H6" s="6">
        <v>0.1</v>
      </c>
      <c r="K6" s="6">
        <f t="shared" si="0"/>
        <v>1.5666666666666667</v>
      </c>
      <c r="L6" s="6">
        <f t="shared" si="1"/>
        <v>63.829787234042556</v>
      </c>
      <c r="M6" s="10">
        <f t="shared" si="2"/>
        <v>65</v>
      </c>
    </row>
    <row r="7" spans="1:13" x14ac:dyDescent="0.3">
      <c r="A7" s="15">
        <v>4</v>
      </c>
      <c r="B7" s="6" t="s">
        <v>16</v>
      </c>
      <c r="C7" s="6" t="s">
        <v>8</v>
      </c>
      <c r="D7" s="6" t="s">
        <v>17</v>
      </c>
      <c r="E7" s="6">
        <v>209</v>
      </c>
      <c r="F7" s="6">
        <v>60.45</v>
      </c>
      <c r="G7" s="6">
        <v>1.59</v>
      </c>
      <c r="H7" s="6">
        <v>0.05</v>
      </c>
      <c r="K7" s="6">
        <f t="shared" si="0"/>
        <v>5.0375000000000005</v>
      </c>
      <c r="L7" s="6">
        <f t="shared" si="1"/>
        <v>19.851116625310173</v>
      </c>
      <c r="M7" s="10">
        <f t="shared" si="2"/>
        <v>20</v>
      </c>
    </row>
    <row r="8" spans="1:13" x14ac:dyDescent="0.3">
      <c r="A8" s="15">
        <v>5</v>
      </c>
      <c r="B8" s="6" t="s">
        <v>18</v>
      </c>
      <c r="C8" s="6" t="s">
        <v>8</v>
      </c>
      <c r="D8" s="6" t="s">
        <v>19</v>
      </c>
      <c r="E8" s="6">
        <v>61</v>
      </c>
      <c r="F8" s="6">
        <v>17.760000000000002</v>
      </c>
      <c r="G8" s="6">
        <v>0.28999999999999998</v>
      </c>
      <c r="H8" s="6">
        <v>0.04</v>
      </c>
      <c r="K8" s="6">
        <f t="shared" si="0"/>
        <v>1.4800000000000002</v>
      </c>
      <c r="L8" s="6">
        <f t="shared" si="1"/>
        <v>67.567567567567565</v>
      </c>
      <c r="M8" s="10">
        <f t="shared" si="2"/>
        <v>70</v>
      </c>
    </row>
    <row r="9" spans="1:13" x14ac:dyDescent="0.3">
      <c r="A9" s="15">
        <v>6</v>
      </c>
      <c r="B9" s="6" t="s">
        <v>20</v>
      </c>
      <c r="C9" s="6" t="s">
        <v>8</v>
      </c>
      <c r="D9" s="6" t="s">
        <v>21</v>
      </c>
      <c r="E9" s="6">
        <v>62</v>
      </c>
      <c r="F9" s="6">
        <v>18.36</v>
      </c>
      <c r="G9" s="6">
        <v>0</v>
      </c>
      <c r="H9" s="6">
        <v>0.04</v>
      </c>
      <c r="K9" s="6">
        <f t="shared" si="0"/>
        <v>1.53</v>
      </c>
      <c r="L9" s="6">
        <f t="shared" si="1"/>
        <v>65.359477124183002</v>
      </c>
      <c r="M9" s="10">
        <f t="shared" si="2"/>
        <v>65</v>
      </c>
    </row>
    <row r="10" spans="1:13" x14ac:dyDescent="0.3">
      <c r="A10" s="15">
        <v>7</v>
      </c>
      <c r="B10" s="6" t="s">
        <v>22</v>
      </c>
      <c r="C10" s="6" t="s">
        <v>8</v>
      </c>
      <c r="D10" s="6" t="s">
        <v>23</v>
      </c>
      <c r="E10" s="6">
        <v>225</v>
      </c>
      <c r="F10" s="6">
        <v>55.7</v>
      </c>
      <c r="G10" s="6">
        <v>0.3</v>
      </c>
      <c r="H10" s="6">
        <v>0.1</v>
      </c>
      <c r="K10" s="6">
        <f t="shared" si="0"/>
        <v>4.6416666666666666</v>
      </c>
      <c r="L10" s="6">
        <f t="shared" si="1"/>
        <v>21.54398563734291</v>
      </c>
      <c r="M10" s="10">
        <f t="shared" si="2"/>
        <v>20</v>
      </c>
    </row>
    <row r="11" spans="1:13" x14ac:dyDescent="0.3">
      <c r="A11" s="15">
        <v>8</v>
      </c>
      <c r="B11" s="6" t="s">
        <v>24</v>
      </c>
      <c r="C11" s="6" t="s">
        <v>8</v>
      </c>
      <c r="D11" s="6" t="s">
        <v>25</v>
      </c>
      <c r="E11" s="6">
        <v>38</v>
      </c>
      <c r="F11" s="6">
        <v>11</v>
      </c>
      <c r="G11" s="6">
        <v>0.1</v>
      </c>
      <c r="H11" s="6">
        <v>0.1</v>
      </c>
      <c r="K11" s="6">
        <f t="shared" si="0"/>
        <v>0.91666666666666663</v>
      </c>
      <c r="L11" s="6">
        <f t="shared" si="1"/>
        <v>109.09090909090909</v>
      </c>
      <c r="M11" s="10">
        <f t="shared" si="2"/>
        <v>110</v>
      </c>
    </row>
    <row r="12" spans="1:13" x14ac:dyDescent="0.3">
      <c r="A12" s="15">
        <v>9</v>
      </c>
      <c r="B12" s="6" t="s">
        <v>26</v>
      </c>
      <c r="C12" s="6" t="s">
        <v>8</v>
      </c>
      <c r="D12" s="6" t="s">
        <v>27</v>
      </c>
      <c r="E12" s="6">
        <v>239</v>
      </c>
      <c r="F12" s="6">
        <v>68.61</v>
      </c>
      <c r="G12" s="6">
        <v>1.94</v>
      </c>
      <c r="H12" s="6">
        <v>0.16</v>
      </c>
      <c r="K12" s="6">
        <f t="shared" si="0"/>
        <v>5.7175000000000002</v>
      </c>
      <c r="L12" s="6">
        <f t="shared" si="1"/>
        <v>17.490161783996502</v>
      </c>
      <c r="M12" s="10">
        <f t="shared" si="2"/>
        <v>15</v>
      </c>
    </row>
    <row r="13" spans="1:13" x14ac:dyDescent="0.3">
      <c r="A13" s="15">
        <v>10</v>
      </c>
      <c r="B13" s="6" t="s">
        <v>28</v>
      </c>
      <c r="C13" s="6" t="s">
        <v>8</v>
      </c>
      <c r="D13" s="6" t="s">
        <v>29</v>
      </c>
      <c r="E13" s="6">
        <v>201</v>
      </c>
      <c r="F13" s="6">
        <v>57.45</v>
      </c>
      <c r="G13" s="6">
        <v>1.93</v>
      </c>
      <c r="H13" s="6">
        <v>0.08</v>
      </c>
      <c r="K13" s="6">
        <f t="shared" si="0"/>
        <v>4.7875000000000005</v>
      </c>
      <c r="L13" s="6">
        <f t="shared" si="1"/>
        <v>20.887728459530024</v>
      </c>
      <c r="M13" s="10">
        <f t="shared" si="2"/>
        <v>20</v>
      </c>
    </row>
    <row r="14" spans="1:13" x14ac:dyDescent="0.3">
      <c r="A14" s="15">
        <v>11</v>
      </c>
      <c r="B14" s="6" t="s">
        <v>30</v>
      </c>
      <c r="C14" s="6" t="s">
        <v>8</v>
      </c>
      <c r="D14" s="6" t="s">
        <v>31</v>
      </c>
      <c r="E14" s="6">
        <v>68</v>
      </c>
      <c r="F14" s="6">
        <v>10.23</v>
      </c>
      <c r="G14" s="6">
        <v>4.5</v>
      </c>
      <c r="H14" s="6">
        <v>2.04</v>
      </c>
      <c r="K14" s="6">
        <f t="shared" si="0"/>
        <v>0.85250000000000004</v>
      </c>
      <c r="L14" s="6">
        <f t="shared" si="1"/>
        <v>117.30205278592375</v>
      </c>
      <c r="M14" s="10">
        <f t="shared" si="2"/>
        <v>120</v>
      </c>
    </row>
    <row r="15" spans="1:13" x14ac:dyDescent="0.3">
      <c r="A15" s="15">
        <v>12</v>
      </c>
      <c r="B15" s="6" t="s">
        <v>32</v>
      </c>
      <c r="C15" s="6" t="s">
        <v>8</v>
      </c>
      <c r="D15" s="6" t="s">
        <v>33</v>
      </c>
      <c r="E15" s="6">
        <v>38</v>
      </c>
      <c r="F15" s="6">
        <v>9.9</v>
      </c>
      <c r="G15" s="6">
        <v>0.6</v>
      </c>
      <c r="H15" s="6">
        <v>0.1</v>
      </c>
      <c r="K15" s="6">
        <f t="shared" si="0"/>
        <v>0.82500000000000007</v>
      </c>
      <c r="L15" s="6">
        <f t="shared" si="1"/>
        <v>121.2121212121212</v>
      </c>
      <c r="M15" s="10">
        <f t="shared" si="2"/>
        <v>120</v>
      </c>
    </row>
    <row r="16" spans="1:13" x14ac:dyDescent="0.3">
      <c r="A16" s="15">
        <v>13</v>
      </c>
      <c r="B16" s="6" t="s">
        <v>34</v>
      </c>
      <c r="C16" s="6" t="s">
        <v>8</v>
      </c>
      <c r="D16" s="6" t="s">
        <v>35</v>
      </c>
      <c r="E16" s="6">
        <v>51</v>
      </c>
      <c r="F16" s="6">
        <v>12.3</v>
      </c>
      <c r="G16" s="6">
        <v>0.1</v>
      </c>
      <c r="H16" s="6">
        <v>0.1</v>
      </c>
      <c r="K16" s="6">
        <f t="shared" si="0"/>
        <v>1.0250000000000001</v>
      </c>
      <c r="L16" s="6">
        <f t="shared" si="1"/>
        <v>97.560975609756085</v>
      </c>
      <c r="M16" s="10">
        <f t="shared" si="2"/>
        <v>100</v>
      </c>
    </row>
    <row r="17" spans="1:13" x14ac:dyDescent="0.3">
      <c r="A17" s="15">
        <v>14</v>
      </c>
      <c r="B17" s="6" t="s">
        <v>36</v>
      </c>
      <c r="C17" s="6" t="s">
        <v>8</v>
      </c>
      <c r="D17" s="6" t="s">
        <v>37</v>
      </c>
      <c r="E17" s="6">
        <v>51</v>
      </c>
      <c r="F17" s="6">
        <v>12.3</v>
      </c>
      <c r="G17" s="6">
        <v>0.1</v>
      </c>
      <c r="H17" s="6">
        <v>0.1</v>
      </c>
      <c r="K17" s="6">
        <f t="shared" si="0"/>
        <v>1.0250000000000001</v>
      </c>
      <c r="L17" s="6">
        <f t="shared" si="1"/>
        <v>97.560975609756085</v>
      </c>
      <c r="M17" s="10">
        <f t="shared" si="2"/>
        <v>100</v>
      </c>
    </row>
    <row r="18" spans="1:13" x14ac:dyDescent="0.3">
      <c r="A18" s="15">
        <v>15</v>
      </c>
      <c r="B18" s="6" t="s">
        <v>38</v>
      </c>
      <c r="C18" s="6" t="s">
        <v>8</v>
      </c>
      <c r="D18" s="6" t="s">
        <v>39</v>
      </c>
      <c r="E18" s="6">
        <v>52</v>
      </c>
      <c r="F18" s="6">
        <v>13.2</v>
      </c>
      <c r="G18" s="6" t="s">
        <v>40</v>
      </c>
      <c r="H18" s="6">
        <v>0.1</v>
      </c>
      <c r="K18" s="6">
        <f t="shared" si="0"/>
        <v>1.0999999999999999</v>
      </c>
      <c r="L18" s="6">
        <f t="shared" si="1"/>
        <v>90.909090909090921</v>
      </c>
      <c r="M18" s="10">
        <f t="shared" si="2"/>
        <v>90</v>
      </c>
    </row>
    <row r="19" spans="1:13" x14ac:dyDescent="0.3">
      <c r="A19" s="15">
        <v>16</v>
      </c>
      <c r="B19" s="6" t="s">
        <v>41</v>
      </c>
      <c r="C19" s="6" t="s">
        <v>8</v>
      </c>
      <c r="D19" s="6" t="s">
        <v>42</v>
      </c>
      <c r="E19" s="6">
        <v>60</v>
      </c>
      <c r="F19" s="6">
        <v>16.2</v>
      </c>
      <c r="G19" s="6">
        <v>1.2</v>
      </c>
      <c r="H19" s="6">
        <v>0.2</v>
      </c>
      <c r="K19" s="6">
        <f t="shared" si="0"/>
        <v>1.3499999999999999</v>
      </c>
      <c r="L19" s="6">
        <f t="shared" si="1"/>
        <v>74.074074074074076</v>
      </c>
      <c r="M19" s="10">
        <f t="shared" si="2"/>
        <v>75</v>
      </c>
    </row>
    <row r="20" spans="1:13" x14ac:dyDescent="0.3">
      <c r="A20" s="15">
        <v>17</v>
      </c>
      <c r="B20" s="6" t="s">
        <v>43</v>
      </c>
      <c r="C20" s="6" t="s">
        <v>8</v>
      </c>
      <c r="D20" s="6" t="s">
        <v>44</v>
      </c>
      <c r="E20" s="6">
        <v>49</v>
      </c>
      <c r="F20" s="6">
        <v>13.31</v>
      </c>
      <c r="G20" s="6">
        <v>1.04</v>
      </c>
      <c r="H20" s="6">
        <v>0.08</v>
      </c>
      <c r="K20" s="6">
        <f t="shared" si="0"/>
        <v>1.1091666666666666</v>
      </c>
      <c r="L20" s="6">
        <f t="shared" si="1"/>
        <v>90.157776108189339</v>
      </c>
      <c r="M20" s="10">
        <f t="shared" si="2"/>
        <v>90</v>
      </c>
    </row>
    <row r="21" spans="1:13" x14ac:dyDescent="0.3">
      <c r="A21" s="15">
        <v>18</v>
      </c>
      <c r="B21" s="6" t="s">
        <v>45</v>
      </c>
      <c r="C21" s="6" t="s">
        <v>8</v>
      </c>
      <c r="D21" s="6" t="s">
        <v>46</v>
      </c>
      <c r="E21" s="6">
        <v>34</v>
      </c>
      <c r="F21" s="6">
        <v>9.44</v>
      </c>
      <c r="G21" s="6">
        <v>0.63</v>
      </c>
      <c r="H21" s="6">
        <v>0.04</v>
      </c>
      <c r="K21" s="6">
        <f t="shared" si="0"/>
        <v>0.78666666666666663</v>
      </c>
      <c r="L21" s="6">
        <f t="shared" si="1"/>
        <v>127.11864406779662</v>
      </c>
      <c r="M21" s="10">
        <f t="shared" si="2"/>
        <v>130</v>
      </c>
    </row>
    <row r="22" spans="1:13" x14ac:dyDescent="0.3">
      <c r="A22" s="15">
        <v>19</v>
      </c>
      <c r="B22" s="6" t="s">
        <v>47</v>
      </c>
      <c r="C22" s="6" t="s">
        <v>8</v>
      </c>
      <c r="D22" s="6" t="s">
        <v>48</v>
      </c>
      <c r="E22" s="6">
        <v>41</v>
      </c>
      <c r="F22" s="6">
        <v>10.8</v>
      </c>
      <c r="G22" s="6">
        <v>1</v>
      </c>
      <c r="H22" s="6">
        <v>0.1</v>
      </c>
      <c r="K22" s="6">
        <f t="shared" si="0"/>
        <v>0.9</v>
      </c>
      <c r="L22" s="6">
        <f t="shared" si="1"/>
        <v>111.11111111111111</v>
      </c>
      <c r="M22" s="10">
        <f t="shared" si="2"/>
        <v>110</v>
      </c>
    </row>
    <row r="23" spans="1:13" x14ac:dyDescent="0.3">
      <c r="A23" s="15">
        <v>20</v>
      </c>
      <c r="B23" s="6" t="s">
        <v>49</v>
      </c>
      <c r="C23" s="6" t="s">
        <v>8</v>
      </c>
      <c r="D23" s="6" t="s">
        <v>50</v>
      </c>
      <c r="E23" s="6">
        <v>37</v>
      </c>
      <c r="F23" s="6">
        <v>9.9</v>
      </c>
      <c r="G23" s="6">
        <v>0.7</v>
      </c>
      <c r="H23" s="6">
        <v>0.1</v>
      </c>
      <c r="K23" s="6">
        <f t="shared" si="0"/>
        <v>0.82500000000000007</v>
      </c>
      <c r="L23" s="6">
        <f t="shared" si="1"/>
        <v>121.2121212121212</v>
      </c>
      <c r="M23" s="10">
        <f t="shared" si="2"/>
        <v>120</v>
      </c>
    </row>
    <row r="24" spans="1:13" x14ac:dyDescent="0.3">
      <c r="A24" s="15">
        <v>21</v>
      </c>
      <c r="B24" s="6" t="s">
        <v>51</v>
      </c>
      <c r="C24" s="6" t="s">
        <v>8</v>
      </c>
      <c r="D24" s="6" t="s">
        <v>52</v>
      </c>
      <c r="E24" s="6">
        <v>42</v>
      </c>
      <c r="F24" s="6">
        <v>11.35</v>
      </c>
      <c r="G24" s="6">
        <v>0.86</v>
      </c>
      <c r="H24" s="6">
        <v>0.04</v>
      </c>
      <c r="K24" s="6">
        <f t="shared" si="0"/>
        <v>0.9458333333333333</v>
      </c>
      <c r="L24" s="6">
        <f t="shared" si="1"/>
        <v>105.72687224669603</v>
      </c>
      <c r="M24" s="10">
        <f t="shared" si="2"/>
        <v>110</v>
      </c>
    </row>
    <row r="25" spans="1:13" x14ac:dyDescent="0.3">
      <c r="A25" s="15">
        <v>22</v>
      </c>
      <c r="B25" s="6" t="s">
        <v>53</v>
      </c>
      <c r="C25" s="6" t="s">
        <v>8</v>
      </c>
      <c r="D25" s="6" t="s">
        <v>54</v>
      </c>
      <c r="E25" s="6">
        <v>309</v>
      </c>
      <c r="F25" s="6">
        <v>76.2</v>
      </c>
      <c r="G25" s="6">
        <v>1</v>
      </c>
      <c r="H25" s="6">
        <v>0</v>
      </c>
      <c r="K25" s="6">
        <f t="shared" si="0"/>
        <v>6.3500000000000005</v>
      </c>
      <c r="L25" s="6">
        <f t="shared" si="1"/>
        <v>15.748031496062991</v>
      </c>
      <c r="M25" s="10">
        <f t="shared" si="2"/>
        <v>15</v>
      </c>
    </row>
    <row r="26" spans="1:13" x14ac:dyDescent="0.3">
      <c r="A26" s="15">
        <v>23</v>
      </c>
      <c r="B26" s="6" t="s">
        <v>55</v>
      </c>
      <c r="C26" s="6" t="s">
        <v>8</v>
      </c>
      <c r="D26" s="6" t="s">
        <v>56</v>
      </c>
      <c r="E26" s="6">
        <v>37</v>
      </c>
      <c r="F26" s="6">
        <v>10.4</v>
      </c>
      <c r="G26" s="6">
        <v>0.2</v>
      </c>
      <c r="H26" s="6">
        <v>0.1</v>
      </c>
      <c r="K26" s="6">
        <f t="shared" si="0"/>
        <v>0.8666666666666667</v>
      </c>
      <c r="L26" s="6">
        <f t="shared" si="1"/>
        <v>115.38461538461539</v>
      </c>
      <c r="M26" s="10">
        <f t="shared" si="2"/>
        <v>120</v>
      </c>
    </row>
    <row r="27" spans="1:13" x14ac:dyDescent="0.3">
      <c r="A27" s="15">
        <v>24</v>
      </c>
      <c r="B27" s="6" t="s">
        <v>57</v>
      </c>
      <c r="C27" s="6" t="s">
        <v>8</v>
      </c>
      <c r="D27" s="6" t="s">
        <v>58</v>
      </c>
      <c r="E27" s="6">
        <v>41</v>
      </c>
      <c r="F27" s="6">
        <v>11.6</v>
      </c>
      <c r="G27" s="6">
        <v>0.3</v>
      </c>
      <c r="H27" s="6">
        <v>0.1</v>
      </c>
      <c r="K27" s="6">
        <f t="shared" si="0"/>
        <v>0.96666666666666667</v>
      </c>
      <c r="L27" s="6">
        <f t="shared" si="1"/>
        <v>103.44827586206897</v>
      </c>
      <c r="M27" s="10">
        <f t="shared" si="2"/>
        <v>100</v>
      </c>
    </row>
    <row r="28" spans="1:13" x14ac:dyDescent="0.3">
      <c r="A28" s="15">
        <v>25</v>
      </c>
      <c r="B28" s="6" t="s">
        <v>59</v>
      </c>
      <c r="C28" s="6" t="s">
        <v>8</v>
      </c>
      <c r="D28" s="6" t="s">
        <v>60</v>
      </c>
      <c r="E28" s="6">
        <v>44</v>
      </c>
      <c r="F28" s="6">
        <v>12</v>
      </c>
      <c r="G28" s="6">
        <v>0.6</v>
      </c>
      <c r="H28" s="6">
        <v>0.2</v>
      </c>
      <c r="K28" s="6">
        <f t="shared" si="0"/>
        <v>1</v>
      </c>
      <c r="L28" s="6">
        <f t="shared" si="1"/>
        <v>100</v>
      </c>
      <c r="M28" s="10">
        <f t="shared" si="2"/>
        <v>100</v>
      </c>
    </row>
    <row r="29" spans="1:13" x14ac:dyDescent="0.3">
      <c r="A29" s="15">
        <v>26</v>
      </c>
      <c r="B29" s="6" t="s">
        <v>61</v>
      </c>
      <c r="C29" s="6" t="s">
        <v>8</v>
      </c>
      <c r="D29" s="6" t="s">
        <v>62</v>
      </c>
      <c r="E29" s="6">
        <v>68</v>
      </c>
      <c r="F29" s="6">
        <v>18.77</v>
      </c>
      <c r="G29" s="6">
        <v>1.19</v>
      </c>
      <c r="H29" s="6">
        <v>0.13</v>
      </c>
      <c r="K29" s="6">
        <f t="shared" si="0"/>
        <v>1.5641666666666667</v>
      </c>
      <c r="L29" s="6">
        <f t="shared" si="1"/>
        <v>63.931806073521578</v>
      </c>
      <c r="M29" s="10">
        <f t="shared" si="2"/>
        <v>65</v>
      </c>
    </row>
    <row r="30" spans="1:13" x14ac:dyDescent="0.3">
      <c r="A30" s="15">
        <v>27</v>
      </c>
      <c r="B30" s="6" t="s">
        <v>63</v>
      </c>
      <c r="C30" s="6" t="s">
        <v>8</v>
      </c>
      <c r="D30" s="6" t="s">
        <v>64</v>
      </c>
      <c r="E30" s="6">
        <v>71</v>
      </c>
      <c r="F30" s="6">
        <v>13.82</v>
      </c>
      <c r="G30" s="6">
        <v>1.74</v>
      </c>
      <c r="H30" s="6">
        <v>2.16</v>
      </c>
      <c r="K30" s="6">
        <f t="shared" si="0"/>
        <v>1.1516666666666666</v>
      </c>
      <c r="L30" s="6">
        <f t="shared" si="1"/>
        <v>86.830680173661364</v>
      </c>
      <c r="M30" s="10">
        <f t="shared" si="2"/>
        <v>85</v>
      </c>
    </row>
    <row r="31" spans="1:13" x14ac:dyDescent="0.3">
      <c r="A31" s="15">
        <v>28</v>
      </c>
      <c r="B31" s="6" t="s">
        <v>65</v>
      </c>
      <c r="C31" s="6" t="s">
        <v>8</v>
      </c>
      <c r="D31" s="6" t="s">
        <v>66</v>
      </c>
      <c r="E31" s="6">
        <v>64</v>
      </c>
      <c r="F31" s="6">
        <v>16.2</v>
      </c>
      <c r="G31" s="6">
        <v>1.6</v>
      </c>
      <c r="H31" s="6">
        <v>0.4</v>
      </c>
      <c r="K31" s="6">
        <f t="shared" si="0"/>
        <v>1.3499999999999999</v>
      </c>
      <c r="L31" s="6">
        <f t="shared" si="1"/>
        <v>74.074074074074076</v>
      </c>
      <c r="M31" s="10">
        <f t="shared" si="2"/>
        <v>75</v>
      </c>
    </row>
    <row r="32" spans="1:13" x14ac:dyDescent="0.3">
      <c r="A32" s="15">
        <v>29</v>
      </c>
      <c r="B32" s="6" t="s">
        <v>67</v>
      </c>
      <c r="C32" s="6" t="s">
        <v>8</v>
      </c>
      <c r="D32" s="6" t="s">
        <v>68</v>
      </c>
      <c r="E32" s="6">
        <v>99</v>
      </c>
      <c r="F32" s="6">
        <v>27.56</v>
      </c>
      <c r="G32" s="6">
        <v>1.45</v>
      </c>
      <c r="H32" s="6">
        <v>0.1</v>
      </c>
      <c r="K32" s="6">
        <f t="shared" si="0"/>
        <v>2.2966666666666664</v>
      </c>
      <c r="L32" s="6">
        <f t="shared" si="1"/>
        <v>43.541364296081284</v>
      </c>
      <c r="M32" s="10">
        <f t="shared" si="2"/>
        <v>45</v>
      </c>
    </row>
    <row r="33" spans="1:13" x14ac:dyDescent="0.3">
      <c r="A33" s="15">
        <v>30</v>
      </c>
      <c r="B33" s="6" t="s">
        <v>69</v>
      </c>
      <c r="C33" s="6" t="s">
        <v>8</v>
      </c>
      <c r="D33" s="6" t="s">
        <v>70</v>
      </c>
      <c r="E33" s="6">
        <v>259</v>
      </c>
      <c r="F33" s="6">
        <v>72.569999999999993</v>
      </c>
      <c r="G33" s="6">
        <v>3.73</v>
      </c>
      <c r="H33" s="6">
        <v>0.25</v>
      </c>
      <c r="K33" s="6">
        <f t="shared" si="0"/>
        <v>6.0474999999999994</v>
      </c>
      <c r="L33" s="6">
        <f t="shared" si="1"/>
        <v>16.535758577924764</v>
      </c>
      <c r="M33" s="10">
        <f t="shared" si="2"/>
        <v>15</v>
      </c>
    </row>
    <row r="34" spans="1:13" x14ac:dyDescent="0.3">
      <c r="A34" s="15">
        <v>31</v>
      </c>
      <c r="B34" s="6" t="s">
        <v>71</v>
      </c>
      <c r="C34" s="6" t="s">
        <v>8</v>
      </c>
      <c r="D34" s="6" t="s">
        <v>72</v>
      </c>
      <c r="E34" s="6">
        <v>266</v>
      </c>
      <c r="F34" s="6">
        <v>71.3</v>
      </c>
      <c r="G34" s="6">
        <v>2.2000000000000002</v>
      </c>
      <c r="H34" s="6">
        <v>0.2</v>
      </c>
      <c r="K34" s="6">
        <f t="shared" si="0"/>
        <v>5.9416666666666664</v>
      </c>
      <c r="L34" s="6">
        <f t="shared" si="1"/>
        <v>16.83029453015428</v>
      </c>
      <c r="M34" s="10">
        <f t="shared" si="2"/>
        <v>15</v>
      </c>
    </row>
    <row r="35" spans="1:13" x14ac:dyDescent="0.3">
      <c r="A35" s="15">
        <v>32</v>
      </c>
      <c r="B35" s="6" t="s">
        <v>73</v>
      </c>
      <c r="C35" s="6" t="s">
        <v>8</v>
      </c>
      <c r="D35" s="6" t="s">
        <v>74</v>
      </c>
      <c r="E35" s="6">
        <v>133</v>
      </c>
      <c r="F35" s="6">
        <v>27.1</v>
      </c>
      <c r="G35" s="6">
        <v>2.2999999999999998</v>
      </c>
      <c r="H35" s="6">
        <v>3.3</v>
      </c>
      <c r="K35" s="6">
        <f t="shared" si="0"/>
        <v>2.2583333333333333</v>
      </c>
      <c r="L35" s="6">
        <f t="shared" si="1"/>
        <v>44.280442804428041</v>
      </c>
      <c r="M35" s="10">
        <f t="shared" si="2"/>
        <v>45</v>
      </c>
    </row>
    <row r="36" spans="1:13" x14ac:dyDescent="0.3">
      <c r="A36" s="15">
        <v>33</v>
      </c>
      <c r="B36" s="6" t="s">
        <v>75</v>
      </c>
      <c r="C36" s="6" t="s">
        <v>8</v>
      </c>
      <c r="D36" s="6" t="s">
        <v>76</v>
      </c>
      <c r="E36" s="6">
        <v>34</v>
      </c>
      <c r="F36" s="6">
        <v>8.9</v>
      </c>
      <c r="G36" s="6">
        <v>0.8</v>
      </c>
      <c r="H36" s="6">
        <v>0.2</v>
      </c>
      <c r="K36" s="6">
        <f t="shared" si="0"/>
        <v>0.7416666666666667</v>
      </c>
      <c r="L36" s="6">
        <f t="shared" si="1"/>
        <v>134.83146067415728</v>
      </c>
      <c r="M36" s="10">
        <f t="shared" si="2"/>
        <v>130</v>
      </c>
    </row>
    <row r="37" spans="1:13" x14ac:dyDescent="0.3">
      <c r="A37" s="15">
        <v>34</v>
      </c>
      <c r="B37" s="6" t="s">
        <v>77</v>
      </c>
      <c r="C37" s="6" t="s">
        <v>8</v>
      </c>
      <c r="D37" s="6" t="s">
        <v>78</v>
      </c>
      <c r="E37" s="6">
        <v>302</v>
      </c>
      <c r="F37" s="6">
        <v>82.8</v>
      </c>
      <c r="G37" s="6">
        <v>0.5</v>
      </c>
      <c r="H37" s="6">
        <v>0.2</v>
      </c>
      <c r="K37" s="6">
        <f t="shared" si="0"/>
        <v>6.8999999999999995</v>
      </c>
      <c r="L37" s="6">
        <f t="shared" si="1"/>
        <v>14.492753623188406</v>
      </c>
      <c r="M37" s="10">
        <f t="shared" si="2"/>
        <v>15</v>
      </c>
    </row>
    <row r="38" spans="1:13" x14ac:dyDescent="0.3">
      <c r="A38" s="15">
        <v>35</v>
      </c>
      <c r="B38" s="6" t="s">
        <v>79</v>
      </c>
      <c r="C38" s="6" t="s">
        <v>8</v>
      </c>
      <c r="D38" s="6" t="s">
        <v>80</v>
      </c>
      <c r="E38" s="6">
        <v>32</v>
      </c>
      <c r="F38" s="6">
        <v>8.5</v>
      </c>
      <c r="G38" s="6">
        <v>0.7</v>
      </c>
      <c r="H38" s="6">
        <v>7.0000000000000007E-2</v>
      </c>
      <c r="K38" s="6">
        <f t="shared" si="0"/>
        <v>0.70833333333333337</v>
      </c>
      <c r="L38" s="6">
        <f t="shared" si="1"/>
        <v>141.17647058823528</v>
      </c>
      <c r="M38" s="10">
        <f t="shared" si="2"/>
        <v>140</v>
      </c>
    </row>
    <row r="39" spans="1:13" x14ac:dyDescent="0.3">
      <c r="A39" s="15">
        <v>36</v>
      </c>
      <c r="B39" s="6" t="s">
        <v>81</v>
      </c>
      <c r="C39" s="6" t="s">
        <v>8</v>
      </c>
      <c r="D39" s="6" t="s">
        <v>82</v>
      </c>
      <c r="E39" s="6">
        <v>28</v>
      </c>
      <c r="F39" s="6">
        <v>7.2</v>
      </c>
      <c r="G39" s="6">
        <v>0.8</v>
      </c>
      <c r="H39" s="6">
        <v>0.1</v>
      </c>
      <c r="K39" s="6">
        <f t="shared" si="0"/>
        <v>0.6</v>
      </c>
      <c r="L39" s="6">
        <f t="shared" si="1"/>
        <v>166.66666666666669</v>
      </c>
      <c r="M39" s="10">
        <f t="shared" si="2"/>
        <v>170</v>
      </c>
    </row>
    <row r="40" spans="1:13" x14ac:dyDescent="0.3">
      <c r="A40" s="15">
        <v>37</v>
      </c>
      <c r="B40" s="6" t="s">
        <v>83</v>
      </c>
      <c r="C40" s="6" t="s">
        <v>8</v>
      </c>
      <c r="D40" s="6" t="s">
        <v>84</v>
      </c>
      <c r="E40" s="6">
        <v>303</v>
      </c>
      <c r="F40" s="6">
        <v>75.05</v>
      </c>
      <c r="G40" s="6">
        <v>0.56000000000000005</v>
      </c>
      <c r="H40" s="6">
        <v>0.11</v>
      </c>
      <c r="K40" s="6">
        <f t="shared" si="0"/>
        <v>6.2541666666666664</v>
      </c>
      <c r="L40" s="6">
        <f t="shared" si="1"/>
        <v>15.989340439706863</v>
      </c>
      <c r="M40" s="10">
        <f t="shared" si="2"/>
        <v>15</v>
      </c>
    </row>
    <row r="41" spans="1:13" x14ac:dyDescent="0.3">
      <c r="A41" s="15">
        <v>38</v>
      </c>
      <c r="B41" s="6" t="s">
        <v>85</v>
      </c>
      <c r="C41" s="6" t="s">
        <v>8</v>
      </c>
      <c r="D41" s="6" t="s">
        <v>86</v>
      </c>
      <c r="E41" s="6">
        <v>30</v>
      </c>
      <c r="F41" s="6">
        <v>10.54</v>
      </c>
      <c r="G41" s="6">
        <v>0.7</v>
      </c>
      <c r="H41" s="6">
        <v>0.2</v>
      </c>
      <c r="K41" s="6">
        <f t="shared" si="0"/>
        <v>0.8783333333333333</v>
      </c>
      <c r="L41" s="6">
        <f t="shared" si="1"/>
        <v>113.85199240986718</v>
      </c>
      <c r="M41" s="10">
        <f t="shared" si="2"/>
        <v>110</v>
      </c>
    </row>
    <row r="42" spans="1:13" x14ac:dyDescent="0.3">
      <c r="A42" s="15">
        <v>39</v>
      </c>
      <c r="B42" s="6" t="s">
        <v>87</v>
      </c>
      <c r="C42" s="6" t="s">
        <v>8</v>
      </c>
      <c r="D42" s="6" t="s">
        <v>88</v>
      </c>
      <c r="E42" s="6">
        <v>21</v>
      </c>
      <c r="F42" s="6">
        <v>6.69</v>
      </c>
      <c r="G42" s="6">
        <v>0.25</v>
      </c>
      <c r="H42" s="6">
        <v>0.23</v>
      </c>
      <c r="K42" s="6">
        <f t="shared" si="0"/>
        <v>0.5575</v>
      </c>
      <c r="L42" s="6">
        <f t="shared" si="1"/>
        <v>179.37219730941703</v>
      </c>
      <c r="M42" s="10">
        <f t="shared" si="2"/>
        <v>180</v>
      </c>
    </row>
    <row r="43" spans="1:13" x14ac:dyDescent="0.3">
      <c r="A43" s="15">
        <v>40</v>
      </c>
      <c r="B43" s="6" t="s">
        <v>89</v>
      </c>
      <c r="C43" s="6" t="s">
        <v>8</v>
      </c>
      <c r="D43" s="6" t="s">
        <v>90</v>
      </c>
      <c r="E43" s="6">
        <v>25</v>
      </c>
      <c r="F43" s="6">
        <v>8.42</v>
      </c>
      <c r="G43" s="6">
        <v>0.42</v>
      </c>
      <c r="H43" s="6">
        <v>7.0000000000000007E-2</v>
      </c>
      <c r="K43" s="6">
        <f t="shared" si="0"/>
        <v>0.70166666666666666</v>
      </c>
      <c r="L43" s="6">
        <f t="shared" si="1"/>
        <v>142.51781472684087</v>
      </c>
      <c r="M43" s="10">
        <f t="shared" si="2"/>
        <v>140</v>
      </c>
    </row>
    <row r="44" spans="1:13" x14ac:dyDescent="0.3">
      <c r="A44" s="15">
        <v>41</v>
      </c>
      <c r="B44" s="6" t="s">
        <v>91</v>
      </c>
      <c r="C44" s="6" t="s">
        <v>8</v>
      </c>
      <c r="D44" s="6" t="s">
        <v>92</v>
      </c>
      <c r="E44" s="6">
        <v>52</v>
      </c>
      <c r="F44" s="6">
        <v>11.94</v>
      </c>
      <c r="G44" s="6">
        <v>1.2</v>
      </c>
      <c r="H44" s="6">
        <v>0.65</v>
      </c>
      <c r="K44" s="6">
        <f t="shared" si="0"/>
        <v>0.995</v>
      </c>
      <c r="L44" s="6">
        <f t="shared" si="1"/>
        <v>100.50251256281408</v>
      </c>
      <c r="M44" s="10">
        <f t="shared" si="2"/>
        <v>100</v>
      </c>
    </row>
    <row r="45" spans="1:13" x14ac:dyDescent="0.3">
      <c r="A45" s="15">
        <v>42</v>
      </c>
      <c r="B45" s="6" t="s">
        <v>93</v>
      </c>
      <c r="C45" s="6" t="s">
        <v>8</v>
      </c>
      <c r="D45" s="6" t="s">
        <v>94</v>
      </c>
      <c r="E45" s="6">
        <v>52</v>
      </c>
      <c r="F45" s="6">
        <v>11.94</v>
      </c>
      <c r="G45" s="6">
        <v>1.2</v>
      </c>
      <c r="H45" s="6">
        <v>0.65</v>
      </c>
      <c r="K45" s="6">
        <f t="shared" si="0"/>
        <v>0.995</v>
      </c>
      <c r="L45" s="6">
        <f t="shared" si="1"/>
        <v>100.50251256281408</v>
      </c>
      <c r="M45" s="10">
        <f t="shared" si="2"/>
        <v>100</v>
      </c>
    </row>
    <row r="46" spans="1:13" x14ac:dyDescent="0.3">
      <c r="A46" s="15">
        <v>43</v>
      </c>
      <c r="B46" s="6" t="s">
        <v>95</v>
      </c>
      <c r="C46" s="6" t="s">
        <v>8</v>
      </c>
      <c r="D46" s="6" t="s">
        <v>96</v>
      </c>
      <c r="E46" s="6">
        <v>82</v>
      </c>
      <c r="F46" s="6">
        <v>20.87</v>
      </c>
      <c r="G46" s="6">
        <v>0.65</v>
      </c>
      <c r="H46" s="6">
        <v>0.21</v>
      </c>
      <c r="K46" s="6">
        <f t="shared" si="0"/>
        <v>1.7391666666666667</v>
      </c>
      <c r="L46" s="6">
        <f t="shared" si="1"/>
        <v>57.498802108289411</v>
      </c>
      <c r="M46" s="10">
        <f t="shared" si="2"/>
        <v>55</v>
      </c>
    </row>
    <row r="47" spans="1:13" x14ac:dyDescent="0.3">
      <c r="A47" s="15">
        <v>44</v>
      </c>
      <c r="B47" s="6" t="s">
        <v>97</v>
      </c>
      <c r="C47" s="6" t="s">
        <v>8</v>
      </c>
      <c r="D47" s="6" t="s">
        <v>98</v>
      </c>
      <c r="E47" s="6">
        <v>34</v>
      </c>
      <c r="F47" s="6">
        <v>9.3000000000000007</v>
      </c>
      <c r="G47" s="6">
        <v>0.71</v>
      </c>
      <c r="H47" s="6">
        <v>0.08</v>
      </c>
      <c r="K47" s="6">
        <f t="shared" si="0"/>
        <v>0.77500000000000002</v>
      </c>
      <c r="L47" s="6">
        <f t="shared" si="1"/>
        <v>129.03225806451613</v>
      </c>
      <c r="M47" s="10">
        <f t="shared" si="2"/>
        <v>130</v>
      </c>
    </row>
    <row r="48" spans="1:13" x14ac:dyDescent="0.3">
      <c r="A48" s="15">
        <v>45</v>
      </c>
      <c r="B48" s="6" t="s">
        <v>99</v>
      </c>
      <c r="C48" s="6" t="s">
        <v>8</v>
      </c>
      <c r="D48" s="6" t="s">
        <v>100</v>
      </c>
      <c r="E48" s="6">
        <v>26</v>
      </c>
      <c r="F48" s="6">
        <v>8.6</v>
      </c>
      <c r="G48" s="6">
        <v>0.4</v>
      </c>
      <c r="H48" s="6">
        <v>0.2</v>
      </c>
      <c r="K48" s="6">
        <f t="shared" si="0"/>
        <v>0.71666666666666667</v>
      </c>
      <c r="L48" s="6">
        <f t="shared" si="1"/>
        <v>139.53488372093022</v>
      </c>
      <c r="M48" s="10">
        <f t="shared" si="2"/>
        <v>140</v>
      </c>
    </row>
    <row r="49" spans="1:13" x14ac:dyDescent="0.3">
      <c r="A49" s="15">
        <v>46</v>
      </c>
      <c r="B49" s="6" t="s">
        <v>101</v>
      </c>
      <c r="C49" s="6" t="s">
        <v>8</v>
      </c>
      <c r="D49" s="6" t="s">
        <v>102</v>
      </c>
      <c r="E49" s="6">
        <v>60</v>
      </c>
      <c r="F49" s="6">
        <v>15.14</v>
      </c>
      <c r="G49" s="6">
        <v>1.31</v>
      </c>
      <c r="H49" s="6">
        <v>0.1</v>
      </c>
      <c r="K49" s="6">
        <f t="shared" si="0"/>
        <v>1.2616666666666667</v>
      </c>
      <c r="L49" s="6">
        <f t="shared" si="1"/>
        <v>79.260237780713339</v>
      </c>
      <c r="M49" s="10">
        <f t="shared" si="2"/>
        <v>80</v>
      </c>
    </row>
    <row r="50" spans="1:13" x14ac:dyDescent="0.3">
      <c r="A50" s="15">
        <v>47</v>
      </c>
      <c r="B50" s="6" t="s">
        <v>103</v>
      </c>
      <c r="C50" s="6" t="s">
        <v>8</v>
      </c>
      <c r="D50" s="6" t="s">
        <v>104</v>
      </c>
      <c r="E50" s="6">
        <v>286</v>
      </c>
      <c r="F50" s="6">
        <v>74</v>
      </c>
      <c r="G50" s="6">
        <v>4.9000000000000004</v>
      </c>
      <c r="H50" s="6">
        <v>0.4</v>
      </c>
      <c r="K50" s="6">
        <f t="shared" si="0"/>
        <v>6.166666666666667</v>
      </c>
      <c r="L50" s="6">
        <f t="shared" si="1"/>
        <v>16.216216216216214</v>
      </c>
      <c r="M50" s="10">
        <f t="shared" si="2"/>
        <v>15</v>
      </c>
    </row>
    <row r="51" spans="1:13" x14ac:dyDescent="0.3">
      <c r="A51" s="15">
        <v>48</v>
      </c>
      <c r="B51" s="6" t="s">
        <v>105</v>
      </c>
      <c r="C51" s="6" t="s">
        <v>8</v>
      </c>
      <c r="D51" s="6" t="s">
        <v>106</v>
      </c>
      <c r="E51" s="6">
        <v>63</v>
      </c>
      <c r="F51" s="6">
        <v>16.399999999999999</v>
      </c>
      <c r="G51" s="6" t="s">
        <v>40</v>
      </c>
      <c r="H51" s="6">
        <v>0.1</v>
      </c>
      <c r="K51" s="6">
        <f t="shared" si="0"/>
        <v>1.3666666666666665</v>
      </c>
      <c r="L51" s="6">
        <f t="shared" si="1"/>
        <v>73.170731707317088</v>
      </c>
      <c r="M51" s="10">
        <f t="shared" si="2"/>
        <v>75</v>
      </c>
    </row>
    <row r="52" spans="1:13" x14ac:dyDescent="0.3">
      <c r="A52" s="15">
        <v>49</v>
      </c>
      <c r="B52" s="6" t="s">
        <v>107</v>
      </c>
      <c r="C52" s="6" t="s">
        <v>8</v>
      </c>
      <c r="D52" s="6" t="s">
        <v>108</v>
      </c>
      <c r="E52" s="6">
        <v>52</v>
      </c>
      <c r="F52" s="6">
        <v>14.47</v>
      </c>
      <c r="G52" s="6">
        <v>0.85</v>
      </c>
      <c r="H52" s="6">
        <v>0.08</v>
      </c>
      <c r="K52" s="6">
        <f t="shared" si="0"/>
        <v>1.2058333333333333</v>
      </c>
      <c r="L52" s="6">
        <f t="shared" si="1"/>
        <v>82.930200414650997</v>
      </c>
      <c r="M52" s="10">
        <f t="shared" si="2"/>
        <v>85</v>
      </c>
    </row>
    <row r="53" spans="1:13" x14ac:dyDescent="0.3">
      <c r="A53" s="15">
        <v>50</v>
      </c>
      <c r="B53" s="6" t="s">
        <v>109</v>
      </c>
      <c r="C53" s="6" t="s">
        <v>8</v>
      </c>
      <c r="D53" s="6" t="s">
        <v>110</v>
      </c>
      <c r="E53" s="6">
        <v>57</v>
      </c>
      <c r="F53" s="6">
        <v>15.97</v>
      </c>
      <c r="G53" s="6">
        <v>0.72</v>
      </c>
      <c r="H53" s="6">
        <v>0.1</v>
      </c>
      <c r="K53" s="6">
        <f t="shared" si="0"/>
        <v>1.3308333333333333</v>
      </c>
      <c r="L53" s="6">
        <f t="shared" si="1"/>
        <v>75.140889167188476</v>
      </c>
      <c r="M53" s="10">
        <f t="shared" si="2"/>
        <v>75</v>
      </c>
    </row>
    <row r="54" spans="1:13" x14ac:dyDescent="0.3">
      <c r="A54" s="15">
        <v>51</v>
      </c>
      <c r="B54" s="6" t="s">
        <v>111</v>
      </c>
      <c r="C54" s="6" t="s">
        <v>8</v>
      </c>
      <c r="D54" s="6" t="s">
        <v>112</v>
      </c>
      <c r="E54" s="6">
        <v>46</v>
      </c>
      <c r="F54" s="6">
        <v>13.2</v>
      </c>
      <c r="G54" s="6">
        <v>0.5</v>
      </c>
      <c r="H54" s="6">
        <v>0</v>
      </c>
      <c r="K54" s="6">
        <f t="shared" si="0"/>
        <v>1.0999999999999999</v>
      </c>
      <c r="L54" s="6">
        <f t="shared" si="1"/>
        <v>90.909090909090921</v>
      </c>
      <c r="M54" s="10">
        <f t="shared" si="2"/>
        <v>90</v>
      </c>
    </row>
    <row r="55" spans="1:13" x14ac:dyDescent="0.3">
      <c r="A55" s="15">
        <v>52</v>
      </c>
      <c r="B55" s="6" t="s">
        <v>113</v>
      </c>
      <c r="C55" s="6" t="s">
        <v>8</v>
      </c>
      <c r="D55" s="6" t="s">
        <v>114</v>
      </c>
      <c r="E55" s="6">
        <v>26</v>
      </c>
      <c r="F55" s="6">
        <v>7.71</v>
      </c>
      <c r="G55" s="6">
        <v>0.04</v>
      </c>
      <c r="H55" s="6">
        <v>0.01</v>
      </c>
      <c r="K55" s="6">
        <f t="shared" si="0"/>
        <v>0.64249999999999996</v>
      </c>
      <c r="L55" s="6">
        <f t="shared" si="1"/>
        <v>155.64202334630352</v>
      </c>
      <c r="M55" s="10">
        <f t="shared" si="2"/>
        <v>160</v>
      </c>
    </row>
    <row r="56" spans="1:13" x14ac:dyDescent="0.3">
      <c r="A56" s="15">
        <v>53</v>
      </c>
      <c r="B56" s="6" t="s">
        <v>115</v>
      </c>
      <c r="C56" s="6" t="s">
        <v>8</v>
      </c>
      <c r="D56" s="6" t="s">
        <v>116</v>
      </c>
      <c r="E56" s="6">
        <v>67</v>
      </c>
      <c r="F56" s="6">
        <v>17.5</v>
      </c>
      <c r="G56" s="6">
        <v>0.6</v>
      </c>
      <c r="H56" s="6">
        <v>0.2</v>
      </c>
      <c r="K56" s="6">
        <f t="shared" si="0"/>
        <v>1.4583333333333333</v>
      </c>
      <c r="L56" s="6">
        <f t="shared" si="1"/>
        <v>68.571428571428569</v>
      </c>
      <c r="M56" s="10">
        <f t="shared" si="2"/>
        <v>70</v>
      </c>
    </row>
    <row r="57" spans="1:13" x14ac:dyDescent="0.3">
      <c r="A57" s="15">
        <v>54</v>
      </c>
      <c r="B57" s="6" t="s">
        <v>117</v>
      </c>
      <c r="C57" s="6" t="s">
        <v>8</v>
      </c>
      <c r="D57" s="6" t="s">
        <v>118</v>
      </c>
      <c r="E57" s="6">
        <v>39</v>
      </c>
      <c r="F57" s="6">
        <v>7.8</v>
      </c>
      <c r="G57" s="6">
        <v>1.1000000000000001</v>
      </c>
      <c r="H57" s="6">
        <v>1.1000000000000001</v>
      </c>
      <c r="K57" s="6">
        <f t="shared" si="0"/>
        <v>0.65</v>
      </c>
      <c r="L57" s="6">
        <f t="shared" si="1"/>
        <v>153.84615384615384</v>
      </c>
      <c r="M57" s="10">
        <f t="shared" si="2"/>
        <v>150</v>
      </c>
    </row>
    <row r="58" spans="1:13" x14ac:dyDescent="0.3">
      <c r="A58" s="15">
        <v>55</v>
      </c>
      <c r="B58" s="6" t="s">
        <v>119</v>
      </c>
      <c r="C58" s="6" t="s">
        <v>8</v>
      </c>
      <c r="D58" s="6" t="s">
        <v>120</v>
      </c>
      <c r="E58" s="6">
        <v>37</v>
      </c>
      <c r="F58" s="6">
        <v>8</v>
      </c>
      <c r="G58" s="6">
        <v>1.2</v>
      </c>
      <c r="H58" s="6">
        <v>0.7</v>
      </c>
      <c r="K58" s="6">
        <f t="shared" si="0"/>
        <v>0.66666666666666663</v>
      </c>
      <c r="L58" s="6">
        <f t="shared" si="1"/>
        <v>150</v>
      </c>
      <c r="M58" s="10">
        <f t="shared" si="2"/>
        <v>150</v>
      </c>
    </row>
    <row r="59" spans="1:13" x14ac:dyDescent="0.3">
      <c r="A59" s="15">
        <v>56</v>
      </c>
      <c r="B59" s="6" t="s">
        <v>121</v>
      </c>
      <c r="C59" s="6" t="s">
        <v>8</v>
      </c>
      <c r="D59" s="6" t="s">
        <v>122</v>
      </c>
      <c r="E59" s="6">
        <v>35</v>
      </c>
      <c r="F59" s="6">
        <v>8.1</v>
      </c>
      <c r="G59" s="6">
        <v>0.7</v>
      </c>
      <c r="H59" s="6">
        <v>0.6</v>
      </c>
      <c r="K59" s="6">
        <f t="shared" si="0"/>
        <v>0.67499999999999993</v>
      </c>
      <c r="L59" s="6">
        <f t="shared" si="1"/>
        <v>148.14814814814815</v>
      </c>
      <c r="M59" s="10">
        <f t="shared" si="2"/>
        <v>150</v>
      </c>
    </row>
    <row r="60" spans="1:13" x14ac:dyDescent="0.3">
      <c r="A60" s="15">
        <v>57</v>
      </c>
      <c r="B60" s="6" t="s">
        <v>123</v>
      </c>
      <c r="C60" s="6" t="s">
        <v>8</v>
      </c>
      <c r="D60" s="6" t="s">
        <v>124</v>
      </c>
      <c r="E60" s="6">
        <v>181</v>
      </c>
      <c r="F60" s="6">
        <v>44.94</v>
      </c>
      <c r="G60" s="6">
        <v>0.2</v>
      </c>
      <c r="H60" s="6">
        <v>0.01</v>
      </c>
      <c r="K60" s="6">
        <f t="shared" si="0"/>
        <v>3.7449999999999997</v>
      </c>
      <c r="L60" s="6">
        <f t="shared" si="1"/>
        <v>26.702269692923903</v>
      </c>
      <c r="M60" s="10">
        <f t="shared" si="2"/>
        <v>25</v>
      </c>
    </row>
    <row r="61" spans="1:13" x14ac:dyDescent="0.3">
      <c r="A61" s="15">
        <v>58</v>
      </c>
      <c r="B61" s="6" t="s">
        <v>125</v>
      </c>
      <c r="C61" s="6" t="s">
        <v>8</v>
      </c>
      <c r="D61" s="6" t="s">
        <v>126</v>
      </c>
      <c r="E61" s="6">
        <v>33</v>
      </c>
      <c r="F61" s="6">
        <v>10.5</v>
      </c>
      <c r="G61" s="6">
        <v>0.9</v>
      </c>
      <c r="H61" s="6">
        <v>0.2</v>
      </c>
      <c r="K61" s="6">
        <f t="shared" si="0"/>
        <v>0.875</v>
      </c>
      <c r="L61" s="6">
        <f t="shared" si="1"/>
        <v>114.28571428571429</v>
      </c>
      <c r="M61" s="10">
        <f t="shared" si="2"/>
        <v>110</v>
      </c>
    </row>
    <row r="62" spans="1:13" x14ac:dyDescent="0.3">
      <c r="A62" s="15">
        <v>59</v>
      </c>
      <c r="B62" s="6" t="s">
        <v>127</v>
      </c>
      <c r="C62" s="6" t="s">
        <v>8</v>
      </c>
      <c r="D62" s="6" t="s">
        <v>128</v>
      </c>
      <c r="E62" s="6">
        <v>42</v>
      </c>
      <c r="F62" s="6">
        <v>11.5</v>
      </c>
      <c r="G62" s="6">
        <v>0.6</v>
      </c>
      <c r="H62" s="6">
        <v>0.1</v>
      </c>
      <c r="K62" s="6">
        <f t="shared" si="0"/>
        <v>0.95833333333333337</v>
      </c>
      <c r="L62" s="6">
        <f t="shared" si="1"/>
        <v>104.34782608695652</v>
      </c>
      <c r="M62" s="10">
        <f t="shared" si="2"/>
        <v>100</v>
      </c>
    </row>
    <row r="63" spans="1:13" x14ac:dyDescent="0.3">
      <c r="A63" s="15">
        <v>60</v>
      </c>
      <c r="B63" s="6" t="s">
        <v>129</v>
      </c>
      <c r="C63" s="6" t="s">
        <v>8</v>
      </c>
      <c r="D63" s="6" t="s">
        <v>130</v>
      </c>
      <c r="E63" s="6">
        <v>76</v>
      </c>
      <c r="F63" s="6">
        <v>20.3</v>
      </c>
      <c r="G63" s="6">
        <v>1.1000000000000001</v>
      </c>
      <c r="H63" s="6">
        <v>0.5</v>
      </c>
      <c r="K63" s="6">
        <f t="shared" si="0"/>
        <v>1.6916666666666667</v>
      </c>
      <c r="L63" s="6">
        <f t="shared" si="1"/>
        <v>59.11330049261084</v>
      </c>
      <c r="M63" s="10">
        <f t="shared" si="2"/>
        <v>60</v>
      </c>
    </row>
    <row r="64" spans="1:13" x14ac:dyDescent="0.3">
      <c r="A64" s="15">
        <v>61</v>
      </c>
      <c r="B64" s="6" t="s">
        <v>131</v>
      </c>
      <c r="C64" s="6" t="s">
        <v>8</v>
      </c>
      <c r="D64" s="6" t="s">
        <v>132</v>
      </c>
      <c r="E64" s="6">
        <v>59</v>
      </c>
      <c r="F64" s="6">
        <v>15.9</v>
      </c>
      <c r="G64" s="6">
        <v>0.8</v>
      </c>
      <c r="H64" s="6">
        <v>0.3</v>
      </c>
      <c r="K64" s="6">
        <f t="shared" si="0"/>
        <v>1.325</v>
      </c>
      <c r="L64" s="6">
        <f t="shared" si="1"/>
        <v>75.471698113207552</v>
      </c>
      <c r="M64" s="10">
        <f t="shared" si="2"/>
        <v>75</v>
      </c>
    </row>
    <row r="65" spans="1:13" x14ac:dyDescent="0.3">
      <c r="A65" s="15">
        <v>62</v>
      </c>
      <c r="B65" s="6" t="s">
        <v>133</v>
      </c>
      <c r="C65" s="6" t="s">
        <v>8</v>
      </c>
      <c r="D65" s="6" t="s">
        <v>134</v>
      </c>
      <c r="E65" s="6">
        <v>77</v>
      </c>
      <c r="F65" s="6">
        <v>19.420000000000002</v>
      </c>
      <c r="G65" s="6">
        <v>0.41</v>
      </c>
      <c r="H65" s="6">
        <v>1.19</v>
      </c>
      <c r="K65" s="6">
        <f t="shared" si="0"/>
        <v>1.6183333333333334</v>
      </c>
      <c r="L65" s="6">
        <f t="shared" si="1"/>
        <v>61.791967044284242</v>
      </c>
      <c r="M65" s="10">
        <f t="shared" si="2"/>
        <v>60</v>
      </c>
    </row>
    <row r="66" spans="1:13" x14ac:dyDescent="0.3">
      <c r="A66" s="15">
        <v>63</v>
      </c>
      <c r="B66" s="6" t="s">
        <v>135</v>
      </c>
      <c r="C66" s="6" t="s">
        <v>8</v>
      </c>
      <c r="D66" s="6" t="s">
        <v>136</v>
      </c>
      <c r="E66" s="6">
        <v>76</v>
      </c>
      <c r="F66" s="6">
        <v>21.8</v>
      </c>
      <c r="G66" s="6">
        <v>0.3</v>
      </c>
      <c r="H66" s="6">
        <v>0.2</v>
      </c>
      <c r="K66" s="6">
        <f t="shared" si="0"/>
        <v>1.8166666666666667</v>
      </c>
      <c r="L66" s="6">
        <f t="shared" si="1"/>
        <v>55.045871559633028</v>
      </c>
      <c r="M66" s="10">
        <f t="shared" si="2"/>
        <v>55</v>
      </c>
    </row>
    <row r="67" spans="1:13" x14ac:dyDescent="0.3">
      <c r="A67" s="15">
        <v>64</v>
      </c>
      <c r="B67" s="6" t="s">
        <v>137</v>
      </c>
      <c r="C67" s="6" t="s">
        <v>8</v>
      </c>
      <c r="D67" s="6" t="s">
        <v>138</v>
      </c>
      <c r="E67" s="6">
        <v>20</v>
      </c>
      <c r="F67" s="6">
        <v>5.0999999999999996</v>
      </c>
      <c r="G67" s="6">
        <v>0.5</v>
      </c>
      <c r="H67" s="6">
        <v>0.1</v>
      </c>
      <c r="K67" s="6">
        <f t="shared" si="0"/>
        <v>0.42499999999999999</v>
      </c>
      <c r="L67" s="6">
        <f t="shared" si="1"/>
        <v>235.29411764705884</v>
      </c>
      <c r="M67" s="10">
        <f t="shared" si="2"/>
        <v>240</v>
      </c>
    </row>
    <row r="68" spans="1:13" x14ac:dyDescent="0.3">
      <c r="A68" s="15">
        <v>65</v>
      </c>
      <c r="B68" s="6" t="s">
        <v>139</v>
      </c>
      <c r="C68" s="6" t="s">
        <v>8</v>
      </c>
      <c r="D68" s="6" t="s">
        <v>140</v>
      </c>
      <c r="E68" s="6">
        <v>38</v>
      </c>
      <c r="F68" s="6">
        <v>9.64</v>
      </c>
      <c r="G68" s="6">
        <v>1.5</v>
      </c>
      <c r="H68" s="6">
        <v>0.04</v>
      </c>
      <c r="K68" s="6">
        <f t="shared" ref="K68:K131" si="3">F68 / 12</f>
        <v>0.80333333333333334</v>
      </c>
      <c r="L68" s="6">
        <f t="shared" ref="L68:L131" si="4">100/K68</f>
        <v>124.48132780082987</v>
      </c>
      <c r="M68" s="10">
        <f t="shared" ref="M68:M131" si="5">IF(L68&lt;=10,ROUND(L68,0), IF(L68&lt;100, FLOOR(L68 + 5/2, 5),IF(L68&gt;=100, FLOOR(L68 + 10/2, 10))))</f>
        <v>120</v>
      </c>
    </row>
    <row r="69" spans="1:13" x14ac:dyDescent="0.3">
      <c r="A69" s="15">
        <v>66</v>
      </c>
      <c r="B69" s="6" t="s">
        <v>141</v>
      </c>
      <c r="C69" s="6" t="s">
        <v>8</v>
      </c>
      <c r="D69" s="6" t="s">
        <v>142</v>
      </c>
      <c r="E69" s="6">
        <v>36</v>
      </c>
      <c r="F69" s="6">
        <v>9.6</v>
      </c>
      <c r="G69" s="6">
        <v>0.7</v>
      </c>
      <c r="H69" s="6">
        <v>0.1</v>
      </c>
      <c r="K69" s="6">
        <f t="shared" si="3"/>
        <v>0.79999999999999993</v>
      </c>
      <c r="L69" s="6">
        <f t="shared" si="4"/>
        <v>125.00000000000001</v>
      </c>
      <c r="M69" s="10">
        <f t="shared" si="5"/>
        <v>130</v>
      </c>
    </row>
    <row r="70" spans="1:13" x14ac:dyDescent="0.3">
      <c r="A70" s="15">
        <v>67</v>
      </c>
      <c r="B70" s="6" t="s">
        <v>143</v>
      </c>
      <c r="C70" s="6" t="s">
        <v>8</v>
      </c>
      <c r="D70" s="6" t="s">
        <v>144</v>
      </c>
      <c r="E70" s="6">
        <v>73</v>
      </c>
      <c r="F70" s="6">
        <v>20</v>
      </c>
      <c r="G70" s="6">
        <v>0.7</v>
      </c>
      <c r="H70" s="6">
        <v>0.4</v>
      </c>
      <c r="K70" s="6">
        <f t="shared" si="3"/>
        <v>1.6666666666666667</v>
      </c>
      <c r="L70" s="6">
        <f t="shared" si="4"/>
        <v>60</v>
      </c>
      <c r="M70" s="10">
        <f t="shared" si="5"/>
        <v>60</v>
      </c>
    </row>
    <row r="71" spans="1:13" x14ac:dyDescent="0.3">
      <c r="A71" s="15">
        <v>68</v>
      </c>
      <c r="B71" s="6" t="s">
        <v>145</v>
      </c>
      <c r="C71" s="6" t="s">
        <v>8</v>
      </c>
      <c r="D71" s="6" t="s">
        <v>146</v>
      </c>
      <c r="E71" s="6">
        <v>54</v>
      </c>
      <c r="F71" s="6">
        <v>14.3</v>
      </c>
      <c r="G71" s="6">
        <v>0.6</v>
      </c>
      <c r="H71" s="6">
        <v>0.1</v>
      </c>
      <c r="K71" s="6">
        <f t="shared" si="3"/>
        <v>1.1916666666666667</v>
      </c>
      <c r="L71" s="6">
        <f t="shared" si="4"/>
        <v>83.91608391608392</v>
      </c>
      <c r="M71" s="10">
        <f t="shared" si="5"/>
        <v>85</v>
      </c>
    </row>
    <row r="72" spans="1:13" x14ac:dyDescent="0.3">
      <c r="A72" s="15">
        <v>69</v>
      </c>
      <c r="B72" s="6" t="s">
        <v>147</v>
      </c>
      <c r="C72" s="6" t="s">
        <v>8</v>
      </c>
      <c r="D72" s="6" t="s">
        <v>148</v>
      </c>
      <c r="E72" s="6">
        <v>302</v>
      </c>
      <c r="F72" s="6">
        <v>77.22</v>
      </c>
      <c r="G72" s="6">
        <v>4.75</v>
      </c>
      <c r="H72" s="6">
        <v>3.01</v>
      </c>
      <c r="K72" s="6">
        <f t="shared" si="3"/>
        <v>6.4349999999999996</v>
      </c>
      <c r="L72" s="6">
        <f t="shared" si="4"/>
        <v>15.54001554001554</v>
      </c>
      <c r="M72" s="10">
        <f t="shared" si="5"/>
        <v>15</v>
      </c>
    </row>
    <row r="73" spans="1:13" x14ac:dyDescent="0.3">
      <c r="A73" s="15">
        <v>70</v>
      </c>
      <c r="B73" s="6" t="s">
        <v>149</v>
      </c>
      <c r="C73" s="6" t="s">
        <v>8</v>
      </c>
      <c r="D73" s="6" t="s">
        <v>150</v>
      </c>
      <c r="E73" s="6">
        <v>81</v>
      </c>
      <c r="F73" s="6">
        <v>19.399999999999999</v>
      </c>
      <c r="G73" s="6">
        <v>0.5</v>
      </c>
      <c r="H73" s="6">
        <v>0.1</v>
      </c>
      <c r="K73" s="6">
        <f t="shared" si="3"/>
        <v>1.6166666666666665</v>
      </c>
      <c r="L73" s="6">
        <f t="shared" si="4"/>
        <v>61.855670103092791</v>
      </c>
      <c r="M73" s="10">
        <f t="shared" si="5"/>
        <v>60</v>
      </c>
    </row>
    <row r="74" spans="1:13" x14ac:dyDescent="0.3">
      <c r="A74" s="15">
        <v>71</v>
      </c>
      <c r="B74" s="6" t="s">
        <v>151</v>
      </c>
      <c r="C74" s="6" t="s">
        <v>8</v>
      </c>
      <c r="D74" s="6" t="s">
        <v>152</v>
      </c>
      <c r="E74" s="6">
        <v>49</v>
      </c>
      <c r="F74" s="6">
        <v>13.47</v>
      </c>
      <c r="G74" s="6">
        <v>0.74</v>
      </c>
      <c r="H74" s="6">
        <v>0.09</v>
      </c>
      <c r="K74" s="6">
        <f t="shared" si="3"/>
        <v>1.1225000000000001</v>
      </c>
      <c r="L74" s="6">
        <f t="shared" si="4"/>
        <v>89.086859688195986</v>
      </c>
      <c r="M74" s="10">
        <f t="shared" si="5"/>
        <v>90</v>
      </c>
    </row>
    <row r="75" spans="1:13" x14ac:dyDescent="0.3">
      <c r="A75" s="15">
        <v>72</v>
      </c>
      <c r="B75" s="6" t="s">
        <v>153</v>
      </c>
      <c r="C75" s="6" t="s">
        <v>8</v>
      </c>
      <c r="D75" s="6" t="s">
        <v>154</v>
      </c>
      <c r="E75" s="6">
        <v>240</v>
      </c>
      <c r="F75" s="6">
        <v>63.6</v>
      </c>
      <c r="G75" s="6">
        <v>5.0999999999999996</v>
      </c>
      <c r="H75" s="6">
        <v>0.9</v>
      </c>
      <c r="K75" s="6">
        <f t="shared" si="3"/>
        <v>5.3</v>
      </c>
      <c r="L75" s="6">
        <f t="shared" si="4"/>
        <v>18.867924528301888</v>
      </c>
      <c r="M75" s="10">
        <f t="shared" si="5"/>
        <v>20</v>
      </c>
    </row>
    <row r="76" spans="1:13" x14ac:dyDescent="0.3">
      <c r="A76" s="15">
        <v>73</v>
      </c>
      <c r="B76" s="6" t="s">
        <v>155</v>
      </c>
      <c r="C76" s="6" t="s">
        <v>8</v>
      </c>
      <c r="D76" s="6" t="s">
        <v>156</v>
      </c>
      <c r="E76" s="6">
        <v>43</v>
      </c>
      <c r="F76" s="6">
        <v>11.51</v>
      </c>
      <c r="G76" s="6">
        <v>0.82</v>
      </c>
      <c r="H76" s="6">
        <v>0.11</v>
      </c>
      <c r="K76" s="6">
        <f t="shared" si="3"/>
        <v>0.95916666666666661</v>
      </c>
      <c r="L76" s="6">
        <f t="shared" si="4"/>
        <v>104.25716768027803</v>
      </c>
      <c r="M76" s="10">
        <f t="shared" si="5"/>
        <v>100</v>
      </c>
    </row>
    <row r="77" spans="1:13" x14ac:dyDescent="0.3">
      <c r="A77" s="15">
        <v>74</v>
      </c>
      <c r="B77" s="6" t="s">
        <v>157</v>
      </c>
      <c r="C77" s="6" t="s">
        <v>8</v>
      </c>
      <c r="D77" s="6" t="s">
        <v>158</v>
      </c>
      <c r="E77" s="6">
        <v>79</v>
      </c>
      <c r="F77" s="6">
        <v>21.94</v>
      </c>
      <c r="G77" s="6">
        <v>1.1000000000000001</v>
      </c>
      <c r="H77" s="6">
        <v>0.1</v>
      </c>
      <c r="K77" s="6">
        <f t="shared" si="3"/>
        <v>1.8283333333333334</v>
      </c>
      <c r="L77" s="6">
        <f t="shared" si="4"/>
        <v>54.694621695533272</v>
      </c>
      <c r="M77" s="10">
        <f t="shared" si="5"/>
        <v>55</v>
      </c>
    </row>
    <row r="78" spans="1:13" x14ac:dyDescent="0.3">
      <c r="A78" s="15">
        <v>75</v>
      </c>
      <c r="B78" s="6" t="s">
        <v>159</v>
      </c>
      <c r="C78" s="6" t="s">
        <v>8</v>
      </c>
      <c r="D78" s="6" t="s">
        <v>160</v>
      </c>
      <c r="E78" s="6">
        <v>299</v>
      </c>
      <c r="F78" s="6">
        <v>78.5</v>
      </c>
      <c r="G78" s="6">
        <v>3.8</v>
      </c>
      <c r="H78" s="6">
        <v>0.4</v>
      </c>
      <c r="K78" s="6">
        <f t="shared" si="3"/>
        <v>6.541666666666667</v>
      </c>
      <c r="L78" s="6">
        <f t="shared" si="4"/>
        <v>15.286624203821656</v>
      </c>
      <c r="M78" s="10">
        <f t="shared" si="5"/>
        <v>15</v>
      </c>
    </row>
    <row r="79" spans="1:13" x14ac:dyDescent="0.3">
      <c r="A79" s="15">
        <v>76</v>
      </c>
      <c r="B79" s="6" t="s">
        <v>161</v>
      </c>
      <c r="C79" s="6" t="s">
        <v>8</v>
      </c>
      <c r="D79" s="6" t="s">
        <v>162</v>
      </c>
      <c r="E79" s="6">
        <v>517</v>
      </c>
      <c r="F79" s="6">
        <v>69.319999999999993</v>
      </c>
      <c r="G79" s="6">
        <v>2.0699999999999998</v>
      </c>
      <c r="H79" s="6">
        <v>25.67</v>
      </c>
      <c r="K79" s="6">
        <f t="shared" si="3"/>
        <v>5.7766666666666664</v>
      </c>
      <c r="L79" s="6">
        <f t="shared" si="4"/>
        <v>17.311021350259665</v>
      </c>
      <c r="M79" s="10">
        <f t="shared" si="5"/>
        <v>15</v>
      </c>
    </row>
    <row r="80" spans="1:13" x14ac:dyDescent="0.3">
      <c r="A80" s="15">
        <v>77</v>
      </c>
      <c r="B80" s="6" t="s">
        <v>163</v>
      </c>
      <c r="C80" s="6" t="s">
        <v>8</v>
      </c>
      <c r="D80" s="6" t="s">
        <v>164</v>
      </c>
      <c r="E80" s="6">
        <v>43</v>
      </c>
      <c r="F80" s="6">
        <v>12.3</v>
      </c>
      <c r="G80" s="6">
        <v>0.3</v>
      </c>
      <c r="H80" s="6">
        <v>0.1</v>
      </c>
      <c r="K80" s="6">
        <f t="shared" si="3"/>
        <v>1.0250000000000001</v>
      </c>
      <c r="L80" s="6">
        <f t="shared" si="4"/>
        <v>97.560975609756085</v>
      </c>
      <c r="M80" s="10">
        <f t="shared" si="5"/>
        <v>100</v>
      </c>
    </row>
    <row r="81" spans="1:13" x14ac:dyDescent="0.3">
      <c r="A81" s="15">
        <v>78</v>
      </c>
      <c r="B81" s="6" t="s">
        <v>165</v>
      </c>
      <c r="C81" s="6" t="s">
        <v>8</v>
      </c>
      <c r="D81" s="6" t="s">
        <v>166</v>
      </c>
      <c r="E81" s="6">
        <v>45</v>
      </c>
      <c r="F81" s="6">
        <v>12.8</v>
      </c>
      <c r="G81" s="6">
        <v>0.4</v>
      </c>
      <c r="H81" s="6">
        <v>0.1</v>
      </c>
      <c r="K81" s="6">
        <f t="shared" si="3"/>
        <v>1.0666666666666667</v>
      </c>
      <c r="L81" s="6">
        <f t="shared" si="4"/>
        <v>93.75</v>
      </c>
      <c r="M81" s="10">
        <f t="shared" si="5"/>
        <v>95</v>
      </c>
    </row>
    <row r="82" spans="1:13" x14ac:dyDescent="0.3">
      <c r="A82" s="15">
        <v>79</v>
      </c>
      <c r="B82" s="6" t="s">
        <v>167</v>
      </c>
      <c r="C82" s="6" t="s">
        <v>8</v>
      </c>
      <c r="D82" s="6" t="s">
        <v>168</v>
      </c>
      <c r="E82" s="6">
        <v>37</v>
      </c>
      <c r="F82" s="6">
        <v>10.4</v>
      </c>
      <c r="G82" s="6">
        <v>0.3</v>
      </c>
      <c r="H82" s="6">
        <v>0.1</v>
      </c>
      <c r="K82" s="6">
        <f t="shared" si="3"/>
        <v>0.8666666666666667</v>
      </c>
      <c r="L82" s="6">
        <f t="shared" si="4"/>
        <v>115.38461538461539</v>
      </c>
      <c r="M82" s="10">
        <f t="shared" si="5"/>
        <v>120</v>
      </c>
    </row>
    <row r="83" spans="1:13" x14ac:dyDescent="0.3">
      <c r="A83" s="15">
        <v>80</v>
      </c>
      <c r="B83" s="6" t="s">
        <v>169</v>
      </c>
      <c r="C83" s="6" t="s">
        <v>8</v>
      </c>
      <c r="D83" s="6" t="s">
        <v>170</v>
      </c>
      <c r="E83" s="6">
        <v>43</v>
      </c>
      <c r="F83" s="6">
        <v>12.35</v>
      </c>
      <c r="G83" s="6">
        <v>0.3</v>
      </c>
      <c r="H83" s="6">
        <v>0.04</v>
      </c>
      <c r="K83" s="6">
        <f t="shared" si="3"/>
        <v>1.0291666666666666</v>
      </c>
      <c r="L83" s="6">
        <f t="shared" si="4"/>
        <v>97.165991902834023</v>
      </c>
      <c r="M83" s="10">
        <f t="shared" si="5"/>
        <v>95</v>
      </c>
    </row>
    <row r="84" spans="1:13" x14ac:dyDescent="0.3">
      <c r="A84" s="15">
        <v>81</v>
      </c>
      <c r="B84" s="6" t="s">
        <v>171</v>
      </c>
      <c r="C84" s="6" t="s">
        <v>8</v>
      </c>
      <c r="D84" s="6" t="s">
        <v>172</v>
      </c>
      <c r="E84" s="6">
        <v>33</v>
      </c>
      <c r="F84" s="6">
        <v>8.6</v>
      </c>
      <c r="G84" s="6">
        <v>0.4</v>
      </c>
      <c r="H84" s="6">
        <v>0.3</v>
      </c>
      <c r="K84" s="6">
        <f t="shared" si="3"/>
        <v>0.71666666666666667</v>
      </c>
      <c r="L84" s="6">
        <f t="shared" si="4"/>
        <v>139.53488372093022</v>
      </c>
      <c r="M84" s="10">
        <f t="shared" si="5"/>
        <v>140</v>
      </c>
    </row>
    <row r="85" spans="1:13" x14ac:dyDescent="0.3">
      <c r="A85" s="15">
        <v>82</v>
      </c>
      <c r="B85" s="6" t="s">
        <v>173</v>
      </c>
      <c r="C85" s="6" t="s">
        <v>8</v>
      </c>
      <c r="D85" s="6" t="s">
        <v>174</v>
      </c>
      <c r="E85" s="6">
        <v>47</v>
      </c>
      <c r="F85" s="6">
        <v>12.7</v>
      </c>
      <c r="G85" s="6">
        <v>0.2</v>
      </c>
      <c r="H85" s="6">
        <v>0.1</v>
      </c>
      <c r="K85" s="6">
        <f t="shared" si="3"/>
        <v>1.0583333333333333</v>
      </c>
      <c r="L85" s="6">
        <f t="shared" si="4"/>
        <v>94.488188976377955</v>
      </c>
      <c r="M85" s="10">
        <f t="shared" si="5"/>
        <v>95</v>
      </c>
    </row>
    <row r="86" spans="1:13" x14ac:dyDescent="0.3">
      <c r="A86" s="15">
        <v>83</v>
      </c>
      <c r="B86" s="6" t="s">
        <v>175</v>
      </c>
      <c r="C86" s="6" t="s">
        <v>8</v>
      </c>
      <c r="D86" s="6" t="s">
        <v>176</v>
      </c>
      <c r="E86" s="6">
        <v>42</v>
      </c>
      <c r="F86" s="6">
        <v>12.01</v>
      </c>
      <c r="G86" s="6">
        <v>0.26</v>
      </c>
      <c r="H86" s="6">
        <v>0.04</v>
      </c>
      <c r="K86" s="6">
        <f t="shared" si="3"/>
        <v>1.0008333333333332</v>
      </c>
      <c r="L86" s="6">
        <f t="shared" si="4"/>
        <v>99.916736053288929</v>
      </c>
      <c r="M86" s="10">
        <f t="shared" si="5"/>
        <v>100</v>
      </c>
    </row>
    <row r="87" spans="1:13" x14ac:dyDescent="0.3">
      <c r="A87" s="15">
        <v>84</v>
      </c>
      <c r="B87" s="6" t="s">
        <v>177</v>
      </c>
      <c r="C87" s="6" t="s">
        <v>8</v>
      </c>
      <c r="D87" s="6" t="s">
        <v>178</v>
      </c>
      <c r="E87" s="6">
        <v>43</v>
      </c>
      <c r="F87" s="6">
        <v>12.29</v>
      </c>
      <c r="G87" s="6">
        <v>0.28999999999999998</v>
      </c>
      <c r="H87" s="6">
        <v>0.04</v>
      </c>
      <c r="K87" s="6">
        <f t="shared" si="3"/>
        <v>1.0241666666666667</v>
      </c>
      <c r="L87" s="6">
        <f t="shared" si="4"/>
        <v>97.640358014646054</v>
      </c>
      <c r="M87" s="10">
        <f t="shared" si="5"/>
        <v>100</v>
      </c>
    </row>
    <row r="88" spans="1:13" x14ac:dyDescent="0.3">
      <c r="A88" s="15">
        <v>85</v>
      </c>
      <c r="B88" s="6" t="s">
        <v>179</v>
      </c>
      <c r="C88" s="6" t="s">
        <v>8</v>
      </c>
      <c r="D88" s="6" t="s">
        <v>180</v>
      </c>
      <c r="E88" s="6">
        <v>49</v>
      </c>
      <c r="F88" s="6">
        <v>13</v>
      </c>
      <c r="G88" s="6">
        <v>0.3</v>
      </c>
      <c r="H88" s="6">
        <v>0.5</v>
      </c>
      <c r="K88" s="6">
        <f t="shared" si="3"/>
        <v>1.0833333333333333</v>
      </c>
      <c r="L88" s="6">
        <f t="shared" si="4"/>
        <v>92.307692307692321</v>
      </c>
      <c r="M88" s="10">
        <f t="shared" si="5"/>
        <v>90</v>
      </c>
    </row>
    <row r="89" spans="1:13" x14ac:dyDescent="0.3">
      <c r="A89" s="15">
        <v>86</v>
      </c>
      <c r="B89" s="6" t="s">
        <v>181</v>
      </c>
      <c r="C89" s="6" t="s">
        <v>8</v>
      </c>
      <c r="D89" s="6" t="s">
        <v>182</v>
      </c>
      <c r="E89" s="6">
        <v>40</v>
      </c>
      <c r="F89" s="6">
        <v>11.76</v>
      </c>
      <c r="G89" s="6">
        <v>0</v>
      </c>
      <c r="H89" s="6">
        <v>0</v>
      </c>
      <c r="K89" s="6">
        <f t="shared" si="3"/>
        <v>0.98</v>
      </c>
      <c r="L89" s="6">
        <f t="shared" si="4"/>
        <v>102.04081632653062</v>
      </c>
      <c r="M89" s="10">
        <f t="shared" si="5"/>
        <v>100</v>
      </c>
    </row>
    <row r="90" spans="1:13" x14ac:dyDescent="0.3">
      <c r="A90" s="15">
        <v>87</v>
      </c>
      <c r="B90" s="6" t="s">
        <v>183</v>
      </c>
      <c r="C90" s="6" t="s">
        <v>8</v>
      </c>
      <c r="D90" s="6" t="s">
        <v>184</v>
      </c>
      <c r="E90" s="6">
        <v>57</v>
      </c>
      <c r="F90" s="6">
        <v>14.9</v>
      </c>
      <c r="G90" s="6">
        <v>1.7</v>
      </c>
      <c r="H90" s="6">
        <v>0.1</v>
      </c>
      <c r="K90" s="6">
        <f t="shared" si="3"/>
        <v>1.2416666666666667</v>
      </c>
      <c r="L90" s="6">
        <f t="shared" si="4"/>
        <v>80.536912751677846</v>
      </c>
      <c r="M90" s="10">
        <f t="shared" si="5"/>
        <v>80</v>
      </c>
    </row>
    <row r="91" spans="1:13" x14ac:dyDescent="0.3">
      <c r="A91" s="15">
        <v>88</v>
      </c>
      <c r="B91" s="6" t="s">
        <v>185</v>
      </c>
      <c r="C91" s="6" t="s">
        <v>8</v>
      </c>
      <c r="D91" s="6" t="s">
        <v>186</v>
      </c>
      <c r="E91" s="6">
        <v>74</v>
      </c>
      <c r="F91" s="6">
        <v>17.600000000000001</v>
      </c>
      <c r="G91" s="6">
        <v>0.6</v>
      </c>
      <c r="H91" s="6">
        <v>0.1</v>
      </c>
      <c r="K91" s="6">
        <f t="shared" si="3"/>
        <v>1.4666666666666668</v>
      </c>
      <c r="L91" s="6">
        <f t="shared" si="4"/>
        <v>68.181818181818173</v>
      </c>
      <c r="M91" s="10">
        <f t="shared" si="5"/>
        <v>70</v>
      </c>
    </row>
    <row r="92" spans="1:13" x14ac:dyDescent="0.3">
      <c r="A92" s="15">
        <v>89</v>
      </c>
      <c r="B92" s="6" t="s">
        <v>187</v>
      </c>
      <c r="C92" s="6" t="s">
        <v>8</v>
      </c>
      <c r="D92" s="6" t="s">
        <v>188</v>
      </c>
      <c r="E92" s="6">
        <v>66</v>
      </c>
      <c r="F92" s="6">
        <v>17.100000000000001</v>
      </c>
      <c r="G92" s="6">
        <v>1.2</v>
      </c>
      <c r="H92" s="6">
        <v>0.1</v>
      </c>
      <c r="K92" s="6">
        <f t="shared" si="3"/>
        <v>1.425</v>
      </c>
      <c r="L92" s="6">
        <f t="shared" si="4"/>
        <v>70.175438596491219</v>
      </c>
      <c r="M92" s="10">
        <f t="shared" si="5"/>
        <v>70</v>
      </c>
    </row>
    <row r="93" spans="1:13" x14ac:dyDescent="0.3">
      <c r="A93" s="15">
        <v>90</v>
      </c>
      <c r="B93" s="6" t="s">
        <v>189</v>
      </c>
      <c r="C93" s="6" t="s">
        <v>8</v>
      </c>
      <c r="D93" s="6" t="s">
        <v>190</v>
      </c>
      <c r="E93" s="6">
        <v>60</v>
      </c>
      <c r="F93" s="6">
        <v>15.2</v>
      </c>
      <c r="G93" s="6" t="s">
        <v>40</v>
      </c>
      <c r="H93" s="6">
        <v>0.2</v>
      </c>
      <c r="K93" s="6">
        <f t="shared" si="3"/>
        <v>1.2666666666666666</v>
      </c>
      <c r="L93" s="6">
        <f t="shared" si="4"/>
        <v>78.94736842105263</v>
      </c>
      <c r="M93" s="10">
        <f t="shared" si="5"/>
        <v>80</v>
      </c>
    </row>
    <row r="94" spans="1:13" x14ac:dyDescent="0.3">
      <c r="A94" s="15">
        <v>91</v>
      </c>
      <c r="B94" s="6" t="s">
        <v>191</v>
      </c>
      <c r="C94" s="6" t="s">
        <v>8</v>
      </c>
      <c r="D94" s="6" t="s">
        <v>192</v>
      </c>
      <c r="E94" s="6">
        <v>57</v>
      </c>
      <c r="F94" s="6">
        <v>12.2</v>
      </c>
      <c r="G94" s="6">
        <v>1.4</v>
      </c>
      <c r="H94" s="6">
        <v>1.3</v>
      </c>
      <c r="K94" s="6">
        <f t="shared" si="3"/>
        <v>1.0166666666666666</v>
      </c>
      <c r="L94" s="6">
        <f t="shared" si="4"/>
        <v>98.360655737704917</v>
      </c>
      <c r="M94" s="10">
        <f t="shared" si="5"/>
        <v>100</v>
      </c>
    </row>
    <row r="95" spans="1:13" x14ac:dyDescent="0.3">
      <c r="A95" s="15">
        <v>92</v>
      </c>
      <c r="B95" s="6" t="s">
        <v>193</v>
      </c>
      <c r="C95" s="6" t="s">
        <v>8</v>
      </c>
      <c r="D95" s="6" t="s">
        <v>194</v>
      </c>
      <c r="E95" s="6">
        <v>311</v>
      </c>
      <c r="F95" s="6">
        <v>75</v>
      </c>
      <c r="G95" s="6">
        <v>2.6</v>
      </c>
      <c r="H95" s="6">
        <v>0.1</v>
      </c>
      <c r="K95" s="6">
        <f t="shared" si="3"/>
        <v>6.25</v>
      </c>
      <c r="L95" s="6">
        <f t="shared" si="4"/>
        <v>16</v>
      </c>
      <c r="M95" s="10">
        <f t="shared" si="5"/>
        <v>15</v>
      </c>
    </row>
    <row r="96" spans="1:13" x14ac:dyDescent="0.3">
      <c r="A96" s="15">
        <v>93</v>
      </c>
      <c r="B96" s="6" t="s">
        <v>195</v>
      </c>
      <c r="C96" s="6" t="s">
        <v>8</v>
      </c>
      <c r="D96" s="6" t="s">
        <v>196</v>
      </c>
      <c r="E96" s="6">
        <v>46</v>
      </c>
      <c r="F96" s="6">
        <v>10</v>
      </c>
      <c r="G96" s="6">
        <v>1.8</v>
      </c>
      <c r="H96" s="6">
        <v>0.7</v>
      </c>
      <c r="K96" s="6">
        <f t="shared" si="3"/>
        <v>0.83333333333333337</v>
      </c>
      <c r="L96" s="6">
        <f t="shared" si="4"/>
        <v>120</v>
      </c>
      <c r="M96" s="10">
        <f t="shared" si="5"/>
        <v>120</v>
      </c>
    </row>
    <row r="97" spans="1:13" x14ac:dyDescent="0.3">
      <c r="A97" s="15">
        <v>94</v>
      </c>
      <c r="B97" s="6" t="s">
        <v>197</v>
      </c>
      <c r="C97" s="6" t="s">
        <v>8</v>
      </c>
      <c r="D97" s="6" t="s">
        <v>198</v>
      </c>
      <c r="E97" s="6">
        <v>46</v>
      </c>
      <c r="F97" s="6">
        <v>13.1</v>
      </c>
      <c r="G97" s="6">
        <v>0.59</v>
      </c>
      <c r="H97" s="6">
        <v>0.04</v>
      </c>
      <c r="K97" s="6">
        <f t="shared" si="3"/>
        <v>1.0916666666666666</v>
      </c>
      <c r="L97" s="6">
        <f t="shared" si="4"/>
        <v>91.603053435114518</v>
      </c>
      <c r="M97" s="10">
        <f t="shared" si="5"/>
        <v>90</v>
      </c>
    </row>
    <row r="98" spans="1:13" x14ac:dyDescent="0.3">
      <c r="A98" s="15">
        <v>95</v>
      </c>
      <c r="B98" s="6" t="s">
        <v>199</v>
      </c>
      <c r="C98" s="6" t="s">
        <v>8</v>
      </c>
      <c r="D98" s="6" t="s">
        <v>200</v>
      </c>
      <c r="E98" s="6">
        <v>68</v>
      </c>
      <c r="F98" s="6">
        <v>16.510000000000002</v>
      </c>
      <c r="G98" s="6">
        <v>0.38</v>
      </c>
      <c r="H98" s="6">
        <v>0.05</v>
      </c>
      <c r="K98" s="6">
        <f t="shared" si="3"/>
        <v>1.3758333333333335</v>
      </c>
      <c r="L98" s="6">
        <f t="shared" si="4"/>
        <v>72.683222289521495</v>
      </c>
      <c r="M98" s="10">
        <f t="shared" si="5"/>
        <v>75</v>
      </c>
    </row>
    <row r="99" spans="1:13" x14ac:dyDescent="0.3">
      <c r="A99" s="15">
        <v>96</v>
      </c>
      <c r="B99" s="6" t="s">
        <v>201</v>
      </c>
      <c r="C99" s="6" t="s">
        <v>8</v>
      </c>
      <c r="D99" s="6" t="s">
        <v>202</v>
      </c>
      <c r="E99" s="6">
        <v>63</v>
      </c>
      <c r="F99" s="6">
        <v>15.59</v>
      </c>
      <c r="G99" s="6">
        <v>0.19</v>
      </c>
      <c r="H99" s="6">
        <v>0</v>
      </c>
      <c r="K99" s="6">
        <f t="shared" si="3"/>
        <v>1.2991666666666666</v>
      </c>
      <c r="L99" s="6">
        <f t="shared" si="4"/>
        <v>76.97241821680565</v>
      </c>
      <c r="M99" s="10">
        <f t="shared" si="5"/>
        <v>75</v>
      </c>
    </row>
    <row r="100" spans="1:13" x14ac:dyDescent="0.3">
      <c r="A100" s="15">
        <v>97</v>
      </c>
      <c r="B100" s="6" t="s">
        <v>203</v>
      </c>
      <c r="C100" s="6" t="s">
        <v>8</v>
      </c>
      <c r="D100" s="6" t="s">
        <v>204</v>
      </c>
      <c r="E100" s="6">
        <v>80</v>
      </c>
      <c r="F100" s="6">
        <v>19.5</v>
      </c>
      <c r="G100" s="6">
        <v>0.2</v>
      </c>
      <c r="H100" s="6">
        <v>0.1</v>
      </c>
      <c r="K100" s="6">
        <f t="shared" si="3"/>
        <v>1.625</v>
      </c>
      <c r="L100" s="6">
        <f t="shared" si="4"/>
        <v>61.53846153846154</v>
      </c>
      <c r="M100" s="10">
        <f t="shared" si="5"/>
        <v>60</v>
      </c>
    </row>
    <row r="101" spans="1:13" x14ac:dyDescent="0.3">
      <c r="A101" s="15">
        <v>98</v>
      </c>
      <c r="B101" s="6" t="s">
        <v>205</v>
      </c>
      <c r="C101" s="6" t="s">
        <v>8</v>
      </c>
      <c r="D101" s="6" t="s">
        <v>206</v>
      </c>
      <c r="E101" s="6">
        <v>30</v>
      </c>
      <c r="F101" s="6">
        <v>7.85</v>
      </c>
      <c r="G101" s="6">
        <v>0.93</v>
      </c>
      <c r="H101" s="6">
        <v>0.05</v>
      </c>
      <c r="K101" s="6">
        <f t="shared" si="3"/>
        <v>0.65416666666666667</v>
      </c>
      <c r="L101" s="6">
        <f t="shared" si="4"/>
        <v>152.86624203821657</v>
      </c>
      <c r="M101" s="10">
        <f t="shared" si="5"/>
        <v>150</v>
      </c>
    </row>
    <row r="102" spans="1:13" x14ac:dyDescent="0.3">
      <c r="A102" s="15">
        <v>99</v>
      </c>
      <c r="B102" s="6" t="s">
        <v>207</v>
      </c>
      <c r="C102" s="6" t="s">
        <v>8</v>
      </c>
      <c r="D102" s="6" t="s">
        <v>208</v>
      </c>
      <c r="E102" s="6">
        <v>46</v>
      </c>
      <c r="F102" s="6">
        <v>13.03</v>
      </c>
      <c r="G102" s="6">
        <v>0.4</v>
      </c>
      <c r="H102" s="6">
        <v>0.04</v>
      </c>
      <c r="K102" s="6">
        <f t="shared" si="3"/>
        <v>1.0858333333333332</v>
      </c>
      <c r="L102" s="6">
        <f t="shared" si="4"/>
        <v>92.095165003837309</v>
      </c>
      <c r="M102" s="10">
        <f t="shared" si="5"/>
        <v>90</v>
      </c>
    </row>
    <row r="103" spans="1:13" x14ac:dyDescent="0.3">
      <c r="A103" s="15">
        <v>100</v>
      </c>
      <c r="B103" s="6" t="s">
        <v>209</v>
      </c>
      <c r="C103" s="6" t="s">
        <v>8</v>
      </c>
      <c r="D103" s="6" t="s">
        <v>210</v>
      </c>
      <c r="E103" s="6">
        <v>67</v>
      </c>
      <c r="F103" s="6">
        <v>16.3</v>
      </c>
      <c r="G103" s="6">
        <v>0.3</v>
      </c>
      <c r="H103" s="6">
        <v>0.1</v>
      </c>
      <c r="K103" s="6">
        <f t="shared" si="3"/>
        <v>1.3583333333333334</v>
      </c>
      <c r="L103" s="6">
        <f t="shared" si="4"/>
        <v>73.619631901840492</v>
      </c>
      <c r="M103" s="10">
        <f t="shared" si="5"/>
        <v>75</v>
      </c>
    </row>
    <row r="104" spans="1:13" x14ac:dyDescent="0.3">
      <c r="A104" s="15">
        <v>101</v>
      </c>
      <c r="B104" s="6" t="s">
        <v>211</v>
      </c>
      <c r="C104" s="6" t="s">
        <v>8</v>
      </c>
      <c r="D104" s="6" t="s">
        <v>212</v>
      </c>
      <c r="E104" s="6">
        <v>83</v>
      </c>
      <c r="F104" s="6">
        <v>20.29</v>
      </c>
      <c r="G104" s="6">
        <v>0.44</v>
      </c>
      <c r="H104" s="6">
        <v>0.05</v>
      </c>
      <c r="K104" s="6">
        <f t="shared" si="3"/>
        <v>1.6908333333333332</v>
      </c>
      <c r="L104" s="6">
        <f t="shared" si="4"/>
        <v>59.14243469689503</v>
      </c>
      <c r="M104" s="10">
        <f t="shared" si="5"/>
        <v>60</v>
      </c>
    </row>
    <row r="105" spans="1:13" x14ac:dyDescent="0.3">
      <c r="A105" s="15">
        <v>102</v>
      </c>
      <c r="B105" s="6" t="s">
        <v>213</v>
      </c>
      <c r="C105" s="6" t="s">
        <v>8</v>
      </c>
      <c r="D105" s="6" t="s">
        <v>214</v>
      </c>
      <c r="E105" s="6">
        <v>79</v>
      </c>
      <c r="F105" s="6">
        <v>19.62</v>
      </c>
      <c r="G105" s="6">
        <v>0.19</v>
      </c>
      <c r="H105" s="6">
        <v>0</v>
      </c>
      <c r="K105" s="6">
        <f t="shared" si="3"/>
        <v>1.635</v>
      </c>
      <c r="L105" s="6">
        <f t="shared" si="4"/>
        <v>61.162079510703364</v>
      </c>
      <c r="M105" s="10">
        <f t="shared" si="5"/>
        <v>60</v>
      </c>
    </row>
    <row r="106" spans="1:13" x14ac:dyDescent="0.3">
      <c r="A106" s="15">
        <v>103</v>
      </c>
      <c r="B106" s="6" t="s">
        <v>215</v>
      </c>
      <c r="C106" s="6" t="s">
        <v>8</v>
      </c>
      <c r="D106" s="6" t="s">
        <v>216</v>
      </c>
      <c r="E106" s="6">
        <v>47</v>
      </c>
      <c r="F106" s="6">
        <v>11.18</v>
      </c>
      <c r="G106" s="6">
        <v>0.74</v>
      </c>
      <c r="H106" s="6">
        <v>0.79</v>
      </c>
      <c r="K106" s="6">
        <f t="shared" si="3"/>
        <v>0.93166666666666664</v>
      </c>
      <c r="L106" s="6">
        <f t="shared" si="4"/>
        <v>107.3345259391771</v>
      </c>
      <c r="M106" s="10">
        <f t="shared" si="5"/>
        <v>110</v>
      </c>
    </row>
    <row r="107" spans="1:13" x14ac:dyDescent="0.3">
      <c r="A107" s="15">
        <v>104</v>
      </c>
      <c r="B107" s="6" t="s">
        <v>217</v>
      </c>
      <c r="C107" s="6" t="s">
        <v>8</v>
      </c>
      <c r="D107" s="6" t="s">
        <v>218</v>
      </c>
      <c r="E107" s="6">
        <v>54</v>
      </c>
      <c r="F107" s="6">
        <v>13.02</v>
      </c>
      <c r="G107" s="6">
        <v>0.28999999999999998</v>
      </c>
      <c r="H107" s="6">
        <v>0.03</v>
      </c>
      <c r="K107" s="6">
        <f t="shared" si="3"/>
        <v>1.085</v>
      </c>
      <c r="L107" s="6">
        <f t="shared" si="4"/>
        <v>92.16589861751153</v>
      </c>
      <c r="M107" s="10">
        <f t="shared" si="5"/>
        <v>90</v>
      </c>
    </row>
    <row r="108" spans="1:13" x14ac:dyDescent="0.3">
      <c r="A108" s="15">
        <v>105</v>
      </c>
      <c r="B108" s="6" t="s">
        <v>219</v>
      </c>
      <c r="C108" s="6" t="s">
        <v>8</v>
      </c>
      <c r="D108" s="6" t="s">
        <v>220</v>
      </c>
      <c r="E108" s="6">
        <v>211</v>
      </c>
      <c r="F108" s="6">
        <v>51.98</v>
      </c>
      <c r="G108" s="6">
        <v>0.66</v>
      </c>
      <c r="H108" s="6">
        <v>0.03</v>
      </c>
      <c r="K108" s="6">
        <f t="shared" si="3"/>
        <v>4.3316666666666661</v>
      </c>
      <c r="L108" s="6">
        <f t="shared" si="4"/>
        <v>23.085802231627554</v>
      </c>
      <c r="M108" s="10">
        <f t="shared" si="5"/>
        <v>25</v>
      </c>
    </row>
    <row r="109" spans="1:13" x14ac:dyDescent="0.3">
      <c r="A109" s="15">
        <v>106</v>
      </c>
      <c r="B109" s="6" t="s">
        <v>221</v>
      </c>
      <c r="C109" s="6" t="s">
        <v>8</v>
      </c>
      <c r="D109" s="6" t="s">
        <v>222</v>
      </c>
      <c r="E109" s="6">
        <v>41</v>
      </c>
      <c r="F109" s="6">
        <v>8.69</v>
      </c>
      <c r="G109" s="6">
        <v>0.67</v>
      </c>
      <c r="H109" s="6">
        <v>1.1299999999999999</v>
      </c>
      <c r="K109" s="6">
        <f t="shared" si="3"/>
        <v>0.72416666666666663</v>
      </c>
      <c r="L109" s="6">
        <f t="shared" si="4"/>
        <v>138.08975834292292</v>
      </c>
      <c r="M109" s="10">
        <f t="shared" si="5"/>
        <v>140</v>
      </c>
    </row>
    <row r="110" spans="1:13" x14ac:dyDescent="0.3">
      <c r="A110" s="15">
        <v>107</v>
      </c>
      <c r="B110" s="6" t="s">
        <v>223</v>
      </c>
      <c r="C110" s="6" t="s">
        <v>8</v>
      </c>
      <c r="D110" s="6" t="s">
        <v>224</v>
      </c>
      <c r="E110" s="6">
        <v>63</v>
      </c>
      <c r="F110" s="6">
        <v>15.38</v>
      </c>
      <c r="G110" s="6">
        <v>1.4</v>
      </c>
      <c r="H110" s="6">
        <v>0.41</v>
      </c>
      <c r="K110" s="6">
        <f t="shared" si="3"/>
        <v>1.2816666666666667</v>
      </c>
      <c r="L110" s="6">
        <f t="shared" si="4"/>
        <v>78.023407022106625</v>
      </c>
      <c r="M110" s="10">
        <f t="shared" si="5"/>
        <v>80</v>
      </c>
    </row>
    <row r="111" spans="1:13" x14ac:dyDescent="0.3">
      <c r="A111" s="15">
        <v>108</v>
      </c>
      <c r="B111" s="6" t="s">
        <v>225</v>
      </c>
      <c r="C111" s="6" t="s">
        <v>8</v>
      </c>
      <c r="D111" s="6" t="s">
        <v>226</v>
      </c>
      <c r="E111" s="6">
        <v>45</v>
      </c>
      <c r="F111" s="6">
        <v>12.57</v>
      </c>
      <c r="G111" s="6">
        <v>0.55000000000000004</v>
      </c>
      <c r="H111" s="6">
        <v>0.09</v>
      </c>
      <c r="K111" s="6">
        <f t="shared" si="3"/>
        <v>1.0475000000000001</v>
      </c>
      <c r="L111" s="6">
        <f t="shared" si="4"/>
        <v>95.465393794749389</v>
      </c>
      <c r="M111" s="10">
        <f t="shared" si="5"/>
        <v>95</v>
      </c>
    </row>
    <row r="112" spans="1:13" x14ac:dyDescent="0.3">
      <c r="A112" s="15">
        <v>109</v>
      </c>
      <c r="B112" s="6" t="s">
        <v>227</v>
      </c>
      <c r="C112" s="6" t="s">
        <v>8</v>
      </c>
      <c r="D112" s="6" t="s">
        <v>228</v>
      </c>
      <c r="E112" s="6">
        <v>306</v>
      </c>
      <c r="F112" s="6">
        <v>83.57</v>
      </c>
      <c r="G112" s="6">
        <v>4.45</v>
      </c>
      <c r="H112" s="6">
        <v>1.1100000000000001</v>
      </c>
      <c r="K112" s="6">
        <f t="shared" si="3"/>
        <v>6.9641666666666664</v>
      </c>
      <c r="L112" s="6">
        <f t="shared" si="4"/>
        <v>14.359219815723346</v>
      </c>
      <c r="M112" s="10">
        <f t="shared" si="5"/>
        <v>15</v>
      </c>
    </row>
    <row r="113" spans="1:13" x14ac:dyDescent="0.3">
      <c r="A113" s="15">
        <v>110</v>
      </c>
      <c r="B113" s="6" t="s">
        <v>229</v>
      </c>
      <c r="C113" s="6" t="s">
        <v>8</v>
      </c>
      <c r="D113" s="6" t="s">
        <v>230</v>
      </c>
      <c r="E113" s="6">
        <v>39</v>
      </c>
      <c r="F113" s="6">
        <v>10.07</v>
      </c>
      <c r="G113" s="6">
        <v>0.81</v>
      </c>
      <c r="H113" s="6">
        <v>0.26</v>
      </c>
      <c r="K113" s="6">
        <f t="shared" si="3"/>
        <v>0.83916666666666673</v>
      </c>
      <c r="L113" s="6">
        <f t="shared" si="4"/>
        <v>119.16583912611718</v>
      </c>
      <c r="M113" s="10">
        <f t="shared" si="5"/>
        <v>120</v>
      </c>
    </row>
    <row r="114" spans="1:13" x14ac:dyDescent="0.3">
      <c r="A114" s="15">
        <v>111</v>
      </c>
      <c r="B114" s="6" t="s">
        <v>231</v>
      </c>
      <c r="C114" s="6" t="s">
        <v>8</v>
      </c>
      <c r="D114" s="6" t="s">
        <v>232</v>
      </c>
      <c r="E114" s="6">
        <v>88</v>
      </c>
      <c r="F114" s="6">
        <v>22.06</v>
      </c>
      <c r="G114" s="6">
        <v>0.65</v>
      </c>
      <c r="H114" s="6">
        <v>0.33</v>
      </c>
      <c r="K114" s="6">
        <f t="shared" si="3"/>
        <v>1.8383333333333332</v>
      </c>
      <c r="L114" s="6">
        <f t="shared" si="4"/>
        <v>54.397098821396199</v>
      </c>
      <c r="M114" s="10">
        <f t="shared" si="5"/>
        <v>55</v>
      </c>
    </row>
    <row r="115" spans="1:13" x14ac:dyDescent="0.3">
      <c r="A115" s="15">
        <v>112</v>
      </c>
      <c r="B115" s="6" t="s">
        <v>233</v>
      </c>
      <c r="C115" s="6" t="s">
        <v>8</v>
      </c>
      <c r="D115" s="6" t="s">
        <v>234</v>
      </c>
      <c r="E115" s="6">
        <v>283</v>
      </c>
      <c r="F115" s="6">
        <v>70.22</v>
      </c>
      <c r="G115" s="6">
        <v>0.21</v>
      </c>
      <c r="H115" s="6">
        <v>0.11</v>
      </c>
      <c r="K115" s="6">
        <f t="shared" si="3"/>
        <v>5.8516666666666666</v>
      </c>
      <c r="L115" s="6">
        <f t="shared" si="4"/>
        <v>17.089148390771861</v>
      </c>
      <c r="M115" s="10">
        <f t="shared" si="5"/>
        <v>15</v>
      </c>
    </row>
    <row r="116" spans="1:13" x14ac:dyDescent="0.3">
      <c r="A116" s="15">
        <v>113</v>
      </c>
      <c r="B116" s="6" t="s">
        <v>235</v>
      </c>
      <c r="C116" s="6" t="s">
        <v>8</v>
      </c>
      <c r="D116" s="6" t="s">
        <v>236</v>
      </c>
      <c r="E116" s="6">
        <v>42</v>
      </c>
      <c r="F116" s="6">
        <v>12.15</v>
      </c>
      <c r="G116" s="6">
        <v>0.28999999999999998</v>
      </c>
      <c r="H116" s="6" t="s">
        <v>237</v>
      </c>
      <c r="K116" s="6">
        <f t="shared" si="3"/>
        <v>1.0125</v>
      </c>
      <c r="L116" s="6">
        <f t="shared" si="4"/>
        <v>98.76543209876543</v>
      </c>
      <c r="M116" s="10">
        <f t="shared" si="5"/>
        <v>100</v>
      </c>
    </row>
    <row r="117" spans="1:13" x14ac:dyDescent="0.3">
      <c r="A117" s="15">
        <v>114</v>
      </c>
      <c r="B117" s="6" t="s">
        <v>238</v>
      </c>
      <c r="C117" s="6" t="s">
        <v>8</v>
      </c>
      <c r="D117" s="6" t="s">
        <v>239</v>
      </c>
      <c r="E117" s="6">
        <v>81</v>
      </c>
      <c r="F117" s="6">
        <v>19.8</v>
      </c>
      <c r="G117" s="6">
        <v>0.3</v>
      </c>
      <c r="H117" s="6">
        <v>0.1</v>
      </c>
      <c r="K117" s="6">
        <f t="shared" si="3"/>
        <v>1.6500000000000001</v>
      </c>
      <c r="L117" s="6">
        <f t="shared" si="4"/>
        <v>60.606060606060602</v>
      </c>
      <c r="M117" s="10">
        <f t="shared" si="5"/>
        <v>60</v>
      </c>
    </row>
    <row r="118" spans="1:13" x14ac:dyDescent="0.3">
      <c r="A118" s="15">
        <v>115</v>
      </c>
      <c r="B118" s="6" t="s">
        <v>240</v>
      </c>
      <c r="C118" s="6" t="s">
        <v>8</v>
      </c>
      <c r="D118" s="6" t="s">
        <v>241</v>
      </c>
      <c r="E118" s="6">
        <v>258</v>
      </c>
      <c r="F118" s="6">
        <v>71.8</v>
      </c>
      <c r="G118" s="6">
        <v>1</v>
      </c>
      <c r="H118" s="6">
        <v>1.6</v>
      </c>
      <c r="K118" s="6">
        <f t="shared" si="3"/>
        <v>5.9833333333333334</v>
      </c>
      <c r="L118" s="6">
        <f t="shared" si="4"/>
        <v>16.713091922005571</v>
      </c>
      <c r="M118" s="10">
        <f t="shared" si="5"/>
        <v>15</v>
      </c>
    </row>
    <row r="119" spans="1:13" x14ac:dyDescent="0.3">
      <c r="A119" s="15">
        <v>116</v>
      </c>
      <c r="B119" s="6" t="s">
        <v>242</v>
      </c>
      <c r="C119" s="6" t="s">
        <v>8</v>
      </c>
      <c r="D119" s="6" t="s">
        <v>243</v>
      </c>
      <c r="E119" s="6">
        <v>66</v>
      </c>
      <c r="F119" s="6">
        <v>15.1</v>
      </c>
      <c r="G119" s="6">
        <v>0.7</v>
      </c>
      <c r="H119" s="6">
        <v>0.3</v>
      </c>
      <c r="K119" s="6">
        <f t="shared" si="3"/>
        <v>1.2583333333333333</v>
      </c>
      <c r="L119" s="6">
        <f t="shared" si="4"/>
        <v>79.47019867549669</v>
      </c>
      <c r="M119" s="10">
        <f t="shared" si="5"/>
        <v>80</v>
      </c>
    </row>
    <row r="120" spans="1:13" x14ac:dyDescent="0.3">
      <c r="A120" s="15">
        <v>117</v>
      </c>
      <c r="B120" s="6" t="s">
        <v>244</v>
      </c>
      <c r="C120" s="6" t="s">
        <v>8</v>
      </c>
      <c r="D120" s="6" t="s">
        <v>245</v>
      </c>
      <c r="E120" s="6">
        <v>49</v>
      </c>
      <c r="F120" s="6">
        <v>14.36</v>
      </c>
      <c r="G120" s="6">
        <v>0.2</v>
      </c>
      <c r="H120" s="6">
        <v>0.03</v>
      </c>
      <c r="K120" s="6">
        <f t="shared" si="3"/>
        <v>1.1966666666666665</v>
      </c>
      <c r="L120" s="6">
        <f t="shared" si="4"/>
        <v>83.565459610027858</v>
      </c>
      <c r="M120" s="10">
        <f t="shared" si="5"/>
        <v>85</v>
      </c>
    </row>
    <row r="121" spans="1:13" x14ac:dyDescent="0.3">
      <c r="A121" s="15">
        <v>118</v>
      </c>
      <c r="B121" s="6" t="s">
        <v>246</v>
      </c>
      <c r="C121" s="6" t="s">
        <v>8</v>
      </c>
      <c r="D121" s="6" t="s">
        <v>247</v>
      </c>
      <c r="E121" s="6">
        <v>49</v>
      </c>
      <c r="F121" s="6">
        <v>14.16</v>
      </c>
      <c r="G121" s="6">
        <v>0.27</v>
      </c>
      <c r="H121" s="6">
        <v>0.04</v>
      </c>
      <c r="K121" s="6">
        <f t="shared" si="3"/>
        <v>1.18</v>
      </c>
      <c r="L121" s="6">
        <f t="shared" si="4"/>
        <v>84.745762711864415</v>
      </c>
      <c r="M121" s="10">
        <f t="shared" si="5"/>
        <v>85</v>
      </c>
    </row>
    <row r="122" spans="1:13" x14ac:dyDescent="0.3">
      <c r="A122" s="15">
        <v>119</v>
      </c>
      <c r="B122" s="6" t="s">
        <v>248</v>
      </c>
      <c r="C122" s="6" t="s">
        <v>8</v>
      </c>
      <c r="D122" s="6" t="s">
        <v>249</v>
      </c>
      <c r="E122" s="6">
        <v>46</v>
      </c>
      <c r="F122" s="6">
        <v>13.36</v>
      </c>
      <c r="G122" s="6">
        <v>0.3</v>
      </c>
      <c r="H122" s="6">
        <v>0.03</v>
      </c>
      <c r="K122" s="6">
        <f t="shared" si="3"/>
        <v>1.1133333333333333</v>
      </c>
      <c r="L122" s="6">
        <f t="shared" si="4"/>
        <v>89.820359281437135</v>
      </c>
      <c r="M122" s="10">
        <f t="shared" si="5"/>
        <v>90</v>
      </c>
    </row>
    <row r="123" spans="1:13" x14ac:dyDescent="0.3">
      <c r="A123" s="15">
        <v>120</v>
      </c>
      <c r="B123" s="6" t="s">
        <v>250</v>
      </c>
      <c r="C123" s="6" t="s">
        <v>8</v>
      </c>
      <c r="D123" s="6" t="s">
        <v>251</v>
      </c>
      <c r="E123" s="6">
        <v>52</v>
      </c>
      <c r="F123" s="6">
        <v>15.17</v>
      </c>
      <c r="G123" s="6">
        <v>0.21</v>
      </c>
      <c r="H123" s="6">
        <v>0.04</v>
      </c>
      <c r="K123" s="6">
        <f t="shared" si="3"/>
        <v>1.2641666666666667</v>
      </c>
      <c r="L123" s="6">
        <f t="shared" si="4"/>
        <v>79.103493737640079</v>
      </c>
      <c r="M123" s="10">
        <f t="shared" si="5"/>
        <v>80</v>
      </c>
    </row>
    <row r="124" spans="1:13" x14ac:dyDescent="0.3">
      <c r="A124" s="15">
        <v>121</v>
      </c>
      <c r="B124" s="6" t="s">
        <v>252</v>
      </c>
      <c r="C124" s="6" t="s">
        <v>8</v>
      </c>
      <c r="D124" s="6" t="s">
        <v>253</v>
      </c>
      <c r="E124" s="6">
        <v>53</v>
      </c>
      <c r="F124" s="6">
        <v>11.7</v>
      </c>
      <c r="G124" s="6">
        <v>1</v>
      </c>
      <c r="H124" s="6">
        <v>0.2</v>
      </c>
      <c r="K124" s="6">
        <f t="shared" si="3"/>
        <v>0.97499999999999998</v>
      </c>
      <c r="L124" s="6">
        <f t="shared" si="4"/>
        <v>102.56410256410257</v>
      </c>
      <c r="M124" s="10">
        <f t="shared" si="5"/>
        <v>100</v>
      </c>
    </row>
    <row r="125" spans="1:13" x14ac:dyDescent="0.3">
      <c r="A125" s="15">
        <v>122</v>
      </c>
      <c r="B125" s="6" t="s">
        <v>254</v>
      </c>
      <c r="C125" s="6" t="s">
        <v>8</v>
      </c>
      <c r="D125" s="6" t="s">
        <v>255</v>
      </c>
      <c r="E125" s="6">
        <v>267</v>
      </c>
      <c r="F125" s="6">
        <v>66.2</v>
      </c>
      <c r="G125" s="6">
        <v>0.2</v>
      </c>
      <c r="H125" s="6">
        <v>0.1</v>
      </c>
      <c r="K125" s="6">
        <f t="shared" si="3"/>
        <v>5.5166666666666666</v>
      </c>
      <c r="L125" s="6">
        <f t="shared" si="4"/>
        <v>18.126888217522659</v>
      </c>
      <c r="M125" s="10">
        <f t="shared" si="5"/>
        <v>20</v>
      </c>
    </row>
    <row r="126" spans="1:13" x14ac:dyDescent="0.3">
      <c r="A126" s="15">
        <v>123</v>
      </c>
      <c r="B126" s="6" t="s">
        <v>256</v>
      </c>
      <c r="C126" s="6" t="s">
        <v>8</v>
      </c>
      <c r="D126" s="6" t="s">
        <v>257</v>
      </c>
      <c r="E126" s="6">
        <v>46</v>
      </c>
      <c r="F126" s="6">
        <v>11.55</v>
      </c>
      <c r="G126" s="6">
        <v>0.03</v>
      </c>
      <c r="H126" s="6">
        <v>0</v>
      </c>
      <c r="K126" s="6">
        <f t="shared" si="3"/>
        <v>0.96250000000000002</v>
      </c>
      <c r="L126" s="6">
        <f t="shared" si="4"/>
        <v>103.8961038961039</v>
      </c>
      <c r="M126" s="10">
        <f t="shared" si="5"/>
        <v>100</v>
      </c>
    </row>
    <row r="127" spans="1:13" x14ac:dyDescent="0.3">
      <c r="A127" s="15">
        <v>124</v>
      </c>
      <c r="B127" s="6" t="s">
        <v>258</v>
      </c>
      <c r="C127" s="6" t="s">
        <v>8</v>
      </c>
      <c r="D127" s="6" t="s">
        <v>259</v>
      </c>
      <c r="E127" s="6">
        <v>43</v>
      </c>
      <c r="F127" s="6">
        <v>11.4</v>
      </c>
      <c r="G127" s="6">
        <v>0.1</v>
      </c>
      <c r="H127" s="6">
        <v>0.2</v>
      </c>
      <c r="K127" s="6">
        <f t="shared" si="3"/>
        <v>0.95000000000000007</v>
      </c>
      <c r="L127" s="6">
        <f t="shared" si="4"/>
        <v>105.26315789473684</v>
      </c>
      <c r="M127" s="10">
        <f t="shared" si="5"/>
        <v>110</v>
      </c>
    </row>
    <row r="128" spans="1:13" x14ac:dyDescent="0.3">
      <c r="A128" s="15">
        <v>125</v>
      </c>
      <c r="B128" s="6" t="s">
        <v>260</v>
      </c>
      <c r="C128" s="6" t="s">
        <v>8</v>
      </c>
      <c r="D128" s="6" t="s">
        <v>261</v>
      </c>
      <c r="E128" s="6">
        <v>29</v>
      </c>
      <c r="F128" s="6">
        <v>7.25</v>
      </c>
      <c r="G128" s="6">
        <v>0.02</v>
      </c>
      <c r="H128" s="6">
        <v>0</v>
      </c>
      <c r="K128" s="6">
        <f t="shared" si="3"/>
        <v>0.60416666666666663</v>
      </c>
      <c r="L128" s="6">
        <f t="shared" si="4"/>
        <v>165.51724137931035</v>
      </c>
      <c r="M128" s="10">
        <f t="shared" si="5"/>
        <v>170</v>
      </c>
    </row>
    <row r="129" spans="1:13" x14ac:dyDescent="0.3">
      <c r="A129" s="15">
        <v>126</v>
      </c>
      <c r="B129" s="6" t="s">
        <v>262</v>
      </c>
      <c r="C129" s="6" t="s">
        <v>8</v>
      </c>
      <c r="D129" s="6" t="s">
        <v>263</v>
      </c>
      <c r="E129" s="6">
        <v>41</v>
      </c>
      <c r="F129" s="6">
        <v>11.6</v>
      </c>
      <c r="G129" s="6">
        <v>0.2</v>
      </c>
      <c r="H129" s="6">
        <v>0.1</v>
      </c>
      <c r="K129" s="6">
        <f t="shared" si="3"/>
        <v>0.96666666666666667</v>
      </c>
      <c r="L129" s="6">
        <f t="shared" si="4"/>
        <v>103.44827586206897</v>
      </c>
      <c r="M129" s="10">
        <f t="shared" si="5"/>
        <v>100</v>
      </c>
    </row>
    <row r="130" spans="1:13" x14ac:dyDescent="0.3">
      <c r="A130" s="15">
        <v>127</v>
      </c>
      <c r="B130" s="6" t="s">
        <v>264</v>
      </c>
      <c r="C130" s="6" t="s">
        <v>8</v>
      </c>
      <c r="D130" s="6" t="s">
        <v>265</v>
      </c>
      <c r="E130" s="6">
        <v>52</v>
      </c>
      <c r="F130" s="6">
        <v>13.55</v>
      </c>
      <c r="G130" s="6">
        <v>1.35</v>
      </c>
      <c r="H130" s="6">
        <v>0.22</v>
      </c>
      <c r="K130" s="6">
        <f t="shared" si="3"/>
        <v>1.1291666666666667</v>
      </c>
      <c r="L130" s="6">
        <f t="shared" si="4"/>
        <v>88.560885608856083</v>
      </c>
      <c r="M130" s="10">
        <f t="shared" si="5"/>
        <v>90</v>
      </c>
    </row>
    <row r="131" spans="1:13" x14ac:dyDescent="0.3">
      <c r="A131" s="15">
        <v>128</v>
      </c>
      <c r="B131" s="6" t="s">
        <v>266</v>
      </c>
      <c r="C131" s="6" t="s">
        <v>8</v>
      </c>
      <c r="D131" s="6" t="s">
        <v>267</v>
      </c>
      <c r="E131" s="6">
        <v>275</v>
      </c>
      <c r="F131" s="6">
        <v>76.599999999999994</v>
      </c>
      <c r="G131" s="6">
        <v>3.6</v>
      </c>
      <c r="H131" s="6">
        <v>0.5</v>
      </c>
      <c r="K131" s="6">
        <f t="shared" si="3"/>
        <v>6.3833333333333329</v>
      </c>
      <c r="L131" s="6">
        <f t="shared" si="4"/>
        <v>15.665796344647521</v>
      </c>
      <c r="M131" s="10">
        <f t="shared" si="5"/>
        <v>15</v>
      </c>
    </row>
    <row r="132" spans="1:13" x14ac:dyDescent="0.3">
      <c r="A132" s="15">
        <v>129</v>
      </c>
      <c r="B132" s="6" t="s">
        <v>268</v>
      </c>
      <c r="C132" s="6" t="s">
        <v>8</v>
      </c>
      <c r="D132" s="6" t="s">
        <v>269</v>
      </c>
      <c r="E132" s="6">
        <v>107</v>
      </c>
      <c r="F132" s="6">
        <v>23.83</v>
      </c>
      <c r="G132" s="6">
        <v>0.87</v>
      </c>
      <c r="H132" s="6">
        <v>2.82</v>
      </c>
      <c r="K132" s="6">
        <f t="shared" ref="K132:K195" si="6">F132 / 12</f>
        <v>1.9858333333333331</v>
      </c>
      <c r="L132" s="6">
        <f t="shared" ref="L132:L195" si="7">100/K132</f>
        <v>50.356693243810327</v>
      </c>
      <c r="M132" s="10">
        <f t="shared" ref="M132:M195" si="8">IF(L132&lt;=10,ROUND(L132,0), IF(L132&lt;100, FLOOR(L132 + 5/2, 5),IF(L132&gt;=100, FLOOR(L132 + 10/2, 10))))</f>
        <v>50</v>
      </c>
    </row>
    <row r="133" spans="1:13" x14ac:dyDescent="0.3">
      <c r="A133" s="15">
        <v>130</v>
      </c>
      <c r="B133" s="6" t="s">
        <v>270</v>
      </c>
      <c r="C133" s="6" t="s">
        <v>8</v>
      </c>
      <c r="D133" s="6" t="s">
        <v>271</v>
      </c>
      <c r="E133" s="6">
        <v>29</v>
      </c>
      <c r="F133" s="6">
        <v>7.12</v>
      </c>
      <c r="G133" s="6">
        <v>1.2</v>
      </c>
      <c r="H133" s="6">
        <v>0.05</v>
      </c>
      <c r="K133" s="6">
        <f t="shared" si="6"/>
        <v>0.59333333333333338</v>
      </c>
      <c r="L133" s="6">
        <f t="shared" si="7"/>
        <v>168.53932584269663</v>
      </c>
      <c r="M133" s="10">
        <f t="shared" si="8"/>
        <v>170</v>
      </c>
    </row>
    <row r="134" spans="1:13" x14ac:dyDescent="0.3">
      <c r="A134" s="15">
        <v>131</v>
      </c>
      <c r="B134" s="6" t="s">
        <v>272</v>
      </c>
      <c r="C134" s="6" t="s">
        <v>8</v>
      </c>
      <c r="D134" s="6" t="s">
        <v>273</v>
      </c>
      <c r="E134" s="6">
        <v>243</v>
      </c>
      <c r="F134" s="6">
        <v>68.39</v>
      </c>
      <c r="G134" s="6">
        <v>3.21</v>
      </c>
      <c r="H134" s="6">
        <v>0.18</v>
      </c>
      <c r="K134" s="6">
        <f t="shared" si="6"/>
        <v>5.6991666666666667</v>
      </c>
      <c r="L134" s="6">
        <f t="shared" si="7"/>
        <v>17.546424915923382</v>
      </c>
      <c r="M134" s="10">
        <f t="shared" si="8"/>
        <v>20</v>
      </c>
    </row>
    <row r="135" spans="1:13" x14ac:dyDescent="0.3">
      <c r="A135" s="15">
        <v>132</v>
      </c>
      <c r="B135" s="6" t="s">
        <v>274</v>
      </c>
      <c r="C135" s="6" t="s">
        <v>8</v>
      </c>
      <c r="D135" s="6" t="s">
        <v>275</v>
      </c>
      <c r="E135" s="6">
        <v>48</v>
      </c>
      <c r="F135" s="6">
        <v>12.34</v>
      </c>
      <c r="G135" s="6">
        <v>0.63</v>
      </c>
      <c r="H135" s="6">
        <v>0.04</v>
      </c>
      <c r="K135" s="6">
        <f t="shared" si="6"/>
        <v>1.0283333333333333</v>
      </c>
      <c r="L135" s="6">
        <f t="shared" si="7"/>
        <v>97.244732576985413</v>
      </c>
      <c r="M135" s="10">
        <f t="shared" si="8"/>
        <v>95</v>
      </c>
    </row>
    <row r="136" spans="1:13" x14ac:dyDescent="0.3">
      <c r="A136" s="15">
        <v>133</v>
      </c>
      <c r="B136" s="6" t="s">
        <v>276</v>
      </c>
      <c r="C136" s="6" t="s">
        <v>8</v>
      </c>
      <c r="D136" s="6" t="s">
        <v>277</v>
      </c>
      <c r="E136" s="6">
        <v>41</v>
      </c>
      <c r="F136" s="6">
        <v>9.9</v>
      </c>
      <c r="G136" s="6">
        <v>0.2</v>
      </c>
      <c r="H136" s="6">
        <v>0.1</v>
      </c>
      <c r="K136" s="6">
        <f t="shared" si="6"/>
        <v>0.82500000000000007</v>
      </c>
      <c r="L136" s="6">
        <f t="shared" si="7"/>
        <v>121.2121212121212</v>
      </c>
      <c r="M136" s="10">
        <f t="shared" si="8"/>
        <v>120</v>
      </c>
    </row>
    <row r="137" spans="1:13" x14ac:dyDescent="0.3">
      <c r="A137" s="15">
        <v>134</v>
      </c>
      <c r="B137" s="6" t="s">
        <v>278</v>
      </c>
      <c r="C137" s="6" t="s">
        <v>8</v>
      </c>
      <c r="D137" s="6" t="s">
        <v>279</v>
      </c>
      <c r="E137" s="6">
        <v>304</v>
      </c>
      <c r="F137" s="6">
        <v>75.36</v>
      </c>
      <c r="G137" s="6">
        <v>0.46</v>
      </c>
      <c r="H137" s="6">
        <v>0.03</v>
      </c>
      <c r="K137" s="6">
        <f t="shared" si="6"/>
        <v>6.28</v>
      </c>
      <c r="L137" s="6">
        <f t="shared" si="7"/>
        <v>15.923566878980891</v>
      </c>
      <c r="M137" s="10">
        <f t="shared" si="8"/>
        <v>15</v>
      </c>
    </row>
    <row r="138" spans="1:13" x14ac:dyDescent="0.3">
      <c r="A138" s="15">
        <v>135</v>
      </c>
      <c r="B138" s="6" t="s">
        <v>280</v>
      </c>
      <c r="C138" s="6" t="s">
        <v>8</v>
      </c>
      <c r="D138" s="6" t="s">
        <v>281</v>
      </c>
      <c r="E138" s="6">
        <v>72</v>
      </c>
      <c r="F138" s="6">
        <v>20.71</v>
      </c>
      <c r="G138" s="6">
        <v>0.28999999999999998</v>
      </c>
      <c r="H138" s="6">
        <v>0.2</v>
      </c>
      <c r="K138" s="6">
        <f t="shared" si="6"/>
        <v>1.7258333333333333</v>
      </c>
      <c r="L138" s="6">
        <f t="shared" si="7"/>
        <v>57.943022694350553</v>
      </c>
      <c r="M138" s="10">
        <f t="shared" si="8"/>
        <v>60</v>
      </c>
    </row>
    <row r="139" spans="1:13" x14ac:dyDescent="0.3">
      <c r="A139" s="15">
        <v>136</v>
      </c>
      <c r="B139" s="6" t="s">
        <v>282</v>
      </c>
      <c r="C139" s="6" t="s">
        <v>8</v>
      </c>
      <c r="D139" s="6" t="s">
        <v>283</v>
      </c>
      <c r="E139" s="6">
        <v>23</v>
      </c>
      <c r="F139" s="6">
        <v>4.5999999999999996</v>
      </c>
      <c r="G139" s="6">
        <v>0.8</v>
      </c>
      <c r="H139" s="6">
        <v>0.6</v>
      </c>
      <c r="K139" s="6">
        <f t="shared" si="6"/>
        <v>0.3833333333333333</v>
      </c>
      <c r="L139" s="6">
        <f t="shared" si="7"/>
        <v>260.86956521739131</v>
      </c>
      <c r="M139" s="10">
        <f t="shared" si="8"/>
        <v>260</v>
      </c>
    </row>
    <row r="140" spans="1:13" x14ac:dyDescent="0.3">
      <c r="A140" s="15">
        <v>137</v>
      </c>
      <c r="B140" s="6" t="s">
        <v>284</v>
      </c>
      <c r="C140" s="6" t="s">
        <v>8</v>
      </c>
      <c r="D140" s="6" t="s">
        <v>285</v>
      </c>
      <c r="E140" s="6">
        <v>30</v>
      </c>
      <c r="F140" s="6">
        <v>7.83</v>
      </c>
      <c r="G140" s="6">
        <v>0.79</v>
      </c>
      <c r="H140" s="6">
        <v>0.05</v>
      </c>
      <c r="K140" s="6">
        <f t="shared" si="6"/>
        <v>0.65249999999999997</v>
      </c>
      <c r="L140" s="6">
        <f t="shared" si="7"/>
        <v>153.25670498084293</v>
      </c>
      <c r="M140" s="10">
        <f t="shared" si="8"/>
        <v>150</v>
      </c>
    </row>
    <row r="141" spans="1:13" x14ac:dyDescent="0.3">
      <c r="A141" s="15">
        <v>138</v>
      </c>
      <c r="B141" s="6" t="s">
        <v>286</v>
      </c>
      <c r="C141" s="6" t="s">
        <v>8</v>
      </c>
      <c r="D141" s="6" t="s">
        <v>287</v>
      </c>
      <c r="E141" s="6">
        <v>34</v>
      </c>
      <c r="F141" s="6">
        <v>9.26</v>
      </c>
      <c r="G141" s="6">
        <v>0.65</v>
      </c>
      <c r="H141" s="6">
        <v>0.05</v>
      </c>
      <c r="K141" s="6">
        <f t="shared" si="6"/>
        <v>0.77166666666666661</v>
      </c>
      <c r="L141" s="6">
        <f t="shared" si="7"/>
        <v>129.58963282937367</v>
      </c>
      <c r="M141" s="10">
        <f t="shared" si="8"/>
        <v>130</v>
      </c>
    </row>
    <row r="142" spans="1:13" x14ac:dyDescent="0.3">
      <c r="A142" s="15">
        <v>139</v>
      </c>
      <c r="B142" s="6" t="s">
        <v>288</v>
      </c>
      <c r="C142" s="6" t="s">
        <v>8</v>
      </c>
      <c r="D142" s="6" t="s">
        <v>289</v>
      </c>
      <c r="E142" s="6">
        <v>68</v>
      </c>
      <c r="F142" s="6">
        <v>9.6999999999999993</v>
      </c>
      <c r="G142" s="6">
        <v>1</v>
      </c>
      <c r="H142" s="6">
        <v>3.8</v>
      </c>
      <c r="K142" s="6">
        <f t="shared" si="6"/>
        <v>0.80833333333333324</v>
      </c>
      <c r="L142" s="6">
        <f t="shared" si="7"/>
        <v>123.71134020618558</v>
      </c>
      <c r="M142" s="10">
        <f t="shared" si="8"/>
        <v>120</v>
      </c>
    </row>
    <row r="143" spans="1:13" x14ac:dyDescent="0.3">
      <c r="A143" s="15">
        <v>140</v>
      </c>
      <c r="B143" s="6" t="s">
        <v>290</v>
      </c>
      <c r="C143" s="6" t="s">
        <v>8</v>
      </c>
      <c r="D143" s="6" t="s">
        <v>291</v>
      </c>
      <c r="E143" s="6">
        <v>69</v>
      </c>
      <c r="F143" s="6">
        <v>19</v>
      </c>
      <c r="G143" s="6">
        <v>1.2</v>
      </c>
      <c r="H143" s="6">
        <v>0.1</v>
      </c>
      <c r="K143" s="6">
        <f t="shared" si="6"/>
        <v>1.5833333333333333</v>
      </c>
      <c r="L143" s="6">
        <f t="shared" si="7"/>
        <v>63.15789473684211</v>
      </c>
      <c r="M143" s="10">
        <f t="shared" si="8"/>
        <v>65</v>
      </c>
    </row>
    <row r="144" spans="1:13" x14ac:dyDescent="0.3">
      <c r="A144" s="15">
        <v>141</v>
      </c>
      <c r="B144" s="6" t="s">
        <v>292</v>
      </c>
      <c r="C144" s="6" t="s">
        <v>8</v>
      </c>
      <c r="D144" s="6" t="s">
        <v>293</v>
      </c>
      <c r="E144" s="6">
        <v>56</v>
      </c>
      <c r="F144" s="6">
        <v>15.41</v>
      </c>
      <c r="G144" s="6">
        <v>0.82</v>
      </c>
      <c r="H144" s="6">
        <v>0.21</v>
      </c>
      <c r="K144" s="6">
        <f t="shared" si="6"/>
        <v>1.2841666666666667</v>
      </c>
      <c r="L144" s="6">
        <f t="shared" si="7"/>
        <v>77.871512005191434</v>
      </c>
      <c r="M144" s="10">
        <f t="shared" si="8"/>
        <v>80</v>
      </c>
    </row>
    <row r="145" spans="1:13" x14ac:dyDescent="0.3">
      <c r="A145" s="15">
        <v>142</v>
      </c>
      <c r="B145" s="6" t="s">
        <v>294</v>
      </c>
      <c r="C145" s="6" t="s">
        <v>8</v>
      </c>
      <c r="D145" s="6" t="s">
        <v>295</v>
      </c>
      <c r="E145" s="6">
        <v>64</v>
      </c>
      <c r="F145" s="6">
        <v>17.45</v>
      </c>
      <c r="G145" s="6">
        <v>1.08</v>
      </c>
      <c r="H145" s="6">
        <v>0.23</v>
      </c>
      <c r="K145" s="6">
        <f t="shared" si="6"/>
        <v>1.4541666666666666</v>
      </c>
      <c r="L145" s="6">
        <f t="shared" si="7"/>
        <v>68.767908309455592</v>
      </c>
      <c r="M145" s="10">
        <f t="shared" si="8"/>
        <v>70</v>
      </c>
    </row>
    <row r="146" spans="1:13" x14ac:dyDescent="0.3">
      <c r="A146" s="15">
        <v>143</v>
      </c>
      <c r="B146" s="6" t="s">
        <v>296</v>
      </c>
      <c r="C146" s="6" t="s">
        <v>8</v>
      </c>
      <c r="D146" s="6" t="s">
        <v>297</v>
      </c>
      <c r="E146" s="6">
        <v>187</v>
      </c>
      <c r="F146" s="6">
        <v>6.2</v>
      </c>
      <c r="G146" s="6">
        <v>2.5</v>
      </c>
      <c r="H146" s="6">
        <v>18.7</v>
      </c>
      <c r="K146" s="6">
        <f t="shared" si="6"/>
        <v>0.51666666666666672</v>
      </c>
      <c r="L146" s="6">
        <f t="shared" si="7"/>
        <v>193.54838709677418</v>
      </c>
      <c r="M146" s="10">
        <f t="shared" si="8"/>
        <v>190</v>
      </c>
    </row>
    <row r="147" spans="1:13" x14ac:dyDescent="0.3">
      <c r="A147" s="15">
        <v>144</v>
      </c>
      <c r="B147" s="6" t="s">
        <v>298</v>
      </c>
      <c r="C147" s="6" t="s">
        <v>8</v>
      </c>
      <c r="D147" s="6" t="s">
        <v>299</v>
      </c>
      <c r="E147" s="6">
        <v>36</v>
      </c>
      <c r="F147" s="6" t="s">
        <v>300</v>
      </c>
      <c r="G147" s="6">
        <v>0.7</v>
      </c>
      <c r="H147" s="6">
        <v>0.1</v>
      </c>
      <c r="K147" s="6">
        <f t="shared" si="6"/>
        <v>0.75</v>
      </c>
      <c r="L147" s="6">
        <f t="shared" si="7"/>
        <v>133.33333333333334</v>
      </c>
      <c r="M147" s="10">
        <f t="shared" si="8"/>
        <v>130</v>
      </c>
    </row>
    <row r="148" spans="1:13" x14ac:dyDescent="0.3">
      <c r="A148" s="15">
        <v>145</v>
      </c>
      <c r="B148" s="6" t="s">
        <v>301</v>
      </c>
      <c r="C148" s="6" t="s">
        <v>8</v>
      </c>
      <c r="D148" s="6" t="s">
        <v>302</v>
      </c>
      <c r="E148" s="6">
        <v>42</v>
      </c>
      <c r="F148" s="6">
        <v>10.5</v>
      </c>
      <c r="G148" s="6">
        <v>0.1</v>
      </c>
      <c r="H148" s="6" t="s">
        <v>303</v>
      </c>
      <c r="K148" s="6">
        <f t="shared" si="6"/>
        <v>0.875</v>
      </c>
      <c r="L148" s="6">
        <f t="shared" si="7"/>
        <v>114.28571428571429</v>
      </c>
      <c r="M148" s="10">
        <f t="shared" si="8"/>
        <v>110</v>
      </c>
    </row>
    <row r="149" spans="1:13" x14ac:dyDescent="0.3">
      <c r="A149" s="15">
        <v>146</v>
      </c>
      <c r="B149" s="6" t="s">
        <v>304</v>
      </c>
      <c r="C149" s="6" t="s">
        <v>8</v>
      </c>
      <c r="D149" s="6" t="s">
        <v>305</v>
      </c>
      <c r="E149" s="6">
        <v>38</v>
      </c>
      <c r="F149" s="6">
        <v>8.39</v>
      </c>
      <c r="G149" s="6">
        <v>0.94</v>
      </c>
      <c r="H149" s="6">
        <v>0.81</v>
      </c>
      <c r="K149" s="6">
        <f t="shared" si="6"/>
        <v>0.69916666666666671</v>
      </c>
      <c r="L149" s="6">
        <f t="shared" si="7"/>
        <v>143.02741358760429</v>
      </c>
      <c r="M149" s="10">
        <f t="shared" si="8"/>
        <v>140</v>
      </c>
    </row>
    <row r="150" spans="1:13" x14ac:dyDescent="0.3">
      <c r="A150" s="15">
        <v>147</v>
      </c>
      <c r="B150" s="6" t="s">
        <v>306</v>
      </c>
      <c r="C150" s="6" t="s">
        <v>8</v>
      </c>
      <c r="D150" s="6" t="s">
        <v>307</v>
      </c>
      <c r="E150" s="6">
        <v>58</v>
      </c>
      <c r="F150" s="6">
        <v>15.2</v>
      </c>
      <c r="G150" s="6">
        <v>1.1000000000000001</v>
      </c>
      <c r="H150" s="6">
        <v>0.3</v>
      </c>
      <c r="K150" s="6">
        <f t="shared" si="6"/>
        <v>1.2666666666666666</v>
      </c>
      <c r="L150" s="6">
        <f t="shared" si="7"/>
        <v>78.94736842105263</v>
      </c>
      <c r="M150" s="10">
        <f t="shared" si="8"/>
        <v>80</v>
      </c>
    </row>
    <row r="151" spans="1:13" x14ac:dyDescent="0.3">
      <c r="A151" s="15">
        <v>148</v>
      </c>
      <c r="B151" s="6" t="s">
        <v>308</v>
      </c>
      <c r="C151" s="6" t="s">
        <v>8</v>
      </c>
      <c r="D151" s="6" t="s">
        <v>309</v>
      </c>
      <c r="E151" s="6">
        <v>73</v>
      </c>
      <c r="F151" s="6">
        <v>18.399999999999999</v>
      </c>
      <c r="G151" s="6">
        <v>0.66</v>
      </c>
      <c r="H151" s="6">
        <v>0.5</v>
      </c>
      <c r="K151" s="6">
        <f t="shared" si="6"/>
        <v>1.5333333333333332</v>
      </c>
      <c r="L151" s="6">
        <f t="shared" si="7"/>
        <v>65.217391304347828</v>
      </c>
      <c r="M151" s="10">
        <f t="shared" si="8"/>
        <v>65</v>
      </c>
    </row>
    <row r="152" spans="1:13" x14ac:dyDescent="0.3">
      <c r="A152" s="15">
        <v>149</v>
      </c>
      <c r="B152" s="6" t="s">
        <v>310</v>
      </c>
      <c r="C152" s="6" t="s">
        <v>8</v>
      </c>
      <c r="D152" s="6" t="s">
        <v>311</v>
      </c>
      <c r="E152" s="6">
        <v>53</v>
      </c>
      <c r="F152" s="6">
        <v>14</v>
      </c>
      <c r="G152" s="6">
        <v>0.8</v>
      </c>
      <c r="H152" s="6">
        <v>0.4</v>
      </c>
      <c r="K152" s="6">
        <f t="shared" si="6"/>
        <v>1.1666666666666667</v>
      </c>
      <c r="L152" s="6">
        <f t="shared" si="7"/>
        <v>85.714285714285708</v>
      </c>
      <c r="M152" s="10">
        <f t="shared" si="8"/>
        <v>85</v>
      </c>
    </row>
    <row r="153" spans="1:13" x14ac:dyDescent="0.3">
      <c r="A153" s="15">
        <v>150</v>
      </c>
      <c r="B153" s="6" t="s">
        <v>312</v>
      </c>
      <c r="C153" s="6" t="s">
        <v>8</v>
      </c>
      <c r="D153" s="6" t="s">
        <v>313</v>
      </c>
      <c r="E153" s="6">
        <v>52</v>
      </c>
      <c r="F153" s="6">
        <v>12</v>
      </c>
      <c r="G153" s="6">
        <v>2.6</v>
      </c>
      <c r="H153" s="6">
        <v>0.3</v>
      </c>
      <c r="K153" s="6">
        <f t="shared" si="6"/>
        <v>1</v>
      </c>
      <c r="L153" s="6">
        <f t="shared" si="7"/>
        <v>100</v>
      </c>
      <c r="M153" s="10">
        <f t="shared" si="8"/>
        <v>100</v>
      </c>
    </row>
    <row r="154" spans="1:13" x14ac:dyDescent="0.3">
      <c r="A154" s="15">
        <v>151</v>
      </c>
      <c r="B154" s="6" t="s">
        <v>314</v>
      </c>
      <c r="C154" s="6" t="s">
        <v>8</v>
      </c>
      <c r="D154" s="6" t="s">
        <v>315</v>
      </c>
      <c r="E154" s="6">
        <v>42</v>
      </c>
      <c r="F154" s="6">
        <v>11.2</v>
      </c>
      <c r="G154" s="6">
        <v>0.9</v>
      </c>
      <c r="H154" s="6">
        <v>0.1</v>
      </c>
      <c r="K154" s="6">
        <f t="shared" si="6"/>
        <v>0.93333333333333324</v>
      </c>
      <c r="L154" s="6">
        <f t="shared" si="7"/>
        <v>107.14285714285715</v>
      </c>
      <c r="M154" s="10">
        <f t="shared" si="8"/>
        <v>110</v>
      </c>
    </row>
    <row r="155" spans="1:13" x14ac:dyDescent="0.3">
      <c r="A155" s="15">
        <v>152</v>
      </c>
      <c r="B155" s="6" t="s">
        <v>316</v>
      </c>
      <c r="C155" s="6" t="s">
        <v>8</v>
      </c>
      <c r="D155" s="6" t="s">
        <v>317</v>
      </c>
      <c r="E155" s="6">
        <v>209</v>
      </c>
      <c r="F155" s="6">
        <v>61.4</v>
      </c>
      <c r="G155" s="6">
        <v>0.4</v>
      </c>
      <c r="H155" s="6">
        <v>0.1</v>
      </c>
      <c r="K155" s="6">
        <f t="shared" si="6"/>
        <v>5.1166666666666663</v>
      </c>
      <c r="L155" s="6">
        <f t="shared" si="7"/>
        <v>19.54397394136808</v>
      </c>
      <c r="M155" s="10">
        <f t="shared" si="8"/>
        <v>20</v>
      </c>
    </row>
    <row r="156" spans="1:13" x14ac:dyDescent="0.3">
      <c r="A156" s="15">
        <v>153</v>
      </c>
      <c r="B156" s="6" t="s">
        <v>318</v>
      </c>
      <c r="C156" s="6" t="s">
        <v>8</v>
      </c>
      <c r="D156" s="6" t="s">
        <v>319</v>
      </c>
      <c r="E156" s="6">
        <v>39</v>
      </c>
      <c r="F156" s="6">
        <v>10.5</v>
      </c>
      <c r="G156" s="6">
        <v>0.7</v>
      </c>
      <c r="H156" s="6">
        <v>0.2</v>
      </c>
      <c r="K156" s="6">
        <f t="shared" si="6"/>
        <v>0.875</v>
      </c>
      <c r="L156" s="6">
        <f t="shared" si="7"/>
        <v>114.28571428571429</v>
      </c>
      <c r="M156" s="10">
        <f t="shared" si="8"/>
        <v>110</v>
      </c>
    </row>
    <row r="157" spans="1:13" x14ac:dyDescent="0.3">
      <c r="A157" s="15">
        <v>154</v>
      </c>
      <c r="B157" s="6" t="s">
        <v>320</v>
      </c>
      <c r="C157" s="6" t="s">
        <v>8</v>
      </c>
      <c r="D157" s="6" t="s">
        <v>321</v>
      </c>
      <c r="E157" s="6">
        <v>39</v>
      </c>
      <c r="F157" s="6">
        <v>11.4</v>
      </c>
      <c r="G157" s="6">
        <v>0.06</v>
      </c>
      <c r="H157" s="6">
        <v>0.01</v>
      </c>
      <c r="K157" s="6">
        <f t="shared" si="6"/>
        <v>0.95000000000000007</v>
      </c>
      <c r="L157" s="6">
        <f t="shared" si="7"/>
        <v>105.26315789473684</v>
      </c>
      <c r="M157" s="10">
        <f t="shared" si="8"/>
        <v>110</v>
      </c>
    </row>
    <row r="158" spans="1:13" x14ac:dyDescent="0.3">
      <c r="A158" s="15">
        <v>155</v>
      </c>
      <c r="B158" s="6" t="s">
        <v>322</v>
      </c>
      <c r="C158" s="6" t="s">
        <v>8</v>
      </c>
      <c r="D158" s="6" t="s">
        <v>323</v>
      </c>
      <c r="E158" s="6">
        <v>32</v>
      </c>
      <c r="F158" s="6">
        <v>8.94</v>
      </c>
      <c r="G158" s="6">
        <v>0.5</v>
      </c>
      <c r="H158" s="6">
        <v>0.04</v>
      </c>
      <c r="K158" s="6">
        <f t="shared" si="6"/>
        <v>0.745</v>
      </c>
      <c r="L158" s="6">
        <f t="shared" si="7"/>
        <v>134.2281879194631</v>
      </c>
      <c r="M158" s="10">
        <f t="shared" si="8"/>
        <v>130</v>
      </c>
    </row>
    <row r="159" spans="1:13" x14ac:dyDescent="0.3">
      <c r="A159" s="15">
        <v>156</v>
      </c>
      <c r="B159" s="6" t="s">
        <v>324</v>
      </c>
      <c r="C159" s="6" t="s">
        <v>8</v>
      </c>
      <c r="D159" s="6" t="s">
        <v>325</v>
      </c>
      <c r="E159" s="6">
        <v>45</v>
      </c>
      <c r="F159" s="6">
        <v>12.4</v>
      </c>
      <c r="G159" s="6">
        <v>0.7</v>
      </c>
      <c r="H159" s="6">
        <v>0.1</v>
      </c>
      <c r="K159" s="6">
        <f t="shared" si="6"/>
        <v>1.0333333333333334</v>
      </c>
      <c r="L159" s="6">
        <f t="shared" si="7"/>
        <v>96.774193548387089</v>
      </c>
      <c r="M159" s="10">
        <f t="shared" si="8"/>
        <v>95</v>
      </c>
    </row>
    <row r="160" spans="1:13" x14ac:dyDescent="0.3">
      <c r="A160" s="15">
        <v>157</v>
      </c>
      <c r="B160" s="6" t="s">
        <v>326</v>
      </c>
      <c r="C160" s="6" t="s">
        <v>8</v>
      </c>
      <c r="D160" s="6" t="s">
        <v>327</v>
      </c>
      <c r="E160" s="6">
        <v>37</v>
      </c>
      <c r="F160" s="6">
        <v>10.039999999999999</v>
      </c>
      <c r="G160" s="6">
        <v>0.66</v>
      </c>
      <c r="H160" s="6">
        <v>0.05</v>
      </c>
      <c r="K160" s="6">
        <f t="shared" si="6"/>
        <v>0.83666666666666656</v>
      </c>
      <c r="L160" s="6">
        <f t="shared" si="7"/>
        <v>119.52191235059763</v>
      </c>
      <c r="M160" s="10">
        <f t="shared" si="8"/>
        <v>120</v>
      </c>
    </row>
    <row r="161" spans="1:13" x14ac:dyDescent="0.3">
      <c r="A161" s="15">
        <v>158</v>
      </c>
      <c r="B161" s="6" t="s">
        <v>328</v>
      </c>
      <c r="C161" s="6" t="s">
        <v>8</v>
      </c>
      <c r="D161" s="6" t="s">
        <v>329</v>
      </c>
      <c r="E161" s="6">
        <v>30</v>
      </c>
      <c r="F161" s="6">
        <v>7.5</v>
      </c>
      <c r="G161" s="6">
        <v>0.7</v>
      </c>
      <c r="H161" s="6">
        <v>0.1</v>
      </c>
      <c r="K161" s="6">
        <f t="shared" si="6"/>
        <v>0.625</v>
      </c>
      <c r="L161" s="6">
        <f t="shared" si="7"/>
        <v>160</v>
      </c>
      <c r="M161" s="10">
        <f t="shared" si="8"/>
        <v>160</v>
      </c>
    </row>
    <row r="162" spans="1:13" x14ac:dyDescent="0.3">
      <c r="A162" s="15">
        <v>159</v>
      </c>
      <c r="B162" s="6" t="s">
        <v>330</v>
      </c>
      <c r="C162" s="6" t="s">
        <v>8</v>
      </c>
      <c r="D162" s="6" t="s">
        <v>331</v>
      </c>
      <c r="E162" s="6">
        <v>78</v>
      </c>
      <c r="F162" s="6">
        <v>12.8</v>
      </c>
      <c r="G162" s="6">
        <v>2.1</v>
      </c>
      <c r="H162" s="6">
        <v>3.3</v>
      </c>
      <c r="K162" s="6">
        <f t="shared" si="6"/>
        <v>1.0666666666666667</v>
      </c>
      <c r="L162" s="6">
        <f t="shared" si="7"/>
        <v>93.75</v>
      </c>
      <c r="M162" s="10">
        <f t="shared" si="8"/>
        <v>95</v>
      </c>
    </row>
    <row r="163" spans="1:13" x14ac:dyDescent="0.3">
      <c r="A163" s="15">
        <v>160</v>
      </c>
      <c r="B163" s="6" t="s">
        <v>332</v>
      </c>
      <c r="C163" s="6" t="s">
        <v>8</v>
      </c>
      <c r="D163" s="6" t="s">
        <v>333</v>
      </c>
      <c r="E163" s="6">
        <v>350</v>
      </c>
      <c r="F163" s="6">
        <v>61.3</v>
      </c>
      <c r="G163" s="6">
        <v>8.5</v>
      </c>
      <c r="H163" s="6">
        <v>13.5</v>
      </c>
      <c r="K163" s="6">
        <f t="shared" si="6"/>
        <v>5.1083333333333334</v>
      </c>
      <c r="L163" s="6">
        <f t="shared" si="7"/>
        <v>19.575856443719413</v>
      </c>
      <c r="M163" s="10">
        <f t="shared" si="8"/>
        <v>20</v>
      </c>
    </row>
    <row r="164" spans="1:13" x14ac:dyDescent="0.3">
      <c r="A164" s="15">
        <v>161</v>
      </c>
      <c r="B164" s="6" t="s">
        <v>334</v>
      </c>
      <c r="C164" s="6" t="s">
        <v>8</v>
      </c>
      <c r="D164" s="6" t="s">
        <v>335</v>
      </c>
      <c r="E164" s="6">
        <v>259</v>
      </c>
      <c r="F164" s="6">
        <v>64.599999999999994</v>
      </c>
      <c r="G164" s="6">
        <v>0.1</v>
      </c>
      <c r="H164" s="6">
        <v>0</v>
      </c>
      <c r="K164" s="6">
        <f t="shared" si="6"/>
        <v>5.3833333333333329</v>
      </c>
      <c r="L164" s="6">
        <f t="shared" si="7"/>
        <v>18.575851393188856</v>
      </c>
      <c r="M164" s="10">
        <f t="shared" si="8"/>
        <v>20</v>
      </c>
    </row>
    <row r="165" spans="1:13" x14ac:dyDescent="0.3">
      <c r="A165" s="15">
        <v>162</v>
      </c>
      <c r="B165" s="6" t="s">
        <v>336</v>
      </c>
      <c r="C165" s="6" t="s">
        <v>8</v>
      </c>
      <c r="D165" s="6" t="s">
        <v>337</v>
      </c>
      <c r="E165" s="6">
        <v>118</v>
      </c>
      <c r="F165" s="6">
        <v>3.4</v>
      </c>
      <c r="G165" s="6">
        <v>0.8</v>
      </c>
      <c r="H165" s="6">
        <v>12.3</v>
      </c>
      <c r="K165" s="6">
        <f t="shared" si="6"/>
        <v>0.28333333333333333</v>
      </c>
      <c r="L165" s="6">
        <f t="shared" si="7"/>
        <v>352.94117647058823</v>
      </c>
      <c r="M165" s="10">
        <f t="shared" si="8"/>
        <v>350</v>
      </c>
    </row>
    <row r="166" spans="1:13" x14ac:dyDescent="0.3">
      <c r="A166" s="15">
        <v>163</v>
      </c>
      <c r="B166" s="6" t="s">
        <v>338</v>
      </c>
      <c r="C166" s="6" t="s">
        <v>8</v>
      </c>
      <c r="D166" s="6" t="s">
        <v>339</v>
      </c>
      <c r="E166" s="6">
        <v>137</v>
      </c>
      <c r="F166" s="6">
        <v>5.34</v>
      </c>
      <c r="G166" s="6">
        <v>1.0900000000000001</v>
      </c>
      <c r="H166" s="6">
        <v>12.36</v>
      </c>
      <c r="K166" s="6">
        <f t="shared" si="6"/>
        <v>0.44500000000000001</v>
      </c>
      <c r="L166" s="6">
        <f t="shared" si="7"/>
        <v>224.71910112359549</v>
      </c>
      <c r="M166" s="10">
        <f t="shared" si="8"/>
        <v>220</v>
      </c>
    </row>
    <row r="167" spans="1:13" x14ac:dyDescent="0.3">
      <c r="A167" s="15">
        <v>164</v>
      </c>
      <c r="B167" s="6" t="s">
        <v>340</v>
      </c>
      <c r="C167" s="6" t="s">
        <v>8</v>
      </c>
      <c r="D167" s="6" t="s">
        <v>341</v>
      </c>
      <c r="E167" s="6">
        <v>42</v>
      </c>
      <c r="F167" s="6">
        <v>10.3</v>
      </c>
      <c r="G167" s="6">
        <v>1</v>
      </c>
      <c r="H167" s="6">
        <v>0.4</v>
      </c>
      <c r="K167" s="6">
        <f t="shared" si="6"/>
        <v>0.85833333333333339</v>
      </c>
      <c r="L167" s="6">
        <f t="shared" si="7"/>
        <v>116.50485436893203</v>
      </c>
      <c r="M167" s="10">
        <f t="shared" si="8"/>
        <v>120</v>
      </c>
    </row>
    <row r="168" spans="1:13" x14ac:dyDescent="0.3">
      <c r="A168" s="15">
        <v>165</v>
      </c>
      <c r="B168" s="6" t="s">
        <v>342</v>
      </c>
      <c r="C168" s="6" t="s">
        <v>8</v>
      </c>
      <c r="D168" s="6" t="s">
        <v>343</v>
      </c>
      <c r="E168" s="6">
        <v>43</v>
      </c>
      <c r="F168" s="6">
        <v>11.2</v>
      </c>
      <c r="G168" s="6">
        <v>0.9</v>
      </c>
      <c r="H168" s="6">
        <v>0.2</v>
      </c>
      <c r="K168" s="6">
        <f t="shared" si="6"/>
        <v>0.93333333333333324</v>
      </c>
      <c r="L168" s="6">
        <f t="shared" si="7"/>
        <v>107.14285714285715</v>
      </c>
      <c r="M168" s="10">
        <f t="shared" si="8"/>
        <v>110</v>
      </c>
    </row>
    <row r="169" spans="1:13" x14ac:dyDescent="0.3">
      <c r="A169" s="15">
        <v>166</v>
      </c>
      <c r="B169" s="6" t="s">
        <v>344</v>
      </c>
      <c r="C169" s="6" t="s">
        <v>8</v>
      </c>
      <c r="D169" s="6" t="s">
        <v>345</v>
      </c>
      <c r="E169" s="6">
        <v>51</v>
      </c>
      <c r="F169" s="6">
        <v>13.9</v>
      </c>
      <c r="G169" s="6">
        <v>1</v>
      </c>
      <c r="H169" s="6">
        <v>0.1</v>
      </c>
      <c r="K169" s="6">
        <f t="shared" si="6"/>
        <v>1.1583333333333334</v>
      </c>
      <c r="L169" s="6">
        <f t="shared" si="7"/>
        <v>86.33093525179855</v>
      </c>
      <c r="M169" s="10">
        <f t="shared" si="8"/>
        <v>85</v>
      </c>
    </row>
    <row r="170" spans="1:13" x14ac:dyDescent="0.3">
      <c r="A170" s="15">
        <v>167</v>
      </c>
      <c r="B170" s="6" t="s">
        <v>346</v>
      </c>
      <c r="C170" s="6" t="s">
        <v>8</v>
      </c>
      <c r="D170" s="6" t="s">
        <v>347</v>
      </c>
      <c r="E170" s="6">
        <v>38</v>
      </c>
      <c r="F170" s="6">
        <v>10.28</v>
      </c>
      <c r="G170" s="6">
        <v>0.87</v>
      </c>
      <c r="H170" s="6">
        <v>0.06</v>
      </c>
      <c r="K170" s="6">
        <f t="shared" si="6"/>
        <v>0.85666666666666658</v>
      </c>
      <c r="L170" s="6">
        <f t="shared" si="7"/>
        <v>116.73151750972764</v>
      </c>
      <c r="M170" s="10">
        <f t="shared" si="8"/>
        <v>120</v>
      </c>
    </row>
    <row r="171" spans="1:13" x14ac:dyDescent="0.3">
      <c r="A171" s="15">
        <v>168</v>
      </c>
      <c r="B171" s="6" t="s">
        <v>348</v>
      </c>
      <c r="C171" s="6" t="s">
        <v>8</v>
      </c>
      <c r="D171" s="6" t="s">
        <v>349</v>
      </c>
      <c r="E171" s="6">
        <v>46</v>
      </c>
      <c r="F171" s="6">
        <v>12.54</v>
      </c>
      <c r="G171" s="6">
        <v>0.93</v>
      </c>
      <c r="H171" s="6">
        <v>0.09</v>
      </c>
      <c r="K171" s="6">
        <f t="shared" si="6"/>
        <v>1.0449999999999999</v>
      </c>
      <c r="L171" s="6">
        <f t="shared" si="7"/>
        <v>95.693779904306226</v>
      </c>
      <c r="M171" s="10">
        <f t="shared" si="8"/>
        <v>95</v>
      </c>
    </row>
    <row r="172" spans="1:13" x14ac:dyDescent="0.3">
      <c r="A172" s="15">
        <v>169</v>
      </c>
      <c r="B172" s="6" t="s">
        <v>350</v>
      </c>
      <c r="C172" s="6" t="s">
        <v>8</v>
      </c>
      <c r="D172" s="6" t="s">
        <v>351</v>
      </c>
      <c r="E172" s="6">
        <v>52</v>
      </c>
      <c r="F172" s="6">
        <v>14.21</v>
      </c>
      <c r="G172" s="6">
        <v>1.02</v>
      </c>
      <c r="H172" s="6">
        <v>0.09</v>
      </c>
      <c r="K172" s="6">
        <f t="shared" si="6"/>
        <v>1.1841666666666668</v>
      </c>
      <c r="L172" s="6">
        <f t="shared" si="7"/>
        <v>84.44757213230119</v>
      </c>
      <c r="M172" s="10">
        <f t="shared" si="8"/>
        <v>85</v>
      </c>
    </row>
    <row r="173" spans="1:13" x14ac:dyDescent="0.3">
      <c r="A173" s="15">
        <v>170</v>
      </c>
      <c r="B173" s="6" t="s">
        <v>352</v>
      </c>
      <c r="C173" s="6" t="s">
        <v>8</v>
      </c>
      <c r="D173" s="6" t="s">
        <v>353</v>
      </c>
      <c r="E173" s="6">
        <v>243</v>
      </c>
      <c r="F173" s="6">
        <v>60.2</v>
      </c>
      <c r="G173" s="6">
        <v>0.5</v>
      </c>
      <c r="H173" s="6">
        <v>0</v>
      </c>
      <c r="K173" s="6">
        <f t="shared" si="6"/>
        <v>5.0166666666666666</v>
      </c>
      <c r="L173" s="6">
        <f t="shared" si="7"/>
        <v>19.933554817275748</v>
      </c>
      <c r="M173" s="10">
        <f t="shared" si="8"/>
        <v>20</v>
      </c>
    </row>
    <row r="174" spans="1:13" x14ac:dyDescent="0.3">
      <c r="A174" s="15">
        <v>171</v>
      </c>
      <c r="B174" s="6" t="s">
        <v>354</v>
      </c>
      <c r="C174" s="6" t="s">
        <v>8</v>
      </c>
      <c r="D174" s="6" t="s">
        <v>355</v>
      </c>
      <c r="E174" s="6">
        <v>155</v>
      </c>
      <c r="F174" s="6">
        <v>11.9</v>
      </c>
      <c r="G174" s="6">
        <v>2</v>
      </c>
      <c r="H174" s="6">
        <v>12.9</v>
      </c>
      <c r="K174" s="6">
        <f t="shared" si="6"/>
        <v>0.9916666666666667</v>
      </c>
      <c r="L174" s="6">
        <f t="shared" si="7"/>
        <v>100.84033613445378</v>
      </c>
      <c r="M174" s="10">
        <f t="shared" si="8"/>
        <v>100</v>
      </c>
    </row>
    <row r="175" spans="1:13" x14ac:dyDescent="0.3">
      <c r="A175" s="15">
        <v>172</v>
      </c>
      <c r="B175" s="6" t="s">
        <v>356</v>
      </c>
      <c r="C175" s="6" t="s">
        <v>8</v>
      </c>
      <c r="D175" s="6" t="s">
        <v>357</v>
      </c>
      <c r="E175" s="6">
        <v>25</v>
      </c>
      <c r="F175" s="6">
        <v>5.3</v>
      </c>
      <c r="G175" s="6">
        <v>0.5</v>
      </c>
      <c r="H175" s="6">
        <v>0.6</v>
      </c>
      <c r="K175" s="6">
        <f t="shared" si="6"/>
        <v>0.44166666666666665</v>
      </c>
      <c r="L175" s="6">
        <f t="shared" si="7"/>
        <v>226.41509433962264</v>
      </c>
      <c r="M175" s="10">
        <f t="shared" si="8"/>
        <v>230</v>
      </c>
    </row>
    <row r="176" spans="1:13" x14ac:dyDescent="0.3">
      <c r="A176" s="15">
        <v>173</v>
      </c>
      <c r="B176" s="6" t="s">
        <v>358</v>
      </c>
      <c r="C176" s="6" t="s">
        <v>8</v>
      </c>
      <c r="D176" s="6" t="s">
        <v>359</v>
      </c>
      <c r="E176" s="6">
        <v>207</v>
      </c>
      <c r="F176" s="6">
        <v>58.7</v>
      </c>
      <c r="G176" s="6">
        <v>2.8</v>
      </c>
      <c r="H176" s="6">
        <v>0</v>
      </c>
      <c r="K176" s="6">
        <f t="shared" si="6"/>
        <v>4.8916666666666666</v>
      </c>
      <c r="L176" s="6">
        <f t="shared" si="7"/>
        <v>20.442930153321978</v>
      </c>
      <c r="M176" s="10">
        <f t="shared" si="8"/>
        <v>20</v>
      </c>
    </row>
    <row r="177" spans="1:13" x14ac:dyDescent="0.3">
      <c r="A177" s="15">
        <v>174</v>
      </c>
      <c r="B177" s="6" t="s">
        <v>360</v>
      </c>
      <c r="C177" s="6" t="s">
        <v>8</v>
      </c>
      <c r="D177" s="6" t="s">
        <v>361</v>
      </c>
      <c r="E177" s="6">
        <v>30</v>
      </c>
      <c r="F177" s="6">
        <v>8.4</v>
      </c>
      <c r="G177" s="6">
        <v>0.6</v>
      </c>
      <c r="H177" s="6">
        <v>0</v>
      </c>
      <c r="K177" s="6">
        <f t="shared" si="6"/>
        <v>0.70000000000000007</v>
      </c>
      <c r="L177" s="6">
        <f t="shared" si="7"/>
        <v>142.85714285714283</v>
      </c>
      <c r="M177" s="10">
        <f t="shared" si="8"/>
        <v>140</v>
      </c>
    </row>
    <row r="178" spans="1:13" x14ac:dyDescent="0.3">
      <c r="A178" s="15">
        <v>175</v>
      </c>
      <c r="B178" s="6" t="s">
        <v>362</v>
      </c>
      <c r="C178" s="6" t="s">
        <v>8</v>
      </c>
      <c r="D178" s="6" t="s">
        <v>363</v>
      </c>
      <c r="E178" s="6" t="s">
        <v>237</v>
      </c>
      <c r="F178" s="6" t="s">
        <v>237</v>
      </c>
      <c r="G178" s="6" t="s">
        <v>237</v>
      </c>
      <c r="H178" s="6" t="s">
        <v>237</v>
      </c>
      <c r="K178" s="6" t="e">
        <f t="shared" si="6"/>
        <v>#VALUE!</v>
      </c>
      <c r="L178" s="6" t="e">
        <f t="shared" si="7"/>
        <v>#VALUE!</v>
      </c>
      <c r="M178" s="10" t="e">
        <f t="shared" si="8"/>
        <v>#VALUE!</v>
      </c>
    </row>
    <row r="179" spans="1:13" x14ac:dyDescent="0.3">
      <c r="A179" s="15">
        <v>176</v>
      </c>
      <c r="B179" s="6" t="s">
        <v>364</v>
      </c>
      <c r="C179" s="6" t="s">
        <v>8</v>
      </c>
      <c r="D179" s="6" t="s">
        <v>365</v>
      </c>
      <c r="E179" s="6">
        <v>41</v>
      </c>
      <c r="F179" s="6">
        <v>11.47</v>
      </c>
      <c r="G179" s="6">
        <v>0.64</v>
      </c>
      <c r="H179" s="6">
        <v>0.05</v>
      </c>
      <c r="K179" s="6">
        <f t="shared" si="6"/>
        <v>0.95583333333333342</v>
      </c>
      <c r="L179" s="6">
        <f t="shared" si="7"/>
        <v>104.62074978204009</v>
      </c>
      <c r="M179" s="10">
        <f t="shared" si="8"/>
        <v>100</v>
      </c>
    </row>
    <row r="180" spans="1:13" x14ac:dyDescent="0.3">
      <c r="A180" s="15">
        <v>177</v>
      </c>
      <c r="B180" s="6" t="s">
        <v>366</v>
      </c>
      <c r="C180" s="6" t="s">
        <v>8</v>
      </c>
      <c r="D180" s="6" t="s">
        <v>367</v>
      </c>
      <c r="E180" s="6">
        <v>30</v>
      </c>
      <c r="F180" s="6">
        <v>7.92</v>
      </c>
      <c r="G180" s="6">
        <v>0.84</v>
      </c>
      <c r="H180" s="6">
        <v>0.05</v>
      </c>
      <c r="K180" s="6">
        <f t="shared" si="6"/>
        <v>0.66</v>
      </c>
      <c r="L180" s="6">
        <f t="shared" si="7"/>
        <v>151.5151515151515</v>
      </c>
      <c r="M180" s="10">
        <f t="shared" si="8"/>
        <v>150</v>
      </c>
    </row>
    <row r="181" spans="1:13" x14ac:dyDescent="0.3">
      <c r="A181" s="15">
        <v>178</v>
      </c>
      <c r="B181" s="6" t="s">
        <v>368</v>
      </c>
      <c r="C181" s="6" t="s">
        <v>8</v>
      </c>
      <c r="D181" s="6" t="s">
        <v>369</v>
      </c>
      <c r="E181" s="6">
        <v>40</v>
      </c>
      <c r="F181" s="6">
        <v>10.3</v>
      </c>
      <c r="G181" s="6">
        <v>0.6</v>
      </c>
      <c r="H181" s="6">
        <v>0.1</v>
      </c>
      <c r="K181" s="6">
        <f t="shared" si="6"/>
        <v>0.85833333333333339</v>
      </c>
      <c r="L181" s="6">
        <f t="shared" si="7"/>
        <v>116.50485436893203</v>
      </c>
      <c r="M181" s="10">
        <f t="shared" si="8"/>
        <v>120</v>
      </c>
    </row>
    <row r="182" spans="1:13" x14ac:dyDescent="0.3">
      <c r="A182" s="15">
        <v>179</v>
      </c>
      <c r="B182" s="6" t="s">
        <v>370</v>
      </c>
      <c r="C182" s="6" t="s">
        <v>8</v>
      </c>
      <c r="D182" s="6" t="s">
        <v>371</v>
      </c>
      <c r="E182" s="6">
        <v>46</v>
      </c>
      <c r="F182" s="6">
        <v>11.1</v>
      </c>
      <c r="G182" s="6">
        <v>0.3</v>
      </c>
      <c r="H182" s="6">
        <v>0</v>
      </c>
      <c r="K182" s="6">
        <f t="shared" si="6"/>
        <v>0.92499999999999993</v>
      </c>
      <c r="L182" s="6">
        <f t="shared" si="7"/>
        <v>108.10810810810811</v>
      </c>
      <c r="M182" s="10">
        <f t="shared" si="8"/>
        <v>110</v>
      </c>
    </row>
    <row r="183" spans="1:13" x14ac:dyDescent="0.3">
      <c r="A183" s="15">
        <v>180</v>
      </c>
      <c r="B183" s="6" t="s">
        <v>372</v>
      </c>
      <c r="C183" s="6" t="s">
        <v>8</v>
      </c>
      <c r="D183" s="6" t="s">
        <v>373</v>
      </c>
      <c r="E183" s="6">
        <v>39</v>
      </c>
      <c r="F183" s="6">
        <v>9.6999999999999993</v>
      </c>
      <c r="G183" s="6">
        <v>0.1</v>
      </c>
      <c r="H183" s="6">
        <v>0</v>
      </c>
      <c r="K183" s="6">
        <f t="shared" si="6"/>
        <v>0.80833333333333324</v>
      </c>
      <c r="L183" s="6">
        <f t="shared" si="7"/>
        <v>123.71134020618558</v>
      </c>
      <c r="M183" s="10">
        <f t="shared" si="8"/>
        <v>120</v>
      </c>
    </row>
    <row r="184" spans="1:13" x14ac:dyDescent="0.3">
      <c r="A184" s="15">
        <v>181</v>
      </c>
      <c r="B184" s="6" t="s">
        <v>374</v>
      </c>
      <c r="C184" s="6" t="s">
        <v>8</v>
      </c>
      <c r="D184" s="6" t="s">
        <v>375</v>
      </c>
      <c r="E184" s="6">
        <v>46</v>
      </c>
      <c r="F184" s="6">
        <v>11.13</v>
      </c>
      <c r="G184" s="6">
        <v>0.57999999999999996</v>
      </c>
      <c r="H184" s="6">
        <v>0.09</v>
      </c>
      <c r="K184" s="6">
        <f t="shared" si="6"/>
        <v>0.9275000000000001</v>
      </c>
      <c r="L184" s="6">
        <f t="shared" si="7"/>
        <v>107.81671159029648</v>
      </c>
      <c r="M184" s="10">
        <f t="shared" si="8"/>
        <v>110</v>
      </c>
    </row>
    <row r="185" spans="1:13" x14ac:dyDescent="0.3">
      <c r="A185" s="15">
        <v>182</v>
      </c>
      <c r="B185" s="6" t="s">
        <v>376</v>
      </c>
      <c r="C185" s="6" t="s">
        <v>8</v>
      </c>
      <c r="D185" s="6" t="s">
        <v>377</v>
      </c>
      <c r="E185" s="6">
        <v>34</v>
      </c>
      <c r="F185" s="6">
        <v>7.93</v>
      </c>
      <c r="G185" s="6">
        <v>0.57999999999999996</v>
      </c>
      <c r="H185" s="6">
        <v>0.1</v>
      </c>
      <c r="K185" s="6">
        <f t="shared" si="6"/>
        <v>0.66083333333333327</v>
      </c>
      <c r="L185" s="6">
        <f t="shared" si="7"/>
        <v>151.32408575031528</v>
      </c>
      <c r="M185" s="10">
        <f t="shared" si="8"/>
        <v>150</v>
      </c>
    </row>
    <row r="186" spans="1:13" x14ac:dyDescent="0.3">
      <c r="A186" s="15">
        <v>183</v>
      </c>
      <c r="B186" s="6" t="s">
        <v>378</v>
      </c>
      <c r="C186" s="6" t="s">
        <v>8</v>
      </c>
      <c r="D186" s="6" t="s">
        <v>379</v>
      </c>
      <c r="E186" s="6">
        <v>95</v>
      </c>
      <c r="F186" s="6">
        <v>23.25</v>
      </c>
      <c r="G186" s="6">
        <v>1.72</v>
      </c>
      <c r="H186" s="6">
        <v>0.64</v>
      </c>
      <c r="K186" s="6">
        <f t="shared" si="6"/>
        <v>1.9375</v>
      </c>
      <c r="L186" s="6">
        <f t="shared" si="7"/>
        <v>51.612903225806448</v>
      </c>
      <c r="M186" s="10">
        <f t="shared" si="8"/>
        <v>50</v>
      </c>
    </row>
    <row r="187" spans="1:13" x14ac:dyDescent="0.3">
      <c r="A187" s="15">
        <v>184</v>
      </c>
      <c r="B187" s="6" t="s">
        <v>380</v>
      </c>
      <c r="C187" s="6" t="s">
        <v>8</v>
      </c>
      <c r="D187" s="6" t="s">
        <v>381</v>
      </c>
      <c r="E187" s="6">
        <v>92</v>
      </c>
      <c r="F187" s="6">
        <v>23.94</v>
      </c>
      <c r="G187" s="6">
        <v>0.36</v>
      </c>
      <c r="H187" s="6">
        <v>0.14000000000000001</v>
      </c>
      <c r="K187" s="6">
        <f t="shared" si="6"/>
        <v>1.9950000000000001</v>
      </c>
      <c r="L187" s="6">
        <f t="shared" si="7"/>
        <v>50.125313283208015</v>
      </c>
      <c r="M187" s="10">
        <f t="shared" si="8"/>
        <v>50</v>
      </c>
    </row>
    <row r="188" spans="1:13" x14ac:dyDescent="0.3">
      <c r="A188" s="15">
        <v>185</v>
      </c>
      <c r="B188" s="6" t="s">
        <v>382</v>
      </c>
      <c r="C188" s="6" t="s">
        <v>8</v>
      </c>
      <c r="D188" s="6" t="s">
        <v>383</v>
      </c>
      <c r="E188" s="6">
        <v>45</v>
      </c>
      <c r="F188" s="6">
        <v>11.01</v>
      </c>
      <c r="G188" s="6">
        <v>1.57</v>
      </c>
      <c r="H188" s="6">
        <v>0.28999999999999998</v>
      </c>
      <c r="K188" s="6">
        <f t="shared" si="6"/>
        <v>0.91749999999999998</v>
      </c>
      <c r="L188" s="6">
        <f t="shared" si="7"/>
        <v>108.99182561307902</v>
      </c>
      <c r="M188" s="10">
        <f t="shared" si="8"/>
        <v>110</v>
      </c>
    </row>
    <row r="189" spans="1:13" x14ac:dyDescent="0.3">
      <c r="A189" s="15">
        <v>186</v>
      </c>
      <c r="B189" s="6" t="s">
        <v>384</v>
      </c>
      <c r="C189" s="6" t="s">
        <v>8</v>
      </c>
      <c r="D189" s="6" t="s">
        <v>385</v>
      </c>
      <c r="E189" s="6">
        <v>43</v>
      </c>
      <c r="F189" s="6">
        <v>11.23</v>
      </c>
      <c r="G189" s="6">
        <v>1.33</v>
      </c>
      <c r="H189" s="6">
        <v>0.04</v>
      </c>
      <c r="K189" s="6">
        <f t="shared" si="6"/>
        <v>0.93583333333333341</v>
      </c>
      <c r="L189" s="6">
        <f t="shared" si="7"/>
        <v>106.85663401602849</v>
      </c>
      <c r="M189" s="10">
        <f t="shared" si="8"/>
        <v>110</v>
      </c>
    </row>
    <row r="190" spans="1:13" x14ac:dyDescent="0.3">
      <c r="A190" s="15">
        <v>187</v>
      </c>
      <c r="B190" s="6" t="s">
        <v>386</v>
      </c>
      <c r="C190" s="6" t="s">
        <v>8</v>
      </c>
      <c r="D190" s="6" t="s">
        <v>387</v>
      </c>
      <c r="E190" s="6">
        <v>26</v>
      </c>
      <c r="F190" s="6">
        <v>5</v>
      </c>
      <c r="G190" s="6">
        <v>0.9</v>
      </c>
      <c r="H190" s="6">
        <v>0.7</v>
      </c>
      <c r="K190" s="6">
        <f t="shared" si="6"/>
        <v>0.41666666666666669</v>
      </c>
      <c r="L190" s="6">
        <f t="shared" si="7"/>
        <v>240</v>
      </c>
      <c r="M190" s="10">
        <f t="shared" si="8"/>
        <v>240</v>
      </c>
    </row>
    <row r="191" spans="1:13" x14ac:dyDescent="0.3">
      <c r="A191" s="15">
        <v>188</v>
      </c>
      <c r="B191" s="6" t="s">
        <v>388</v>
      </c>
      <c r="C191" s="6" t="s">
        <v>8</v>
      </c>
      <c r="D191" s="6" t="s">
        <v>389</v>
      </c>
      <c r="E191" s="6">
        <v>63</v>
      </c>
      <c r="F191" s="6">
        <v>16.899999999999999</v>
      </c>
      <c r="G191" s="6">
        <v>1.59</v>
      </c>
      <c r="H191" s="6">
        <v>0.06</v>
      </c>
      <c r="K191" s="6">
        <f t="shared" si="6"/>
        <v>1.4083333333333332</v>
      </c>
      <c r="L191" s="6">
        <f t="shared" si="7"/>
        <v>71.005917159763314</v>
      </c>
      <c r="M191" s="10">
        <f t="shared" si="8"/>
        <v>70</v>
      </c>
    </row>
    <row r="192" spans="1:13" x14ac:dyDescent="0.3">
      <c r="A192" s="15">
        <v>189</v>
      </c>
      <c r="B192" s="6" t="s">
        <v>390</v>
      </c>
      <c r="C192" s="6" t="s">
        <v>8</v>
      </c>
      <c r="D192" s="6" t="s">
        <v>391</v>
      </c>
      <c r="E192" s="6">
        <v>134</v>
      </c>
      <c r="F192" s="6">
        <v>33.21</v>
      </c>
      <c r="G192" s="6">
        <v>0.18</v>
      </c>
      <c r="H192" s="6">
        <v>0.02</v>
      </c>
      <c r="K192" s="6">
        <f t="shared" si="6"/>
        <v>2.7675000000000001</v>
      </c>
      <c r="L192" s="6">
        <f t="shared" si="7"/>
        <v>36.133694670280036</v>
      </c>
      <c r="M192" s="10">
        <f t="shared" si="8"/>
        <v>35</v>
      </c>
    </row>
    <row r="193" spans="1:13" x14ac:dyDescent="0.3">
      <c r="A193" s="15">
        <v>190</v>
      </c>
      <c r="B193" s="6" t="s">
        <v>392</v>
      </c>
      <c r="C193" s="6" t="s">
        <v>8</v>
      </c>
      <c r="D193" s="6" t="s">
        <v>393</v>
      </c>
      <c r="E193" s="6">
        <v>137</v>
      </c>
      <c r="F193" s="6">
        <v>34.11</v>
      </c>
      <c r="G193" s="6">
        <v>0.02</v>
      </c>
      <c r="H193" s="6">
        <v>0</v>
      </c>
      <c r="K193" s="6">
        <f t="shared" si="6"/>
        <v>2.8424999999999998</v>
      </c>
      <c r="L193" s="6">
        <f t="shared" si="7"/>
        <v>35.180299032541782</v>
      </c>
      <c r="M193" s="10">
        <f t="shared" si="8"/>
        <v>35</v>
      </c>
    </row>
    <row r="194" spans="1:13" x14ac:dyDescent="0.3">
      <c r="A194" s="15">
        <v>191</v>
      </c>
      <c r="B194" s="6" t="s">
        <v>394</v>
      </c>
      <c r="C194" s="6" t="s">
        <v>8</v>
      </c>
      <c r="D194" s="6" t="s">
        <v>395</v>
      </c>
      <c r="E194" s="6">
        <v>47</v>
      </c>
      <c r="F194" s="6">
        <v>12.6</v>
      </c>
      <c r="G194" s="6">
        <v>0.4</v>
      </c>
      <c r="H194" s="6">
        <v>0.4</v>
      </c>
      <c r="K194" s="6">
        <f t="shared" si="6"/>
        <v>1.05</v>
      </c>
      <c r="L194" s="6">
        <f t="shared" si="7"/>
        <v>95.238095238095241</v>
      </c>
      <c r="M194" s="10">
        <f t="shared" si="8"/>
        <v>95</v>
      </c>
    </row>
    <row r="195" spans="1:13" x14ac:dyDescent="0.3">
      <c r="A195" s="15">
        <v>192</v>
      </c>
      <c r="B195" s="6" t="s">
        <v>396</v>
      </c>
      <c r="C195" s="6" t="s">
        <v>8</v>
      </c>
      <c r="D195" s="6" t="s">
        <v>397</v>
      </c>
      <c r="E195" s="6">
        <v>46</v>
      </c>
      <c r="F195" s="6">
        <v>11.97</v>
      </c>
      <c r="G195" s="6">
        <v>0.46</v>
      </c>
      <c r="H195" s="6">
        <v>0.13</v>
      </c>
      <c r="K195" s="6">
        <f t="shared" si="6"/>
        <v>0.99750000000000005</v>
      </c>
      <c r="L195" s="6">
        <f t="shared" si="7"/>
        <v>100.25062656641603</v>
      </c>
      <c r="M195" s="10">
        <f t="shared" si="8"/>
        <v>100</v>
      </c>
    </row>
    <row r="196" spans="1:13" x14ac:dyDescent="0.3">
      <c r="A196" s="15">
        <v>193</v>
      </c>
      <c r="B196" s="6" t="s">
        <v>398</v>
      </c>
      <c r="C196" s="6" t="s">
        <v>8</v>
      </c>
      <c r="D196" s="6" t="s">
        <v>399</v>
      </c>
      <c r="E196" s="6">
        <v>294</v>
      </c>
      <c r="F196" s="6">
        <v>85.73</v>
      </c>
      <c r="G196" s="6">
        <v>0.25</v>
      </c>
      <c r="H196" s="6">
        <v>0.57999999999999996</v>
      </c>
      <c r="K196" s="6">
        <f t="shared" ref="K196:K245" si="9">F196 / 12</f>
        <v>7.144166666666667</v>
      </c>
      <c r="L196" s="6">
        <f t="shared" ref="L196:L245" si="10">100/K196</f>
        <v>13.997433803802636</v>
      </c>
      <c r="M196" s="10">
        <f>IF(L196&lt;=10,ROUND(L196,0), IF(L196&lt;100, FLOOR(L196 + 5/2, 5),IF(L196&gt;=100, FLOOR(L196 + 10/2, 10))))</f>
        <v>15</v>
      </c>
    </row>
    <row r="197" spans="1:13" x14ac:dyDescent="0.3">
      <c r="A197" s="15">
        <v>194</v>
      </c>
      <c r="B197" s="6" t="s">
        <v>400</v>
      </c>
      <c r="C197" s="6" t="s">
        <v>8</v>
      </c>
      <c r="D197" s="6" t="s">
        <v>401</v>
      </c>
      <c r="E197" s="6">
        <v>54</v>
      </c>
      <c r="F197" s="6">
        <v>13.52</v>
      </c>
      <c r="G197" s="6">
        <v>0</v>
      </c>
      <c r="H197" s="6">
        <v>0.1</v>
      </c>
      <c r="K197" s="6">
        <f t="shared" si="9"/>
        <v>1.1266666666666667</v>
      </c>
      <c r="L197" s="6">
        <f t="shared" si="10"/>
        <v>88.757396449704146</v>
      </c>
      <c r="M197" s="10">
        <f>IF(L197&lt;=10,ROUND(L197,0), IF(L197&lt;100, FLOOR(L197 + 5/2, 5),IF(L197&gt;=100, FLOOR(L197 + 10/2, 10))))</f>
        <v>90</v>
      </c>
    </row>
    <row r="198" spans="1:13" x14ac:dyDescent="0.3">
      <c r="A198" s="15">
        <v>195</v>
      </c>
      <c r="B198" s="6" t="s">
        <v>402</v>
      </c>
      <c r="C198" s="6" t="s">
        <v>8</v>
      </c>
      <c r="D198" s="6" t="s">
        <v>403</v>
      </c>
      <c r="E198" s="6">
        <v>61</v>
      </c>
      <c r="F198" s="6">
        <v>14.8</v>
      </c>
      <c r="G198" s="6">
        <v>0.8</v>
      </c>
      <c r="H198" s="6">
        <v>1</v>
      </c>
      <c r="K198" s="6">
        <f t="shared" si="9"/>
        <v>1.2333333333333334</v>
      </c>
      <c r="L198" s="6">
        <f t="shared" si="10"/>
        <v>81.081081081081081</v>
      </c>
      <c r="M198" s="10">
        <f>IF(L198&lt;=10,ROUND(L198,0), IF(L198&lt;100, FLOOR(L198 + 5/2, 5),IF(L198&gt;=100, FLOOR(L198 + 10/2, 10))))</f>
        <v>80</v>
      </c>
    </row>
    <row r="199" spans="1:13" x14ac:dyDescent="0.3">
      <c r="A199" s="15">
        <v>196</v>
      </c>
      <c r="B199" s="6" t="s">
        <v>404</v>
      </c>
      <c r="C199" s="6" t="s">
        <v>8</v>
      </c>
      <c r="D199" s="6" t="s">
        <v>405</v>
      </c>
      <c r="E199" s="6">
        <v>51</v>
      </c>
      <c r="F199" s="6">
        <v>13.73</v>
      </c>
      <c r="G199" s="6">
        <v>0.77</v>
      </c>
      <c r="H199" s="6">
        <v>0.26</v>
      </c>
      <c r="K199" s="6">
        <f t="shared" si="9"/>
        <v>1.1441666666666668</v>
      </c>
      <c r="L199" s="6">
        <f t="shared" si="10"/>
        <v>87.399854333576101</v>
      </c>
      <c r="M199" s="10">
        <f>IF(L199&lt;=10,ROUND(L199,0), IF(L199&lt;100, FLOOR(L199 + 5/2, 5),IF(L199&gt;=100, FLOOR(L199 + 10/2, 10))))</f>
        <v>85</v>
      </c>
    </row>
    <row r="200" spans="1:13" x14ac:dyDescent="0.3">
      <c r="A200" s="15">
        <v>197</v>
      </c>
      <c r="B200" s="6" t="s">
        <v>406</v>
      </c>
      <c r="C200" s="6" t="s">
        <v>8</v>
      </c>
      <c r="D200" s="6" t="s">
        <v>407</v>
      </c>
      <c r="E200" s="6">
        <v>63</v>
      </c>
      <c r="F200" s="6">
        <v>16.079999999999998</v>
      </c>
      <c r="G200" s="6">
        <v>0.93</v>
      </c>
      <c r="H200" s="6">
        <v>0.63</v>
      </c>
      <c r="K200" s="6">
        <f t="shared" si="9"/>
        <v>1.3399999999999999</v>
      </c>
      <c r="L200" s="6">
        <f t="shared" si="10"/>
        <v>74.626865671641795</v>
      </c>
      <c r="M200" s="10">
        <f>IF(L200&lt;=10,ROUND(L200,0), IF(L200&lt;100, FLOOR(L200 + 5/2, 5),IF(L200&gt;=100, FLOOR(L200 + 10/2, 10))))</f>
        <v>75</v>
      </c>
    </row>
    <row r="201" spans="1:13" x14ac:dyDescent="0.3">
      <c r="A201" s="15">
        <v>198</v>
      </c>
      <c r="B201" s="6" t="s">
        <v>408</v>
      </c>
      <c r="C201" s="6" t="s">
        <v>8</v>
      </c>
      <c r="D201" s="6" t="s">
        <v>409</v>
      </c>
      <c r="E201" s="6">
        <v>168</v>
      </c>
      <c r="F201" s="6">
        <v>49.68</v>
      </c>
      <c r="G201" s="6">
        <v>0.25</v>
      </c>
      <c r="H201" s="6">
        <v>0</v>
      </c>
      <c r="K201" s="6">
        <f t="shared" si="9"/>
        <v>4.1399999999999997</v>
      </c>
      <c r="L201" s="6">
        <f t="shared" si="10"/>
        <v>24.154589371980677</v>
      </c>
      <c r="M201" s="10">
        <f>IF(L201&lt;=10,ROUND(L201,0), IF(L201&lt;100, FLOOR(L201 + 5/2, 5),IF(L201&gt;=100, FLOOR(L201 + 10/2, 10))))</f>
        <v>25</v>
      </c>
    </row>
    <row r="202" spans="1:13" x14ac:dyDescent="0.3">
      <c r="A202" s="15">
        <v>199</v>
      </c>
      <c r="B202" s="6" t="s">
        <v>410</v>
      </c>
      <c r="C202" s="6" t="s">
        <v>8</v>
      </c>
      <c r="D202" s="6" t="s">
        <v>411</v>
      </c>
      <c r="E202" s="6">
        <v>79</v>
      </c>
      <c r="F202" s="6">
        <v>18.5</v>
      </c>
      <c r="G202" s="6">
        <v>1.3</v>
      </c>
      <c r="H202" s="6">
        <v>1.5</v>
      </c>
      <c r="K202" s="6">
        <f t="shared" si="9"/>
        <v>1.5416666666666667</v>
      </c>
      <c r="L202" s="6">
        <f t="shared" si="10"/>
        <v>64.864864864864856</v>
      </c>
      <c r="M202" s="10">
        <f>IF(L202&lt;=10,ROUND(L202,0), IF(L202&lt;100, FLOOR(L202 + 5/2, 5),IF(L202&gt;=100, FLOOR(L202 + 10/2, 10))))</f>
        <v>65</v>
      </c>
    </row>
    <row r="203" spans="1:13" x14ac:dyDescent="0.3">
      <c r="A203" s="15">
        <v>200</v>
      </c>
      <c r="B203" s="6" t="s">
        <v>412</v>
      </c>
      <c r="C203" s="6" t="s">
        <v>8</v>
      </c>
      <c r="D203" s="6" t="s">
        <v>413</v>
      </c>
      <c r="E203" s="6">
        <v>50</v>
      </c>
      <c r="F203" s="6">
        <v>14.32</v>
      </c>
      <c r="G203" s="6">
        <v>0.46</v>
      </c>
      <c r="H203" s="6">
        <v>0.04</v>
      </c>
      <c r="K203" s="6">
        <f t="shared" si="9"/>
        <v>1.1933333333333334</v>
      </c>
      <c r="L203" s="6">
        <f t="shared" si="10"/>
        <v>83.798882681564251</v>
      </c>
      <c r="M203" s="10">
        <f>IF(L203&lt;=10,ROUND(L203,0), IF(L203&lt;100, FLOOR(L203 + 5/2, 5),IF(L203&gt;=100, FLOOR(L203 + 10/2, 10))))</f>
        <v>85</v>
      </c>
    </row>
    <row r="204" spans="1:13" x14ac:dyDescent="0.3">
      <c r="A204" s="15">
        <v>201</v>
      </c>
      <c r="B204" s="6" t="s">
        <v>414</v>
      </c>
      <c r="C204" s="6" t="s">
        <v>8</v>
      </c>
      <c r="D204" s="6" t="s">
        <v>415</v>
      </c>
      <c r="E204" s="6">
        <v>78</v>
      </c>
      <c r="F204" s="6">
        <v>19.18</v>
      </c>
      <c r="G204" s="6">
        <v>0.31</v>
      </c>
      <c r="H204" s="6">
        <v>0.04</v>
      </c>
      <c r="K204" s="6">
        <f t="shared" si="9"/>
        <v>1.5983333333333334</v>
      </c>
      <c r="L204" s="6">
        <f t="shared" si="10"/>
        <v>62.565172054223147</v>
      </c>
      <c r="M204" s="10">
        <f>IF(L204&lt;=10,ROUND(L204,0), IF(L204&lt;100, FLOOR(L204 + 5/2, 5),IF(L204&gt;=100, FLOOR(L204 + 10/2, 10))))</f>
        <v>65</v>
      </c>
    </row>
    <row r="205" spans="1:13" x14ac:dyDescent="0.3">
      <c r="A205" s="15">
        <v>202</v>
      </c>
      <c r="B205" s="6" t="s">
        <v>416</v>
      </c>
      <c r="C205" s="6" t="s">
        <v>8</v>
      </c>
      <c r="D205" s="6" t="s">
        <v>417</v>
      </c>
      <c r="E205" s="6">
        <v>76</v>
      </c>
      <c r="F205" s="6">
        <v>18.809999999999999</v>
      </c>
      <c r="G205" s="6">
        <v>0.13</v>
      </c>
      <c r="H205" s="6">
        <v>0</v>
      </c>
      <c r="K205" s="6">
        <f t="shared" si="9"/>
        <v>1.5674999999999999</v>
      </c>
      <c r="L205" s="6">
        <f t="shared" si="10"/>
        <v>63.795853269537481</v>
      </c>
      <c r="M205" s="10">
        <f>IF(L205&lt;=10,ROUND(L205,0), IF(L205&lt;100, FLOOR(L205 + 5/2, 5),IF(L205&gt;=100, FLOOR(L205 + 10/2, 10))))</f>
        <v>65</v>
      </c>
    </row>
    <row r="206" spans="1:13" x14ac:dyDescent="0.3">
      <c r="A206" s="15">
        <v>203</v>
      </c>
      <c r="B206" s="6" t="s">
        <v>418</v>
      </c>
      <c r="C206" s="6" t="s">
        <v>8</v>
      </c>
      <c r="D206" s="6" t="s">
        <v>419</v>
      </c>
      <c r="E206" s="6">
        <v>71</v>
      </c>
      <c r="F206" s="6">
        <v>17.399999999999999</v>
      </c>
      <c r="G206" s="6">
        <v>0.3</v>
      </c>
      <c r="H206" s="6">
        <v>0</v>
      </c>
      <c r="K206" s="6">
        <f t="shared" si="9"/>
        <v>1.45</v>
      </c>
      <c r="L206" s="6">
        <f t="shared" si="10"/>
        <v>68.965517241379317</v>
      </c>
      <c r="M206" s="10">
        <f>IF(L206&lt;=10,ROUND(L206,0), IF(L206&lt;100, FLOOR(L206 + 5/2, 5),IF(L206&gt;=100, FLOOR(L206 + 10/2, 10))))</f>
        <v>70</v>
      </c>
    </row>
    <row r="207" spans="1:13" x14ac:dyDescent="0.3">
      <c r="A207" s="15">
        <v>204</v>
      </c>
      <c r="B207" s="6" t="s">
        <v>420</v>
      </c>
      <c r="C207" s="6" t="s">
        <v>8</v>
      </c>
      <c r="D207" s="6" t="s">
        <v>421</v>
      </c>
      <c r="E207" s="6">
        <v>53</v>
      </c>
      <c r="F207" s="6">
        <v>12.87</v>
      </c>
      <c r="G207" s="6">
        <v>0.36</v>
      </c>
      <c r="H207" s="6">
        <v>0.12</v>
      </c>
      <c r="K207" s="6">
        <f t="shared" si="9"/>
        <v>1.0725</v>
      </c>
      <c r="L207" s="6">
        <f t="shared" si="10"/>
        <v>93.240093240093245</v>
      </c>
      <c r="M207" s="10">
        <f>IF(L207&lt;=10,ROUND(L207,0), IF(L207&lt;100, FLOOR(L207 + 5/2, 5),IF(L207&gt;=100, FLOOR(L207 + 10/2, 10))))</f>
        <v>95</v>
      </c>
    </row>
    <row r="208" spans="1:13" x14ac:dyDescent="0.3">
      <c r="A208" s="15">
        <v>205</v>
      </c>
      <c r="B208" s="6" t="s">
        <v>422</v>
      </c>
      <c r="C208" s="6" t="s">
        <v>8</v>
      </c>
      <c r="D208" s="6" t="s">
        <v>423</v>
      </c>
      <c r="E208" s="6">
        <v>40</v>
      </c>
      <c r="F208" s="6">
        <v>11.52</v>
      </c>
      <c r="G208" s="6">
        <v>0.39</v>
      </c>
      <c r="H208" s="6">
        <v>0.03</v>
      </c>
      <c r="K208" s="6">
        <f t="shared" si="9"/>
        <v>0.96</v>
      </c>
      <c r="L208" s="6">
        <f t="shared" si="10"/>
        <v>104.16666666666667</v>
      </c>
      <c r="M208" s="10">
        <f>IF(L208&lt;=10,ROUND(L208,0), IF(L208&lt;100, FLOOR(L208 + 5/2, 5),IF(L208&gt;=100, FLOOR(L208 + 10/2, 10))))</f>
        <v>100</v>
      </c>
    </row>
    <row r="209" spans="1:13" x14ac:dyDescent="0.3">
      <c r="A209" s="15">
        <v>206</v>
      </c>
      <c r="B209" s="6" t="s">
        <v>424</v>
      </c>
      <c r="C209" s="6" t="s">
        <v>8</v>
      </c>
      <c r="D209" s="6" t="s">
        <v>425</v>
      </c>
      <c r="E209" s="6">
        <v>41</v>
      </c>
      <c r="F209" s="6">
        <v>11.1</v>
      </c>
      <c r="G209" s="6">
        <v>0.1</v>
      </c>
      <c r="H209" s="6">
        <v>0.1</v>
      </c>
      <c r="K209" s="6">
        <f t="shared" si="9"/>
        <v>0.92499999999999993</v>
      </c>
      <c r="L209" s="6">
        <f t="shared" si="10"/>
        <v>108.10810810810811</v>
      </c>
      <c r="M209" s="10">
        <f>IF(L209&lt;=10,ROUND(L209,0), IF(L209&lt;100, FLOOR(L209 + 5/2, 5),IF(L209&gt;=100, FLOOR(L209 + 10/2, 10))))</f>
        <v>110</v>
      </c>
    </row>
    <row r="210" spans="1:13" x14ac:dyDescent="0.3">
      <c r="A210" s="15">
        <v>207</v>
      </c>
      <c r="B210" s="6" t="s">
        <v>426</v>
      </c>
      <c r="C210" s="6" t="s">
        <v>8</v>
      </c>
      <c r="D210" s="6" t="s">
        <v>427</v>
      </c>
      <c r="E210" s="6">
        <v>51</v>
      </c>
      <c r="F210" s="6">
        <v>12.1</v>
      </c>
      <c r="G210" s="6">
        <v>0.3</v>
      </c>
      <c r="H210" s="6">
        <v>0.1</v>
      </c>
      <c r="K210" s="6">
        <f t="shared" si="9"/>
        <v>1.0083333333333333</v>
      </c>
      <c r="L210" s="6">
        <f t="shared" si="10"/>
        <v>99.173553719008268</v>
      </c>
      <c r="M210" s="10">
        <f>IF(L210&lt;=10,ROUND(L210,0), IF(L210&lt;100, FLOOR(L210 + 5/2, 5),IF(L210&gt;=100, FLOOR(L210 + 10/2, 10))))</f>
        <v>100</v>
      </c>
    </row>
    <row r="211" spans="1:13" x14ac:dyDescent="0.3">
      <c r="A211" s="15">
        <v>208</v>
      </c>
      <c r="B211" s="6" t="s">
        <v>428</v>
      </c>
      <c r="C211" s="6" t="s">
        <v>8</v>
      </c>
      <c r="D211" s="6" t="s">
        <v>429</v>
      </c>
      <c r="E211" s="6">
        <v>36</v>
      </c>
      <c r="F211" s="6">
        <v>9.8000000000000007</v>
      </c>
      <c r="G211" s="6">
        <v>0.7</v>
      </c>
      <c r="H211" s="6">
        <v>0.1</v>
      </c>
      <c r="K211" s="6">
        <f t="shared" si="9"/>
        <v>0.81666666666666676</v>
      </c>
      <c r="L211" s="6">
        <f t="shared" si="10"/>
        <v>122.44897959183672</v>
      </c>
      <c r="M211" s="10">
        <f>IF(L211&lt;=10,ROUND(L211,0), IF(L211&lt;100, FLOOR(L211 + 5/2, 5),IF(L211&gt;=100, FLOOR(L211 + 10/2, 10))))</f>
        <v>120</v>
      </c>
    </row>
    <row r="212" spans="1:13" x14ac:dyDescent="0.3">
      <c r="A212" s="15">
        <v>209</v>
      </c>
      <c r="B212" s="6" t="s">
        <v>430</v>
      </c>
      <c r="C212" s="6" t="s">
        <v>8</v>
      </c>
      <c r="D212" s="6" t="s">
        <v>431</v>
      </c>
      <c r="E212" s="6">
        <v>25</v>
      </c>
      <c r="F212" s="6">
        <v>7.03</v>
      </c>
      <c r="G212" s="6">
        <v>0.38</v>
      </c>
      <c r="H212" s="6">
        <v>0.04</v>
      </c>
      <c r="K212" s="6">
        <f t="shared" si="9"/>
        <v>0.58583333333333332</v>
      </c>
      <c r="L212" s="6">
        <f t="shared" si="10"/>
        <v>170.69701280227596</v>
      </c>
      <c r="M212" s="10">
        <f>IF(L212&lt;=10,ROUND(L212,0), IF(L212&lt;100, FLOOR(L212 + 5/2, 5),IF(L212&gt;=100, FLOOR(L212 + 10/2, 10))))</f>
        <v>170</v>
      </c>
    </row>
    <row r="213" spans="1:13" x14ac:dyDescent="0.3">
      <c r="A213" s="15">
        <v>210</v>
      </c>
      <c r="B213" s="6" t="s">
        <v>432</v>
      </c>
      <c r="C213" s="6" t="s">
        <v>8</v>
      </c>
      <c r="D213" s="6" t="s">
        <v>433</v>
      </c>
      <c r="E213" s="6">
        <v>38</v>
      </c>
      <c r="F213" s="6">
        <v>10.47</v>
      </c>
      <c r="G213" s="6">
        <v>0.65</v>
      </c>
      <c r="H213" s="6">
        <v>7.0000000000000007E-2</v>
      </c>
      <c r="K213" s="6">
        <f t="shared" si="9"/>
        <v>0.87250000000000005</v>
      </c>
      <c r="L213" s="6">
        <f t="shared" si="10"/>
        <v>114.61318051575931</v>
      </c>
      <c r="M213" s="10">
        <f>IF(L213&lt;=10,ROUND(L213,0), IF(L213&lt;100, FLOOR(L213 + 5/2, 5),IF(L213&gt;=100, FLOOR(L213 + 10/2, 10))))</f>
        <v>110</v>
      </c>
    </row>
    <row r="214" spans="1:13" x14ac:dyDescent="0.3">
      <c r="A214" s="15">
        <v>211</v>
      </c>
      <c r="B214" s="6" t="s">
        <v>434</v>
      </c>
      <c r="C214" s="6" t="s">
        <v>8</v>
      </c>
      <c r="D214" s="6" t="s">
        <v>435</v>
      </c>
      <c r="E214" s="6">
        <v>37</v>
      </c>
      <c r="F214" s="6">
        <v>9.9499999999999993</v>
      </c>
      <c r="G214" s="6">
        <v>0.75</v>
      </c>
      <c r="H214" s="6">
        <v>0.09</v>
      </c>
      <c r="K214" s="6">
        <f t="shared" si="9"/>
        <v>0.82916666666666661</v>
      </c>
      <c r="L214" s="6">
        <f t="shared" si="10"/>
        <v>120.60301507537689</v>
      </c>
      <c r="M214" s="10">
        <f>IF(L214&lt;=10,ROUND(L214,0), IF(L214&lt;100, FLOOR(L214 + 5/2, 5),IF(L214&gt;=100, FLOOR(L214 + 10/2, 10))))</f>
        <v>120</v>
      </c>
    </row>
    <row r="215" spans="1:13" x14ac:dyDescent="0.3">
      <c r="A215" s="15">
        <v>212</v>
      </c>
      <c r="B215" s="6" t="s">
        <v>436</v>
      </c>
      <c r="C215" s="6" t="s">
        <v>8</v>
      </c>
      <c r="D215" s="6" t="s">
        <v>437</v>
      </c>
      <c r="E215" s="6">
        <v>19</v>
      </c>
      <c r="F215" s="6">
        <v>4.83</v>
      </c>
      <c r="G215" s="6">
        <v>0.52</v>
      </c>
      <c r="H215" s="6">
        <v>7.0000000000000007E-2</v>
      </c>
      <c r="K215" s="6">
        <f t="shared" si="9"/>
        <v>0.40250000000000002</v>
      </c>
      <c r="L215" s="6">
        <f t="shared" si="10"/>
        <v>248.44720496894408</v>
      </c>
      <c r="M215" s="10">
        <f>IF(L215&lt;=10,ROUND(L215,0), IF(L215&lt;100, FLOOR(L215 + 5/2, 5),IF(L215&gt;=100, FLOOR(L215 + 10/2, 10))))</f>
        <v>250</v>
      </c>
    </row>
    <row r="216" spans="1:13" x14ac:dyDescent="0.3">
      <c r="A216" s="15">
        <v>213</v>
      </c>
      <c r="B216" s="6" t="s">
        <v>438</v>
      </c>
      <c r="C216" s="6" t="s">
        <v>8</v>
      </c>
      <c r="D216" s="6" t="s">
        <v>439</v>
      </c>
      <c r="E216" s="6">
        <v>95</v>
      </c>
      <c r="F216" s="6">
        <v>22.58</v>
      </c>
      <c r="G216" s="6">
        <v>1.68</v>
      </c>
      <c r="H216" s="6">
        <v>1.55</v>
      </c>
      <c r="K216" s="6">
        <f t="shared" si="9"/>
        <v>1.8816666666666666</v>
      </c>
      <c r="L216" s="6">
        <f t="shared" si="10"/>
        <v>53.144375553587246</v>
      </c>
      <c r="M216" s="10">
        <f>IF(L216&lt;=10,ROUND(L216,0), IF(L216&lt;100, FLOOR(L216 + 5/2, 5),IF(L216&gt;=100, FLOOR(L216 + 10/2, 10))))</f>
        <v>55</v>
      </c>
    </row>
    <row r="217" spans="1:13" x14ac:dyDescent="0.3">
      <c r="A217" s="15">
        <v>214</v>
      </c>
      <c r="B217" s="6" t="s">
        <v>440</v>
      </c>
      <c r="C217" s="6" t="s">
        <v>8</v>
      </c>
      <c r="D217" s="6" t="s">
        <v>441</v>
      </c>
      <c r="E217" s="6">
        <v>64</v>
      </c>
      <c r="F217" s="6">
        <v>16.2</v>
      </c>
      <c r="G217" s="6">
        <v>0.8</v>
      </c>
      <c r="H217" s="6">
        <v>0.4</v>
      </c>
      <c r="K217" s="6">
        <f t="shared" si="9"/>
        <v>1.3499999999999999</v>
      </c>
      <c r="L217" s="6">
        <f t="shared" si="10"/>
        <v>74.074074074074076</v>
      </c>
      <c r="M217" s="10">
        <f>IF(L217&lt;=10,ROUND(L217,0), IF(L217&lt;100, FLOOR(L217 + 5/2, 5),IF(L217&gt;=100, FLOOR(L217 + 10/2, 10))))</f>
        <v>75</v>
      </c>
    </row>
    <row r="218" spans="1:13" x14ac:dyDescent="0.3">
      <c r="A218" s="15">
        <v>215</v>
      </c>
      <c r="B218" s="6" t="s">
        <v>442</v>
      </c>
      <c r="C218" s="6" t="s">
        <v>8</v>
      </c>
      <c r="D218" s="6" t="s">
        <v>443</v>
      </c>
      <c r="E218" s="6">
        <v>60</v>
      </c>
      <c r="F218" s="6">
        <v>14.45</v>
      </c>
      <c r="G218" s="6">
        <v>0.67</v>
      </c>
      <c r="H218" s="6">
        <v>0.18</v>
      </c>
      <c r="K218" s="6">
        <f t="shared" si="9"/>
        <v>1.2041666666666666</v>
      </c>
      <c r="L218" s="6">
        <f t="shared" si="10"/>
        <v>83.044982698961945</v>
      </c>
      <c r="M218" s="10">
        <f>IF(L218&lt;=10,ROUND(L218,0), IF(L218&lt;100, FLOOR(L218 + 5/2, 5),IF(L218&gt;=100, FLOOR(L218 + 10/2, 10))))</f>
        <v>85</v>
      </c>
    </row>
    <row r="219" spans="1:13" x14ac:dyDescent="0.3">
      <c r="A219" s="15">
        <v>216</v>
      </c>
      <c r="B219" s="6" t="s">
        <v>444</v>
      </c>
      <c r="C219" s="6" t="s">
        <v>8</v>
      </c>
      <c r="D219" s="6" t="s">
        <v>445</v>
      </c>
      <c r="E219" s="6">
        <v>51</v>
      </c>
      <c r="F219" s="6">
        <v>13.6</v>
      </c>
      <c r="G219" s="6">
        <v>0.39</v>
      </c>
      <c r="H219" s="6">
        <v>0.05</v>
      </c>
      <c r="K219" s="6">
        <f t="shared" si="9"/>
        <v>1.1333333333333333</v>
      </c>
      <c r="L219" s="6">
        <f t="shared" si="10"/>
        <v>88.235294117647058</v>
      </c>
      <c r="M219" s="10">
        <f>IF(L219&lt;=10,ROUND(L219,0), IF(L219&lt;100, FLOOR(L219 + 5/2, 5),IF(L219&gt;=100, FLOOR(L219 + 10/2, 10))))</f>
        <v>90</v>
      </c>
    </row>
    <row r="220" spans="1:13" x14ac:dyDescent="0.3">
      <c r="A220" s="15">
        <v>217</v>
      </c>
      <c r="B220" s="6" t="s">
        <v>446</v>
      </c>
      <c r="C220" s="6" t="s">
        <v>8</v>
      </c>
      <c r="D220" s="6" t="s">
        <v>447</v>
      </c>
      <c r="E220" s="6">
        <v>279</v>
      </c>
      <c r="F220" s="6">
        <v>78.89</v>
      </c>
      <c r="G220" s="6">
        <v>2.64</v>
      </c>
      <c r="H220" s="6">
        <v>0.53</v>
      </c>
      <c r="K220" s="6">
        <f t="shared" si="9"/>
        <v>6.5741666666666667</v>
      </c>
      <c r="L220" s="6">
        <f t="shared" si="10"/>
        <v>15.211053365445556</v>
      </c>
      <c r="M220" s="10">
        <f>IF(L220&lt;=10,ROUND(L220,0), IF(L220&lt;100, FLOOR(L220 + 5/2, 5),IF(L220&gt;=100, FLOOR(L220 + 10/2, 10))))</f>
        <v>15</v>
      </c>
    </row>
    <row r="221" spans="1:13" x14ac:dyDescent="0.3">
      <c r="A221" s="15">
        <v>218</v>
      </c>
      <c r="B221" s="6" t="s">
        <v>448</v>
      </c>
      <c r="C221" s="6" t="s">
        <v>8</v>
      </c>
      <c r="D221" s="6" t="s">
        <v>449</v>
      </c>
      <c r="E221" s="6">
        <v>69</v>
      </c>
      <c r="F221" s="6">
        <v>17.12</v>
      </c>
      <c r="G221" s="6">
        <v>0.14000000000000001</v>
      </c>
      <c r="H221" s="6">
        <v>0.02</v>
      </c>
      <c r="K221" s="6">
        <f t="shared" si="9"/>
        <v>1.4266666666666667</v>
      </c>
      <c r="L221" s="6">
        <f t="shared" si="10"/>
        <v>70.09345794392523</v>
      </c>
      <c r="M221" s="10">
        <f>IF(L221&lt;=10,ROUND(L221,0), IF(L221&lt;100, FLOOR(L221 + 5/2, 5),IF(L221&gt;=100, FLOOR(L221 + 10/2, 10))))</f>
        <v>70</v>
      </c>
    </row>
    <row r="222" spans="1:13" x14ac:dyDescent="0.3">
      <c r="A222" s="15">
        <v>219</v>
      </c>
      <c r="B222" s="6" t="s">
        <v>450</v>
      </c>
      <c r="C222" s="6" t="s">
        <v>8</v>
      </c>
      <c r="D222" s="6" t="s">
        <v>451</v>
      </c>
      <c r="E222" s="6">
        <v>57</v>
      </c>
      <c r="F222" s="6">
        <v>16.38</v>
      </c>
      <c r="G222" s="6">
        <v>0.43</v>
      </c>
      <c r="H222" s="6">
        <v>0.04</v>
      </c>
      <c r="K222" s="6">
        <f t="shared" si="9"/>
        <v>1.365</v>
      </c>
      <c r="L222" s="6">
        <f t="shared" si="10"/>
        <v>73.260073260073256</v>
      </c>
      <c r="M222" s="10">
        <f>IF(L222&lt;=10,ROUND(L222,0), IF(L222&lt;100, FLOOR(L222 + 5/2, 5),IF(L222&gt;=100, FLOOR(L222 + 10/2, 10))))</f>
        <v>75</v>
      </c>
    </row>
    <row r="223" spans="1:13" x14ac:dyDescent="0.3">
      <c r="A223" s="15">
        <v>220</v>
      </c>
      <c r="B223" s="6" t="s">
        <v>452</v>
      </c>
      <c r="C223" s="6" t="s">
        <v>8</v>
      </c>
      <c r="D223" s="6" t="s">
        <v>453</v>
      </c>
      <c r="E223" s="6">
        <v>64</v>
      </c>
      <c r="F223" s="6">
        <v>18.25</v>
      </c>
      <c r="G223" s="6">
        <v>0.59</v>
      </c>
      <c r="H223" s="6">
        <v>0.05</v>
      </c>
      <c r="K223" s="6">
        <f t="shared" si="9"/>
        <v>1.5208333333333333</v>
      </c>
      <c r="L223" s="6">
        <f t="shared" si="10"/>
        <v>65.753424657534254</v>
      </c>
      <c r="M223" s="10">
        <f>IF(L223&lt;=10,ROUND(L223,0), IF(L223&lt;100, FLOOR(L223 + 5/2, 5),IF(L223&gt;=100, FLOOR(L223 + 10/2, 10))))</f>
        <v>65</v>
      </c>
    </row>
    <row r="224" spans="1:13" x14ac:dyDescent="0.3">
      <c r="A224" s="15">
        <v>221</v>
      </c>
      <c r="B224" s="6" t="s">
        <v>454</v>
      </c>
      <c r="C224" s="6" t="s">
        <v>8</v>
      </c>
      <c r="D224" s="6" t="s">
        <v>455</v>
      </c>
      <c r="E224" s="6">
        <v>63</v>
      </c>
      <c r="F224" s="6">
        <v>17.899999999999999</v>
      </c>
      <c r="G224" s="6">
        <v>0.6</v>
      </c>
      <c r="H224" s="6">
        <v>0.1</v>
      </c>
      <c r="K224" s="6">
        <f t="shared" si="9"/>
        <v>1.4916666666666665</v>
      </c>
      <c r="L224" s="6">
        <f t="shared" si="10"/>
        <v>67.039106145251409</v>
      </c>
      <c r="M224" s="10">
        <f>IF(L224&lt;=10,ROUND(L224,0), IF(L224&lt;100, FLOOR(L224 + 5/2, 5),IF(L224&gt;=100, FLOOR(L224 + 10/2, 10))))</f>
        <v>65</v>
      </c>
    </row>
    <row r="225" spans="1:13" x14ac:dyDescent="0.3">
      <c r="A225" s="15">
        <v>222</v>
      </c>
      <c r="B225" s="6" t="s">
        <v>456</v>
      </c>
      <c r="C225" s="6" t="s">
        <v>8</v>
      </c>
      <c r="D225" s="6" t="s">
        <v>457</v>
      </c>
      <c r="E225" s="6">
        <v>62</v>
      </c>
      <c r="F225" s="6">
        <v>17.3</v>
      </c>
      <c r="G225" s="6">
        <v>0.5</v>
      </c>
      <c r="H225" s="6">
        <v>0.2</v>
      </c>
      <c r="K225" s="6">
        <f t="shared" si="9"/>
        <v>1.4416666666666667</v>
      </c>
      <c r="L225" s="6">
        <f t="shared" si="10"/>
        <v>69.364161849710982</v>
      </c>
      <c r="M225" s="10">
        <f>IF(L225&lt;=10,ROUND(L225,0), IF(L225&lt;100, FLOOR(L225 + 5/2, 5),IF(L225&gt;=100, FLOOR(L225 + 10/2, 10))))</f>
        <v>70</v>
      </c>
    </row>
    <row r="226" spans="1:13" x14ac:dyDescent="0.3">
      <c r="A226" s="15">
        <v>223</v>
      </c>
      <c r="B226" s="6" t="s">
        <v>458</v>
      </c>
      <c r="C226" s="6" t="s">
        <v>8</v>
      </c>
      <c r="D226" s="6" t="s">
        <v>459</v>
      </c>
      <c r="E226" s="6">
        <v>55</v>
      </c>
      <c r="F226" s="6">
        <v>15.4</v>
      </c>
      <c r="G226" s="6">
        <v>0.6</v>
      </c>
      <c r="H226" s="6">
        <v>0.1</v>
      </c>
      <c r="K226" s="6">
        <f t="shared" si="9"/>
        <v>1.2833333333333334</v>
      </c>
      <c r="L226" s="6">
        <f t="shared" si="10"/>
        <v>77.922077922077918</v>
      </c>
      <c r="M226" s="10">
        <f>IF(L226&lt;=10,ROUND(L226,0), IF(L226&lt;100, FLOOR(L226 + 5/2, 5),IF(L226&gt;=100, FLOOR(L226 + 10/2, 10))))</f>
        <v>80</v>
      </c>
    </row>
    <row r="227" spans="1:13" x14ac:dyDescent="0.3">
      <c r="A227" s="15">
        <v>224</v>
      </c>
      <c r="B227" s="6" t="s">
        <v>460</v>
      </c>
      <c r="C227" s="6" t="s">
        <v>8</v>
      </c>
      <c r="D227" s="6" t="s">
        <v>461</v>
      </c>
      <c r="E227" s="6">
        <v>45</v>
      </c>
      <c r="F227" s="6">
        <v>12.6</v>
      </c>
      <c r="G227" s="6">
        <v>0.3</v>
      </c>
      <c r="H227" s="6">
        <v>0.2</v>
      </c>
      <c r="K227" s="6">
        <f t="shared" si="9"/>
        <v>1.05</v>
      </c>
      <c r="L227" s="6">
        <f t="shared" si="10"/>
        <v>95.238095238095241</v>
      </c>
      <c r="M227" s="10">
        <f>IF(L227&lt;=10,ROUND(L227,0), IF(L227&lt;100, FLOOR(L227 + 5/2, 5),IF(L227&gt;=100, FLOOR(L227 + 10/2, 10))))</f>
        <v>95</v>
      </c>
    </row>
    <row r="228" spans="1:13" x14ac:dyDescent="0.3">
      <c r="A228" s="15">
        <v>225</v>
      </c>
      <c r="B228" s="6" t="s">
        <v>462</v>
      </c>
      <c r="C228" s="6" t="s">
        <v>8</v>
      </c>
      <c r="D228" s="6" t="s">
        <v>463</v>
      </c>
      <c r="E228" s="6">
        <v>57</v>
      </c>
      <c r="F228" s="6">
        <v>15.1</v>
      </c>
      <c r="G228" s="6">
        <v>0.66</v>
      </c>
      <c r="H228" s="6">
        <v>0.42</v>
      </c>
      <c r="K228" s="6">
        <f t="shared" si="9"/>
        <v>1.2583333333333333</v>
      </c>
      <c r="L228" s="6">
        <f t="shared" si="10"/>
        <v>79.47019867549669</v>
      </c>
      <c r="M228" s="10">
        <f>IF(L228&lt;=10,ROUND(L228,0), IF(L228&lt;100, FLOOR(L228 + 5/2, 5),IF(L228&gt;=100, FLOOR(L228 + 10/2, 10))))</f>
        <v>80</v>
      </c>
    </row>
    <row r="229" spans="1:13" x14ac:dyDescent="0.3">
      <c r="A229" s="15">
        <v>226</v>
      </c>
      <c r="B229" s="6" t="s">
        <v>464</v>
      </c>
      <c r="C229" s="6" t="s">
        <v>8</v>
      </c>
      <c r="D229" s="6" t="s">
        <v>465</v>
      </c>
      <c r="E229" s="6">
        <v>48</v>
      </c>
      <c r="F229" s="6">
        <v>13.59</v>
      </c>
      <c r="G229" s="6">
        <v>0.61</v>
      </c>
      <c r="H229" s="6">
        <v>0.05</v>
      </c>
      <c r="K229" s="6">
        <f t="shared" si="9"/>
        <v>1.1325000000000001</v>
      </c>
      <c r="L229" s="6">
        <f t="shared" si="10"/>
        <v>88.300220750551873</v>
      </c>
      <c r="M229" s="10">
        <f>IF(L229&lt;=10,ROUND(L229,0), IF(L229&lt;100, FLOOR(L229 + 5/2, 5),IF(L229&gt;=100, FLOOR(L229 + 10/2, 10))))</f>
        <v>90</v>
      </c>
    </row>
    <row r="230" spans="1:13" x14ac:dyDescent="0.3">
      <c r="A230" s="15">
        <v>227</v>
      </c>
      <c r="B230" s="6" t="s">
        <v>466</v>
      </c>
      <c r="C230" s="6" t="s">
        <v>8</v>
      </c>
      <c r="D230" s="6" t="s">
        <v>467</v>
      </c>
      <c r="E230" s="6">
        <v>54</v>
      </c>
      <c r="F230" s="6">
        <v>15.01</v>
      </c>
      <c r="G230" s="6">
        <v>0.71</v>
      </c>
      <c r="H230" s="6">
        <v>0.13</v>
      </c>
      <c r="K230" s="6">
        <f t="shared" si="9"/>
        <v>1.2508333333333332</v>
      </c>
      <c r="L230" s="6">
        <f t="shared" si="10"/>
        <v>79.946702198534311</v>
      </c>
      <c r="M230" s="10">
        <f>IF(L230&lt;=10,ROUND(L230,0), IF(L230&lt;100, FLOOR(L230 + 5/2, 5),IF(L230&gt;=100, FLOOR(L230 + 10/2, 10))))</f>
        <v>80</v>
      </c>
    </row>
    <row r="231" spans="1:13" x14ac:dyDescent="0.3">
      <c r="A231" s="15">
        <v>228</v>
      </c>
      <c r="B231" s="6" t="s">
        <v>468</v>
      </c>
      <c r="C231" s="6" t="s">
        <v>8</v>
      </c>
      <c r="D231" s="6" t="s">
        <v>469</v>
      </c>
      <c r="E231" s="6">
        <v>44</v>
      </c>
      <c r="F231" s="6">
        <v>12.63</v>
      </c>
      <c r="G231" s="6">
        <v>0.41</v>
      </c>
      <c r="H231" s="6">
        <v>0.03</v>
      </c>
      <c r="K231" s="6">
        <f t="shared" si="9"/>
        <v>1.0525</v>
      </c>
      <c r="L231" s="6">
        <f t="shared" si="10"/>
        <v>95.011876484560574</v>
      </c>
      <c r="M231" s="10">
        <f>IF(L231&lt;=10,ROUND(L231,0), IF(L231&lt;100, FLOOR(L231 + 5/2, 5),IF(L231&gt;=100, FLOOR(L231 + 10/2, 10))))</f>
        <v>95</v>
      </c>
    </row>
    <row r="232" spans="1:13" x14ac:dyDescent="0.3">
      <c r="A232" s="15">
        <v>229</v>
      </c>
      <c r="B232" s="6" t="s">
        <v>470</v>
      </c>
      <c r="C232" s="6" t="s">
        <v>8</v>
      </c>
      <c r="D232" s="6" t="s">
        <v>471</v>
      </c>
      <c r="E232" s="6">
        <v>42</v>
      </c>
      <c r="F232" s="6">
        <v>12.1</v>
      </c>
      <c r="G232" s="6">
        <v>0.42</v>
      </c>
      <c r="H232" s="6">
        <v>0.03</v>
      </c>
      <c r="K232" s="6">
        <f t="shared" si="9"/>
        <v>1.0083333333333333</v>
      </c>
      <c r="L232" s="6">
        <f t="shared" si="10"/>
        <v>99.173553719008268</v>
      </c>
      <c r="M232" s="10">
        <f>IF(L232&lt;=10,ROUND(L232,0), IF(L232&lt;100, FLOOR(L232 + 5/2, 5),IF(L232&gt;=100, FLOOR(L232 + 10/2, 10))))</f>
        <v>100</v>
      </c>
    </row>
    <row r="233" spans="1:13" x14ac:dyDescent="0.3">
      <c r="A233" s="15">
        <v>230</v>
      </c>
      <c r="B233" s="6" t="s">
        <v>472</v>
      </c>
      <c r="C233" s="6" t="s">
        <v>8</v>
      </c>
      <c r="D233" s="6" t="s">
        <v>473</v>
      </c>
      <c r="E233" s="6">
        <v>64</v>
      </c>
      <c r="F233" s="6">
        <v>18.489999999999998</v>
      </c>
      <c r="G233" s="6">
        <v>0.54</v>
      </c>
      <c r="H233" s="6">
        <v>0.05</v>
      </c>
      <c r="K233" s="6">
        <f t="shared" si="9"/>
        <v>1.5408333333333333</v>
      </c>
      <c r="L233" s="6">
        <f t="shared" si="10"/>
        <v>64.899945916711744</v>
      </c>
      <c r="M233" s="10">
        <f>IF(L233&lt;=10,ROUND(L233,0), IF(L233&lt;100, FLOOR(L233 + 5/2, 5),IF(L233&gt;=100, FLOOR(L233 + 10/2, 10))))</f>
        <v>65</v>
      </c>
    </row>
    <row r="234" spans="1:13" x14ac:dyDescent="0.3">
      <c r="A234" s="15">
        <v>231</v>
      </c>
      <c r="B234" s="6" t="s">
        <v>474</v>
      </c>
      <c r="C234" s="6" t="s">
        <v>8</v>
      </c>
      <c r="D234" s="6" t="s">
        <v>475</v>
      </c>
      <c r="E234" s="6">
        <v>66</v>
      </c>
      <c r="F234" s="6">
        <v>16.2</v>
      </c>
      <c r="G234" s="6">
        <v>0.2</v>
      </c>
      <c r="H234" s="6">
        <v>0</v>
      </c>
      <c r="K234" s="6">
        <f t="shared" si="9"/>
        <v>1.3499999999999999</v>
      </c>
      <c r="L234" s="6">
        <f t="shared" si="10"/>
        <v>74.074074074074076</v>
      </c>
      <c r="M234" s="10">
        <f>IF(L234&lt;=10,ROUND(L234,0), IF(L234&lt;100, FLOOR(L234 + 5/2, 5),IF(L234&gt;=100, FLOOR(L234 + 10/2, 10))))</f>
        <v>75</v>
      </c>
    </row>
    <row r="235" spans="1:13" x14ac:dyDescent="0.3">
      <c r="A235" s="15">
        <v>232</v>
      </c>
      <c r="B235" s="6" t="s">
        <v>476</v>
      </c>
      <c r="C235" s="6" t="s">
        <v>8</v>
      </c>
      <c r="D235" s="6" t="s">
        <v>477</v>
      </c>
      <c r="E235" s="6">
        <v>292</v>
      </c>
      <c r="F235" s="6">
        <v>72.599999999999994</v>
      </c>
      <c r="G235" s="6">
        <v>0.28000000000000003</v>
      </c>
      <c r="H235" s="6">
        <v>0.03</v>
      </c>
      <c r="K235" s="6">
        <f t="shared" si="9"/>
        <v>6.05</v>
      </c>
      <c r="L235" s="6">
        <f t="shared" si="10"/>
        <v>16.528925619834713</v>
      </c>
      <c r="M235" s="10">
        <f>IF(L235&lt;=10,ROUND(L235,0), IF(L235&lt;100, FLOOR(L235 + 5/2, 5),IF(L235&gt;=100, FLOOR(L235 + 10/2, 10))))</f>
        <v>15</v>
      </c>
    </row>
    <row r="236" spans="1:13" x14ac:dyDescent="0.3">
      <c r="A236" s="15">
        <v>233</v>
      </c>
      <c r="B236" s="6" t="s">
        <v>478</v>
      </c>
      <c r="C236" s="6" t="s">
        <v>8</v>
      </c>
      <c r="D236" s="6" t="s">
        <v>479</v>
      </c>
      <c r="E236" s="6">
        <v>44</v>
      </c>
      <c r="F236" s="6">
        <v>12.92</v>
      </c>
      <c r="G236" s="6">
        <v>0.24</v>
      </c>
      <c r="H236" s="6">
        <v>0</v>
      </c>
      <c r="K236" s="6">
        <f t="shared" si="9"/>
        <v>1.0766666666666667</v>
      </c>
      <c r="L236" s="6">
        <f t="shared" si="10"/>
        <v>92.879256965944279</v>
      </c>
      <c r="M236" s="10">
        <f>IF(L236&lt;=10,ROUND(L236,0), IF(L236&lt;100, FLOOR(L236 + 5/2, 5),IF(L236&gt;=100, FLOOR(L236 + 10/2, 10))))</f>
        <v>95</v>
      </c>
    </row>
    <row r="237" spans="1:13" x14ac:dyDescent="0.3">
      <c r="A237" s="15">
        <v>234</v>
      </c>
      <c r="B237" s="6" t="s">
        <v>480</v>
      </c>
      <c r="C237" s="6" t="s">
        <v>8</v>
      </c>
      <c r="D237" s="6" t="s">
        <v>481</v>
      </c>
      <c r="E237" s="6">
        <v>60</v>
      </c>
      <c r="F237" s="6">
        <v>14.77</v>
      </c>
      <c r="G237" s="6">
        <v>0.37</v>
      </c>
      <c r="H237" s="6">
        <v>0.13</v>
      </c>
      <c r="K237" s="6">
        <f t="shared" si="9"/>
        <v>1.2308333333333332</v>
      </c>
      <c r="L237" s="6">
        <f t="shared" si="10"/>
        <v>81.245768449559932</v>
      </c>
      <c r="M237" s="10">
        <f>IF(L237&lt;=10,ROUND(L237,0), IF(L237&lt;100, FLOOR(L237 + 5/2, 5),IF(L237&gt;=100, FLOOR(L237 + 10/2, 10))))</f>
        <v>80</v>
      </c>
    </row>
    <row r="238" spans="1:13" x14ac:dyDescent="0.3">
      <c r="A238" s="15">
        <v>235</v>
      </c>
      <c r="B238" s="6" t="s">
        <v>482</v>
      </c>
      <c r="C238" s="6" t="s">
        <v>8</v>
      </c>
      <c r="D238" s="6" t="s">
        <v>483</v>
      </c>
      <c r="E238" s="6">
        <v>47</v>
      </c>
      <c r="F238" s="6">
        <v>12.1</v>
      </c>
      <c r="G238" s="6">
        <v>0.3</v>
      </c>
      <c r="H238" s="6">
        <v>0.3</v>
      </c>
      <c r="K238" s="6">
        <f t="shared" si="9"/>
        <v>1.0083333333333333</v>
      </c>
      <c r="L238" s="6">
        <f t="shared" si="10"/>
        <v>99.173553719008268</v>
      </c>
      <c r="M238" s="10">
        <f>IF(L238&lt;=10,ROUND(L238,0), IF(L238&lt;100, FLOOR(L238 + 5/2, 5),IF(L238&gt;=100, FLOOR(L238 + 10/2, 10))))</f>
        <v>100</v>
      </c>
    </row>
    <row r="239" spans="1:13" x14ac:dyDescent="0.3">
      <c r="A239" s="15">
        <v>236</v>
      </c>
      <c r="B239" s="6" t="s">
        <v>484</v>
      </c>
      <c r="C239" s="6" t="s">
        <v>8</v>
      </c>
      <c r="D239" s="6" t="s">
        <v>485</v>
      </c>
      <c r="E239" s="6">
        <v>55</v>
      </c>
      <c r="F239" s="6">
        <v>14.5</v>
      </c>
      <c r="G239" s="6">
        <v>0.3</v>
      </c>
      <c r="H239" s="6">
        <v>0.2</v>
      </c>
      <c r="K239" s="6">
        <f t="shared" si="9"/>
        <v>1.2083333333333333</v>
      </c>
      <c r="L239" s="6">
        <f t="shared" si="10"/>
        <v>82.758620689655174</v>
      </c>
      <c r="M239" s="10">
        <f>IF(L239&lt;=10,ROUND(L239,0), IF(L239&lt;100, FLOOR(L239 + 5/2, 5),IF(L239&gt;=100, FLOOR(L239 + 10/2, 10))))</f>
        <v>85</v>
      </c>
    </row>
    <row r="240" spans="1:13" x14ac:dyDescent="0.3">
      <c r="A240" s="15">
        <v>237</v>
      </c>
      <c r="B240" s="6" t="s">
        <v>486</v>
      </c>
      <c r="C240" s="6" t="s">
        <v>8</v>
      </c>
      <c r="D240" s="6" t="s">
        <v>487</v>
      </c>
      <c r="E240" s="6">
        <v>48</v>
      </c>
      <c r="F240" s="6">
        <v>14.03</v>
      </c>
      <c r="G240" s="6">
        <v>0.23</v>
      </c>
      <c r="H240" s="6">
        <v>0.01</v>
      </c>
      <c r="K240" s="6">
        <f t="shared" si="9"/>
        <v>1.1691666666666667</v>
      </c>
      <c r="L240" s="6">
        <f t="shared" si="10"/>
        <v>85.531004989308627</v>
      </c>
      <c r="M240" s="10">
        <f>IF(L240&lt;=10,ROUND(L240,0), IF(L240&lt;100, FLOOR(L240 + 5/2, 5),IF(L240&gt;=100, FLOOR(L240 + 10/2, 10))))</f>
        <v>85</v>
      </c>
    </row>
    <row r="241" spans="1:14" x14ac:dyDescent="0.3">
      <c r="A241" s="15">
        <v>238</v>
      </c>
      <c r="B241" s="6" t="s">
        <v>488</v>
      </c>
      <c r="C241" s="6" t="s">
        <v>8</v>
      </c>
      <c r="D241" s="6" t="s">
        <v>489</v>
      </c>
      <c r="E241" s="6">
        <v>45</v>
      </c>
      <c r="F241" s="6">
        <v>12.62</v>
      </c>
      <c r="G241" s="6">
        <v>0.66</v>
      </c>
      <c r="H241" s="6">
        <v>0.01</v>
      </c>
      <c r="K241" s="6">
        <f t="shared" si="9"/>
        <v>1.0516666666666665</v>
      </c>
      <c r="L241" s="6">
        <f t="shared" si="10"/>
        <v>95.087163232963562</v>
      </c>
      <c r="M241" s="10">
        <f>IF(L241&lt;=10,ROUND(L241,0), IF(L241&lt;100, FLOOR(L241 + 5/2, 5),IF(L241&gt;=100, FLOOR(L241 + 10/2, 10))))</f>
        <v>95</v>
      </c>
    </row>
    <row r="242" spans="1:14" x14ac:dyDescent="0.3">
      <c r="A242" s="15">
        <v>239</v>
      </c>
      <c r="B242" s="6" t="s">
        <v>490</v>
      </c>
      <c r="C242" s="6" t="s">
        <v>8</v>
      </c>
      <c r="D242" s="6" t="s">
        <v>491</v>
      </c>
      <c r="E242" s="6">
        <v>44</v>
      </c>
      <c r="F242" s="6">
        <v>9.9700000000000006</v>
      </c>
      <c r="G242" s="6">
        <v>0.61</v>
      </c>
      <c r="H242" s="6">
        <v>1.05</v>
      </c>
      <c r="K242" s="6">
        <f t="shared" si="9"/>
        <v>0.83083333333333342</v>
      </c>
      <c r="L242" s="6">
        <f t="shared" si="10"/>
        <v>120.36108324974923</v>
      </c>
      <c r="M242" s="10">
        <f>IF(L242&lt;=10,ROUND(L242,0), IF(L242&lt;100, FLOOR(L242 + 5/2, 5),IF(L242&gt;=100, FLOOR(L242 + 10/2, 10))))</f>
        <v>120</v>
      </c>
    </row>
    <row r="243" spans="1:14" x14ac:dyDescent="0.3">
      <c r="A243" s="15">
        <v>240</v>
      </c>
      <c r="B243" s="6" t="s">
        <v>492</v>
      </c>
      <c r="C243" s="6" t="s">
        <v>8</v>
      </c>
      <c r="D243" s="6" t="s">
        <v>493</v>
      </c>
      <c r="E243" s="6">
        <v>82</v>
      </c>
      <c r="F243" s="6">
        <v>19.3</v>
      </c>
      <c r="G243" s="6">
        <v>0.2</v>
      </c>
      <c r="H243" s="6">
        <v>0.4</v>
      </c>
      <c r="K243" s="6">
        <f t="shared" si="9"/>
        <v>1.6083333333333334</v>
      </c>
      <c r="L243" s="6">
        <f t="shared" si="10"/>
        <v>62.176165803108809</v>
      </c>
      <c r="M243" s="10">
        <f>IF(L243&lt;=10,ROUND(L243,0), IF(L243&lt;100, FLOOR(L243 + 5/2, 5),IF(L243&gt;=100, FLOOR(L243 + 10/2, 10))))</f>
        <v>60</v>
      </c>
    </row>
    <row r="244" spans="1:14" x14ac:dyDescent="0.3">
      <c r="A244" s="15">
        <v>241</v>
      </c>
      <c r="B244" s="6" t="s">
        <v>494</v>
      </c>
      <c r="C244" s="6" t="s">
        <v>8</v>
      </c>
      <c r="D244" s="6" t="s">
        <v>495</v>
      </c>
      <c r="E244" s="6">
        <v>75</v>
      </c>
      <c r="F244" s="6">
        <v>18.52</v>
      </c>
      <c r="G244" s="6">
        <v>0.19</v>
      </c>
      <c r="H244" s="6">
        <v>0.03</v>
      </c>
      <c r="K244" s="6">
        <f t="shared" si="9"/>
        <v>1.5433333333333332</v>
      </c>
      <c r="L244" s="6">
        <f t="shared" si="10"/>
        <v>64.794816414686835</v>
      </c>
      <c r="M244" s="10">
        <f>IF(L244&lt;=10,ROUND(L244,0), IF(L244&lt;100, FLOOR(L244 + 5/2, 5),IF(L244&gt;=100, FLOOR(L244 + 10/2, 10))))</f>
        <v>65</v>
      </c>
    </row>
    <row r="245" spans="1:14" x14ac:dyDescent="0.3">
      <c r="A245" s="15">
        <v>242</v>
      </c>
      <c r="B245" s="6" t="s">
        <v>496</v>
      </c>
      <c r="C245" s="6" t="s">
        <v>8</v>
      </c>
      <c r="D245" s="6" t="s">
        <v>497</v>
      </c>
      <c r="E245" s="6">
        <v>48</v>
      </c>
      <c r="F245" s="6">
        <v>11.97</v>
      </c>
      <c r="G245" s="6">
        <v>0</v>
      </c>
      <c r="H245" s="6">
        <v>0</v>
      </c>
      <c r="K245" s="6">
        <f t="shared" si="9"/>
        <v>0.99750000000000005</v>
      </c>
      <c r="L245" s="6">
        <f t="shared" si="10"/>
        <v>100.25062656641603</v>
      </c>
      <c r="M245" s="12">
        <f>IF(L245&lt;=10,ROUND(L245,0), IF(L245&lt;100, FLOOR(L245 + 5/2, 5),IF(L245&gt;=100, FLOOR(L245 + 10/2, 10))))</f>
        <v>100</v>
      </c>
    </row>
    <row r="246" spans="1:14" x14ac:dyDescent="0.3">
      <c r="K246" s="11"/>
      <c r="L246" s="11"/>
      <c r="M246" s="14"/>
      <c r="N246" s="13"/>
    </row>
    <row r="247" spans="1:14" x14ac:dyDescent="0.3">
      <c r="K247" s="11"/>
      <c r="L247" s="11"/>
      <c r="M247" s="14"/>
      <c r="N247" s="13"/>
    </row>
    <row r="248" spans="1:14" x14ac:dyDescent="0.3">
      <c r="K248" s="11"/>
      <c r="L248" s="11"/>
      <c r="M248" s="14"/>
      <c r="N248" s="13"/>
    </row>
    <row r="249" spans="1:14" x14ac:dyDescent="0.3">
      <c r="K249" s="11"/>
      <c r="L249" s="11"/>
      <c r="M249" s="14"/>
      <c r="N249" s="13"/>
    </row>
    <row r="250" spans="1:14" x14ac:dyDescent="0.3">
      <c r="K250" s="11"/>
      <c r="L250" s="11"/>
      <c r="M250" s="14"/>
      <c r="N250" s="13"/>
    </row>
    <row r="251" spans="1:14" x14ac:dyDescent="0.3">
      <c r="K251" s="11"/>
      <c r="L251" s="11"/>
      <c r="M251" s="14"/>
      <c r="N251" s="13"/>
    </row>
    <row r="252" spans="1:14" x14ac:dyDescent="0.3">
      <c r="K252" s="11"/>
      <c r="L252" s="11"/>
      <c r="M252" s="14"/>
      <c r="N252" s="13"/>
    </row>
    <row r="253" spans="1:14" x14ac:dyDescent="0.3">
      <c r="K253" s="11"/>
      <c r="L253" s="11"/>
      <c r="M253" s="14"/>
      <c r="N253" s="13"/>
    </row>
    <row r="254" spans="1:14" x14ac:dyDescent="0.3">
      <c r="K254" s="11"/>
      <c r="L254" s="11"/>
      <c r="M254" s="14"/>
      <c r="N254" s="13"/>
    </row>
    <row r="255" spans="1:14" x14ac:dyDescent="0.3">
      <c r="K255" s="11"/>
      <c r="L255" s="11"/>
      <c r="M255" s="14"/>
      <c r="N255" s="13"/>
    </row>
    <row r="256" spans="1:14" x14ac:dyDescent="0.3">
      <c r="K256" s="11"/>
      <c r="L256" s="11"/>
      <c r="M256" s="14"/>
      <c r="N256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과일군</vt:lpstr>
      <vt:lpstr>1. 교수님방법</vt:lpstr>
      <vt:lpstr>2. 홍교수님 방법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2E313JCP</cp:lastModifiedBy>
  <dcterms:created xsi:type="dcterms:W3CDTF">2018-07-17T11:24:49Z</dcterms:created>
  <dcterms:modified xsi:type="dcterms:W3CDTF">2018-07-17T10:54:36Z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03e14168-1f60-4c38-9703-e9bed6297bc4</vt:lpwstr>
  </property>
</Properties>
</file>