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8\output\"/>
    </mc:Choice>
  </mc:AlternateContent>
  <bookViews>
    <workbookView xWindow="0" yWindow="0" windowWidth="22245" windowHeight="8475" activeTab="6"/>
  </bookViews>
  <sheets>
    <sheet name="1.곡류군" sheetId="1" r:id="rId1"/>
    <sheet name="곡류군 ENECC" sheetId="7" r:id="rId2"/>
    <sheet name="2. 어육류군" sheetId="2" r:id="rId3"/>
    <sheet name="3. 채소군" sheetId="3" r:id="rId4"/>
    <sheet name="4. 과일군" sheetId="4" r:id="rId5"/>
    <sheet name="5. 우유군" sheetId="5" r:id="rId6"/>
    <sheet name="6. 지방군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1" l="1"/>
  <c r="Z67" i="1" s="1"/>
  <c r="Q131" i="1"/>
  <c r="Z131" i="1" s="1"/>
  <c r="Q323" i="1"/>
  <c r="Q339" i="1"/>
  <c r="Q350" i="1"/>
  <c r="Q358" i="1"/>
  <c r="Q362" i="1"/>
  <c r="Z365" i="1"/>
  <c r="Z332" i="1"/>
  <c r="Z309" i="1"/>
  <c r="S272" i="1"/>
  <c r="W261" i="1"/>
  <c r="W253" i="1"/>
  <c r="X245" i="1"/>
  <c r="S221" i="1"/>
  <c r="S197" i="1"/>
  <c r="Z173" i="1"/>
  <c r="Z152" i="1"/>
  <c r="Z132" i="1"/>
  <c r="Z110" i="1"/>
  <c r="S102" i="1"/>
  <c r="X102" i="1" s="1"/>
  <c r="Z92" i="1"/>
  <c r="Z80" i="1"/>
  <c r="S52" i="1"/>
  <c r="U52" i="1" s="1"/>
  <c r="S20" i="1"/>
  <c r="U20" i="1" s="1"/>
  <c r="P367" i="1"/>
  <c r="Q367" i="1" s="1"/>
  <c r="S367" i="1" s="1"/>
  <c r="O367" i="1"/>
  <c r="Z367" i="1" s="1"/>
  <c r="N367" i="1"/>
  <c r="M367" i="1"/>
  <c r="K367" i="1"/>
  <c r="L367" i="1" s="1"/>
  <c r="P366" i="1"/>
  <c r="Q366" i="1" s="1"/>
  <c r="O366" i="1"/>
  <c r="N366" i="1"/>
  <c r="M366" i="1"/>
  <c r="K366" i="1"/>
  <c r="L366" i="1" s="1"/>
  <c r="P365" i="1"/>
  <c r="Q365" i="1" s="1"/>
  <c r="O365" i="1"/>
  <c r="N365" i="1"/>
  <c r="M365" i="1"/>
  <c r="S365" i="1" s="1"/>
  <c r="L365" i="1"/>
  <c r="K365" i="1"/>
  <c r="P364" i="1"/>
  <c r="Q364" i="1" s="1"/>
  <c r="O364" i="1"/>
  <c r="Z364" i="1" s="1"/>
  <c r="N364" i="1"/>
  <c r="M364" i="1"/>
  <c r="K364" i="1"/>
  <c r="L364" i="1" s="1"/>
  <c r="P363" i="1"/>
  <c r="Q363" i="1" s="1"/>
  <c r="O363" i="1"/>
  <c r="N363" i="1"/>
  <c r="M363" i="1"/>
  <c r="L363" i="1"/>
  <c r="K363" i="1"/>
  <c r="P362" i="1"/>
  <c r="O362" i="1"/>
  <c r="N362" i="1"/>
  <c r="M362" i="1"/>
  <c r="K362" i="1"/>
  <c r="L362" i="1" s="1"/>
  <c r="P361" i="1"/>
  <c r="Q361" i="1" s="1"/>
  <c r="O361" i="1"/>
  <c r="Z361" i="1" s="1"/>
  <c r="N361" i="1"/>
  <c r="M361" i="1"/>
  <c r="K361" i="1"/>
  <c r="L361" i="1" s="1"/>
  <c r="P360" i="1"/>
  <c r="Q360" i="1" s="1"/>
  <c r="O360" i="1"/>
  <c r="N360" i="1"/>
  <c r="M360" i="1"/>
  <c r="S360" i="1" s="1"/>
  <c r="K360" i="1"/>
  <c r="L360" i="1" s="1"/>
  <c r="P359" i="1"/>
  <c r="Q359" i="1" s="1"/>
  <c r="O359" i="1"/>
  <c r="N359" i="1"/>
  <c r="M359" i="1"/>
  <c r="K359" i="1"/>
  <c r="L359" i="1" s="1"/>
  <c r="P358" i="1"/>
  <c r="O358" i="1"/>
  <c r="N358" i="1"/>
  <c r="M358" i="1"/>
  <c r="K358" i="1"/>
  <c r="L358" i="1" s="1"/>
  <c r="P357" i="1"/>
  <c r="Q357" i="1" s="1"/>
  <c r="Z357" i="1" s="1"/>
  <c r="O357" i="1"/>
  <c r="N357" i="1"/>
  <c r="M357" i="1"/>
  <c r="K357" i="1"/>
  <c r="L357" i="1" s="1"/>
  <c r="P356" i="1"/>
  <c r="Q356" i="1" s="1"/>
  <c r="O356" i="1"/>
  <c r="N356" i="1"/>
  <c r="M356" i="1"/>
  <c r="S356" i="1" s="1"/>
  <c r="L356" i="1"/>
  <c r="K356" i="1"/>
  <c r="P355" i="1"/>
  <c r="Q355" i="1" s="1"/>
  <c r="O355" i="1"/>
  <c r="N355" i="1"/>
  <c r="M355" i="1"/>
  <c r="K355" i="1"/>
  <c r="L355" i="1" s="1"/>
  <c r="P354" i="1"/>
  <c r="Q354" i="1" s="1"/>
  <c r="O354" i="1"/>
  <c r="N354" i="1"/>
  <c r="M354" i="1"/>
  <c r="K354" i="1"/>
  <c r="L354" i="1" s="1"/>
  <c r="P353" i="1"/>
  <c r="Q353" i="1" s="1"/>
  <c r="O353" i="1"/>
  <c r="N353" i="1"/>
  <c r="M353" i="1"/>
  <c r="S353" i="1" s="1"/>
  <c r="V353" i="1" s="1"/>
  <c r="L353" i="1"/>
  <c r="K353" i="1"/>
  <c r="P352" i="1"/>
  <c r="Q352" i="1" s="1"/>
  <c r="O352" i="1"/>
  <c r="Z352" i="1" s="1"/>
  <c r="N352" i="1"/>
  <c r="M352" i="1"/>
  <c r="K352" i="1"/>
  <c r="L352" i="1" s="1"/>
  <c r="P351" i="1"/>
  <c r="Q351" i="1" s="1"/>
  <c r="S351" i="1" s="1"/>
  <c r="O351" i="1"/>
  <c r="N351" i="1"/>
  <c r="M351" i="1"/>
  <c r="K351" i="1"/>
  <c r="L351" i="1" s="1"/>
  <c r="P350" i="1"/>
  <c r="O350" i="1"/>
  <c r="N350" i="1"/>
  <c r="M350" i="1"/>
  <c r="K350" i="1"/>
  <c r="L350" i="1" s="1"/>
  <c r="P349" i="1"/>
  <c r="Q349" i="1" s="1"/>
  <c r="O349" i="1"/>
  <c r="Z349" i="1" s="1"/>
  <c r="N349" i="1"/>
  <c r="M349" i="1"/>
  <c r="S349" i="1" s="1"/>
  <c r="K349" i="1"/>
  <c r="L349" i="1" s="1"/>
  <c r="P348" i="1"/>
  <c r="Q348" i="1" s="1"/>
  <c r="O348" i="1"/>
  <c r="Z348" i="1" s="1"/>
  <c r="N348" i="1"/>
  <c r="M348" i="1"/>
  <c r="L348" i="1"/>
  <c r="K348" i="1"/>
  <c r="P347" i="1"/>
  <c r="Q347" i="1" s="1"/>
  <c r="O347" i="1"/>
  <c r="N347" i="1"/>
  <c r="M347" i="1"/>
  <c r="K347" i="1"/>
  <c r="L347" i="1" s="1"/>
  <c r="P346" i="1"/>
  <c r="Q346" i="1" s="1"/>
  <c r="Z346" i="1" s="1"/>
  <c r="O346" i="1"/>
  <c r="N346" i="1"/>
  <c r="M346" i="1"/>
  <c r="K346" i="1"/>
  <c r="L346" i="1" s="1"/>
  <c r="P345" i="1"/>
  <c r="Q345" i="1" s="1"/>
  <c r="O345" i="1"/>
  <c r="Z345" i="1" s="1"/>
  <c r="N345" i="1"/>
  <c r="M345" i="1"/>
  <c r="K345" i="1"/>
  <c r="L345" i="1" s="1"/>
  <c r="P344" i="1"/>
  <c r="Q344" i="1" s="1"/>
  <c r="Z344" i="1" s="1"/>
  <c r="O344" i="1"/>
  <c r="N344" i="1"/>
  <c r="M344" i="1"/>
  <c r="L344" i="1"/>
  <c r="K344" i="1"/>
  <c r="P343" i="1"/>
  <c r="Q343" i="1" s="1"/>
  <c r="O343" i="1"/>
  <c r="N343" i="1"/>
  <c r="M343" i="1"/>
  <c r="K343" i="1"/>
  <c r="L343" i="1" s="1"/>
  <c r="P342" i="1"/>
  <c r="Q342" i="1" s="1"/>
  <c r="S342" i="1" s="1"/>
  <c r="O342" i="1"/>
  <c r="N342" i="1"/>
  <c r="M342" i="1"/>
  <c r="K342" i="1"/>
  <c r="L342" i="1" s="1"/>
  <c r="P341" i="1"/>
  <c r="Q341" i="1" s="1"/>
  <c r="S341" i="1" s="1"/>
  <c r="O341" i="1"/>
  <c r="N341" i="1"/>
  <c r="M341" i="1"/>
  <c r="L341" i="1"/>
  <c r="K341" i="1"/>
  <c r="P340" i="1"/>
  <c r="Q340" i="1" s="1"/>
  <c r="O340" i="1"/>
  <c r="Z340" i="1" s="1"/>
  <c r="N340" i="1"/>
  <c r="M340" i="1"/>
  <c r="S340" i="1" s="1"/>
  <c r="K340" i="1"/>
  <c r="L340" i="1" s="1"/>
  <c r="P339" i="1"/>
  <c r="O339" i="1"/>
  <c r="N339" i="1"/>
  <c r="M339" i="1"/>
  <c r="K339" i="1"/>
  <c r="L339" i="1" s="1"/>
  <c r="P338" i="1"/>
  <c r="Q338" i="1" s="1"/>
  <c r="O338" i="1"/>
  <c r="N338" i="1"/>
  <c r="M338" i="1"/>
  <c r="K338" i="1"/>
  <c r="L338" i="1" s="1"/>
  <c r="P337" i="1"/>
  <c r="Q337" i="1" s="1"/>
  <c r="O337" i="1"/>
  <c r="Z337" i="1" s="1"/>
  <c r="N337" i="1"/>
  <c r="M337" i="1"/>
  <c r="S337" i="1" s="1"/>
  <c r="V337" i="1" s="1"/>
  <c r="K337" i="1"/>
  <c r="L337" i="1" s="1"/>
  <c r="P336" i="1"/>
  <c r="Q336" i="1" s="1"/>
  <c r="O336" i="1"/>
  <c r="Z336" i="1" s="1"/>
  <c r="N336" i="1"/>
  <c r="M336" i="1"/>
  <c r="S336" i="1" s="1"/>
  <c r="L336" i="1"/>
  <c r="K336" i="1"/>
  <c r="P335" i="1"/>
  <c r="Q335" i="1" s="1"/>
  <c r="S335" i="1" s="1"/>
  <c r="O335" i="1"/>
  <c r="N335" i="1"/>
  <c r="M335" i="1"/>
  <c r="K335" i="1"/>
  <c r="L335" i="1" s="1"/>
  <c r="P334" i="1"/>
  <c r="Q334" i="1" s="1"/>
  <c r="O334" i="1"/>
  <c r="N334" i="1"/>
  <c r="M334" i="1"/>
  <c r="K334" i="1"/>
  <c r="L334" i="1" s="1"/>
  <c r="P333" i="1"/>
  <c r="Q333" i="1" s="1"/>
  <c r="O333" i="1"/>
  <c r="Z333" i="1" s="1"/>
  <c r="N333" i="1"/>
  <c r="M333" i="1"/>
  <c r="L333" i="1"/>
  <c r="K333" i="1"/>
  <c r="P332" i="1"/>
  <c r="Q332" i="1" s="1"/>
  <c r="O332" i="1"/>
  <c r="N332" i="1"/>
  <c r="M332" i="1"/>
  <c r="S332" i="1" s="1"/>
  <c r="L332" i="1"/>
  <c r="K332" i="1"/>
  <c r="P331" i="1"/>
  <c r="Q331" i="1" s="1"/>
  <c r="S331" i="1" s="1"/>
  <c r="O331" i="1"/>
  <c r="N331" i="1"/>
  <c r="M331" i="1"/>
  <c r="L331" i="1"/>
  <c r="K331" i="1"/>
  <c r="P330" i="1"/>
  <c r="Q330" i="1" s="1"/>
  <c r="O330" i="1"/>
  <c r="N330" i="1"/>
  <c r="M330" i="1"/>
  <c r="K330" i="1"/>
  <c r="L330" i="1" s="1"/>
  <c r="P329" i="1"/>
  <c r="Q329" i="1" s="1"/>
  <c r="O329" i="1"/>
  <c r="Z329" i="1" s="1"/>
  <c r="N329" i="1"/>
  <c r="M329" i="1"/>
  <c r="S329" i="1" s="1"/>
  <c r="U329" i="1" s="1"/>
  <c r="K329" i="1"/>
  <c r="L329" i="1" s="1"/>
  <c r="P328" i="1"/>
  <c r="Q328" i="1" s="1"/>
  <c r="O328" i="1"/>
  <c r="Z328" i="1" s="1"/>
  <c r="N328" i="1"/>
  <c r="M328" i="1"/>
  <c r="S328" i="1" s="1"/>
  <c r="K328" i="1"/>
  <c r="L328" i="1" s="1"/>
  <c r="P327" i="1"/>
  <c r="Q327" i="1" s="1"/>
  <c r="O327" i="1"/>
  <c r="N327" i="1"/>
  <c r="M327" i="1"/>
  <c r="K327" i="1"/>
  <c r="L327" i="1" s="1"/>
  <c r="P326" i="1"/>
  <c r="Q326" i="1" s="1"/>
  <c r="O326" i="1"/>
  <c r="N326" i="1"/>
  <c r="M326" i="1"/>
  <c r="K326" i="1"/>
  <c r="L326" i="1" s="1"/>
  <c r="P325" i="1"/>
  <c r="Q325" i="1" s="1"/>
  <c r="O325" i="1"/>
  <c r="Z325" i="1" s="1"/>
  <c r="N325" i="1"/>
  <c r="M325" i="1"/>
  <c r="S325" i="1" s="1"/>
  <c r="K325" i="1"/>
  <c r="L325" i="1" s="1"/>
  <c r="P324" i="1"/>
  <c r="Q324" i="1" s="1"/>
  <c r="O324" i="1"/>
  <c r="Z324" i="1" s="1"/>
  <c r="N324" i="1"/>
  <c r="M324" i="1"/>
  <c r="K324" i="1"/>
  <c r="L324" i="1" s="1"/>
  <c r="P323" i="1"/>
  <c r="O323" i="1"/>
  <c r="N323" i="1"/>
  <c r="M323" i="1"/>
  <c r="L323" i="1"/>
  <c r="K323" i="1"/>
  <c r="P322" i="1"/>
  <c r="Q322" i="1" s="1"/>
  <c r="O322" i="1"/>
  <c r="N322" i="1"/>
  <c r="M322" i="1"/>
  <c r="K322" i="1"/>
  <c r="L322" i="1" s="1"/>
  <c r="P321" i="1"/>
  <c r="Q321" i="1" s="1"/>
  <c r="O321" i="1"/>
  <c r="N321" i="1"/>
  <c r="M321" i="1"/>
  <c r="L321" i="1"/>
  <c r="K321" i="1"/>
  <c r="P320" i="1"/>
  <c r="Q320" i="1" s="1"/>
  <c r="O320" i="1"/>
  <c r="Z320" i="1" s="1"/>
  <c r="N320" i="1"/>
  <c r="M320" i="1"/>
  <c r="S320" i="1" s="1"/>
  <c r="K320" i="1"/>
  <c r="L320" i="1" s="1"/>
  <c r="P319" i="1"/>
  <c r="Q319" i="1" s="1"/>
  <c r="O319" i="1"/>
  <c r="N319" i="1"/>
  <c r="M319" i="1"/>
  <c r="K319" i="1"/>
  <c r="L319" i="1" s="1"/>
  <c r="P318" i="1"/>
  <c r="Q318" i="1" s="1"/>
  <c r="O318" i="1"/>
  <c r="N318" i="1"/>
  <c r="M318" i="1"/>
  <c r="K318" i="1"/>
  <c r="L318" i="1" s="1"/>
  <c r="P317" i="1"/>
  <c r="Q317" i="1" s="1"/>
  <c r="O317" i="1"/>
  <c r="Z317" i="1" s="1"/>
  <c r="N317" i="1"/>
  <c r="M317" i="1"/>
  <c r="S317" i="1" s="1"/>
  <c r="K317" i="1"/>
  <c r="L317" i="1" s="1"/>
  <c r="P316" i="1"/>
  <c r="Q316" i="1" s="1"/>
  <c r="O316" i="1"/>
  <c r="Z316" i="1" s="1"/>
  <c r="N316" i="1"/>
  <c r="M316" i="1"/>
  <c r="K316" i="1"/>
  <c r="L316" i="1" s="1"/>
  <c r="P315" i="1"/>
  <c r="Q315" i="1" s="1"/>
  <c r="O315" i="1"/>
  <c r="N315" i="1"/>
  <c r="M315" i="1"/>
  <c r="L315" i="1"/>
  <c r="K315" i="1"/>
  <c r="P314" i="1"/>
  <c r="Q314" i="1" s="1"/>
  <c r="S314" i="1" s="1"/>
  <c r="U314" i="1" s="1"/>
  <c r="O314" i="1"/>
  <c r="Z314" i="1" s="1"/>
  <c r="N314" i="1"/>
  <c r="M314" i="1"/>
  <c r="K314" i="1"/>
  <c r="L314" i="1" s="1"/>
  <c r="P313" i="1"/>
  <c r="Q313" i="1" s="1"/>
  <c r="O313" i="1"/>
  <c r="N313" i="1"/>
  <c r="M313" i="1"/>
  <c r="S313" i="1" s="1"/>
  <c r="L313" i="1"/>
  <c r="K313" i="1"/>
  <c r="P312" i="1"/>
  <c r="Q312" i="1" s="1"/>
  <c r="O312" i="1"/>
  <c r="Z312" i="1" s="1"/>
  <c r="N312" i="1"/>
  <c r="M312" i="1"/>
  <c r="S312" i="1" s="1"/>
  <c r="K312" i="1"/>
  <c r="L312" i="1" s="1"/>
  <c r="P311" i="1"/>
  <c r="Q311" i="1" s="1"/>
  <c r="O311" i="1"/>
  <c r="N311" i="1"/>
  <c r="M311" i="1"/>
  <c r="K311" i="1"/>
  <c r="L311" i="1" s="1"/>
  <c r="P310" i="1"/>
  <c r="Q310" i="1" s="1"/>
  <c r="O310" i="1"/>
  <c r="N310" i="1"/>
  <c r="M310" i="1"/>
  <c r="K310" i="1"/>
  <c r="L310" i="1" s="1"/>
  <c r="P309" i="1"/>
  <c r="Q309" i="1" s="1"/>
  <c r="O309" i="1"/>
  <c r="N309" i="1"/>
  <c r="M309" i="1"/>
  <c r="S309" i="1" s="1"/>
  <c r="K309" i="1"/>
  <c r="L309" i="1" s="1"/>
  <c r="P308" i="1"/>
  <c r="Q308" i="1" s="1"/>
  <c r="O308" i="1"/>
  <c r="N308" i="1"/>
  <c r="M308" i="1"/>
  <c r="K308" i="1"/>
  <c r="L308" i="1" s="1"/>
  <c r="P307" i="1"/>
  <c r="Q307" i="1" s="1"/>
  <c r="O307" i="1"/>
  <c r="N307" i="1"/>
  <c r="M307" i="1"/>
  <c r="L307" i="1"/>
  <c r="K307" i="1"/>
  <c r="P306" i="1"/>
  <c r="Q306" i="1" s="1"/>
  <c r="S306" i="1" s="1"/>
  <c r="U306" i="1" s="1"/>
  <c r="O306" i="1"/>
  <c r="Z306" i="1" s="1"/>
  <c r="N306" i="1"/>
  <c r="M306" i="1"/>
  <c r="K306" i="1"/>
  <c r="L306" i="1" s="1"/>
  <c r="P305" i="1"/>
  <c r="Q305" i="1" s="1"/>
  <c r="O305" i="1"/>
  <c r="N305" i="1"/>
  <c r="M305" i="1"/>
  <c r="L305" i="1"/>
  <c r="K305" i="1"/>
  <c r="P304" i="1"/>
  <c r="Q304" i="1" s="1"/>
  <c r="O304" i="1"/>
  <c r="Z304" i="1" s="1"/>
  <c r="N304" i="1"/>
  <c r="M304" i="1"/>
  <c r="S304" i="1" s="1"/>
  <c r="K304" i="1"/>
  <c r="L304" i="1" s="1"/>
  <c r="P303" i="1"/>
  <c r="Q303" i="1" s="1"/>
  <c r="O303" i="1"/>
  <c r="N303" i="1"/>
  <c r="M303" i="1"/>
  <c r="K303" i="1"/>
  <c r="L303" i="1" s="1"/>
  <c r="P302" i="1"/>
  <c r="Q302" i="1" s="1"/>
  <c r="O302" i="1"/>
  <c r="N302" i="1"/>
  <c r="M302" i="1"/>
  <c r="K302" i="1"/>
  <c r="L302" i="1" s="1"/>
  <c r="P301" i="1"/>
  <c r="Q301" i="1" s="1"/>
  <c r="O301" i="1"/>
  <c r="Z301" i="1" s="1"/>
  <c r="N301" i="1"/>
  <c r="M301" i="1"/>
  <c r="S301" i="1" s="1"/>
  <c r="K301" i="1"/>
  <c r="L301" i="1" s="1"/>
  <c r="P300" i="1"/>
  <c r="Q300" i="1" s="1"/>
  <c r="O300" i="1"/>
  <c r="Z300" i="1" s="1"/>
  <c r="N300" i="1"/>
  <c r="M300" i="1"/>
  <c r="K300" i="1"/>
  <c r="L300" i="1" s="1"/>
  <c r="P299" i="1"/>
  <c r="Q299" i="1" s="1"/>
  <c r="O299" i="1"/>
  <c r="N299" i="1"/>
  <c r="M299" i="1"/>
  <c r="L299" i="1"/>
  <c r="K299" i="1"/>
  <c r="P298" i="1"/>
  <c r="Q298" i="1" s="1"/>
  <c r="S298" i="1" s="1"/>
  <c r="U298" i="1" s="1"/>
  <c r="O298" i="1"/>
  <c r="Z298" i="1" s="1"/>
  <c r="N298" i="1"/>
  <c r="M298" i="1"/>
  <c r="K298" i="1"/>
  <c r="L298" i="1" s="1"/>
  <c r="P297" i="1"/>
  <c r="Q297" i="1" s="1"/>
  <c r="S297" i="1" s="1"/>
  <c r="O297" i="1"/>
  <c r="N297" i="1"/>
  <c r="M297" i="1"/>
  <c r="L297" i="1"/>
  <c r="K297" i="1"/>
  <c r="P296" i="1"/>
  <c r="Q296" i="1" s="1"/>
  <c r="O296" i="1"/>
  <c r="Z296" i="1" s="1"/>
  <c r="N296" i="1"/>
  <c r="M296" i="1"/>
  <c r="S296" i="1" s="1"/>
  <c r="K296" i="1"/>
  <c r="L296" i="1" s="1"/>
  <c r="P295" i="1"/>
  <c r="Q295" i="1" s="1"/>
  <c r="O295" i="1"/>
  <c r="N295" i="1"/>
  <c r="M295" i="1"/>
  <c r="K295" i="1"/>
  <c r="L295" i="1" s="1"/>
  <c r="P294" i="1"/>
  <c r="Q294" i="1" s="1"/>
  <c r="O294" i="1"/>
  <c r="N294" i="1"/>
  <c r="M294" i="1"/>
  <c r="K294" i="1"/>
  <c r="L294" i="1" s="1"/>
  <c r="P293" i="1"/>
  <c r="Q293" i="1" s="1"/>
  <c r="O293" i="1"/>
  <c r="Z293" i="1" s="1"/>
  <c r="N293" i="1"/>
  <c r="M293" i="1"/>
  <c r="S293" i="1" s="1"/>
  <c r="K293" i="1"/>
  <c r="L293" i="1" s="1"/>
  <c r="P292" i="1"/>
  <c r="Q292" i="1" s="1"/>
  <c r="O292" i="1"/>
  <c r="N292" i="1"/>
  <c r="M292" i="1"/>
  <c r="K292" i="1"/>
  <c r="L292" i="1" s="1"/>
  <c r="P291" i="1"/>
  <c r="Q291" i="1" s="1"/>
  <c r="O291" i="1"/>
  <c r="N291" i="1"/>
  <c r="M291" i="1"/>
  <c r="L291" i="1"/>
  <c r="K291" i="1"/>
  <c r="P290" i="1"/>
  <c r="Q290" i="1" s="1"/>
  <c r="S290" i="1" s="1"/>
  <c r="U290" i="1" s="1"/>
  <c r="O290" i="1"/>
  <c r="Z290" i="1" s="1"/>
  <c r="N290" i="1"/>
  <c r="M290" i="1"/>
  <c r="K290" i="1"/>
  <c r="L290" i="1" s="1"/>
  <c r="P289" i="1"/>
  <c r="Q289" i="1" s="1"/>
  <c r="O289" i="1"/>
  <c r="N289" i="1"/>
  <c r="M289" i="1"/>
  <c r="L289" i="1"/>
  <c r="K289" i="1"/>
  <c r="P288" i="1"/>
  <c r="Q288" i="1" s="1"/>
  <c r="O288" i="1"/>
  <c r="Z288" i="1" s="1"/>
  <c r="N288" i="1"/>
  <c r="M288" i="1"/>
  <c r="S288" i="1" s="1"/>
  <c r="K288" i="1"/>
  <c r="L288" i="1" s="1"/>
  <c r="P287" i="1"/>
  <c r="Q287" i="1" s="1"/>
  <c r="O287" i="1"/>
  <c r="N287" i="1"/>
  <c r="M287" i="1"/>
  <c r="K287" i="1"/>
  <c r="L287" i="1" s="1"/>
  <c r="P286" i="1"/>
  <c r="Q286" i="1" s="1"/>
  <c r="O286" i="1"/>
  <c r="N286" i="1"/>
  <c r="M286" i="1"/>
  <c r="K286" i="1"/>
  <c r="L286" i="1" s="1"/>
  <c r="P285" i="1"/>
  <c r="Q285" i="1" s="1"/>
  <c r="O285" i="1"/>
  <c r="Z285" i="1" s="1"/>
  <c r="N285" i="1"/>
  <c r="M285" i="1"/>
  <c r="S285" i="1" s="1"/>
  <c r="K285" i="1"/>
  <c r="L285" i="1" s="1"/>
  <c r="P284" i="1"/>
  <c r="Q284" i="1" s="1"/>
  <c r="Z284" i="1" s="1"/>
  <c r="O284" i="1"/>
  <c r="N284" i="1"/>
  <c r="M284" i="1"/>
  <c r="K284" i="1"/>
  <c r="L284" i="1" s="1"/>
  <c r="P283" i="1"/>
  <c r="Q283" i="1" s="1"/>
  <c r="O283" i="1"/>
  <c r="N283" i="1"/>
  <c r="M283" i="1"/>
  <c r="L283" i="1"/>
  <c r="K283" i="1"/>
  <c r="P282" i="1"/>
  <c r="Q282" i="1" s="1"/>
  <c r="S282" i="1" s="1"/>
  <c r="U282" i="1" s="1"/>
  <c r="O282" i="1"/>
  <c r="Z282" i="1" s="1"/>
  <c r="N282" i="1"/>
  <c r="M282" i="1"/>
  <c r="K282" i="1"/>
  <c r="L282" i="1" s="1"/>
  <c r="P281" i="1"/>
  <c r="Q281" i="1" s="1"/>
  <c r="O281" i="1"/>
  <c r="N281" i="1"/>
  <c r="M281" i="1"/>
  <c r="S281" i="1" s="1"/>
  <c r="L281" i="1"/>
  <c r="K281" i="1"/>
  <c r="P280" i="1"/>
  <c r="Q280" i="1" s="1"/>
  <c r="O280" i="1"/>
  <c r="Z280" i="1" s="1"/>
  <c r="N280" i="1"/>
  <c r="M280" i="1"/>
  <c r="S280" i="1" s="1"/>
  <c r="K280" i="1"/>
  <c r="L280" i="1" s="1"/>
  <c r="P279" i="1"/>
  <c r="Q279" i="1" s="1"/>
  <c r="O279" i="1"/>
  <c r="N279" i="1"/>
  <c r="M279" i="1"/>
  <c r="K279" i="1"/>
  <c r="L279" i="1" s="1"/>
  <c r="P278" i="1"/>
  <c r="Q278" i="1" s="1"/>
  <c r="O278" i="1"/>
  <c r="N278" i="1"/>
  <c r="M278" i="1"/>
  <c r="K278" i="1"/>
  <c r="L278" i="1" s="1"/>
  <c r="P277" i="1"/>
  <c r="Q277" i="1" s="1"/>
  <c r="O277" i="1"/>
  <c r="Z277" i="1" s="1"/>
  <c r="N277" i="1"/>
  <c r="M277" i="1"/>
  <c r="S277" i="1" s="1"/>
  <c r="K277" i="1"/>
  <c r="L277" i="1" s="1"/>
  <c r="P276" i="1"/>
  <c r="Q276" i="1" s="1"/>
  <c r="O276" i="1"/>
  <c r="N276" i="1"/>
  <c r="M276" i="1"/>
  <c r="K276" i="1"/>
  <c r="L276" i="1" s="1"/>
  <c r="P275" i="1"/>
  <c r="Q275" i="1" s="1"/>
  <c r="O275" i="1"/>
  <c r="N275" i="1"/>
  <c r="M275" i="1"/>
  <c r="L275" i="1"/>
  <c r="K275" i="1"/>
  <c r="P274" i="1"/>
  <c r="Q274" i="1" s="1"/>
  <c r="S274" i="1" s="1"/>
  <c r="U274" i="1" s="1"/>
  <c r="O274" i="1"/>
  <c r="Z274" i="1" s="1"/>
  <c r="N274" i="1"/>
  <c r="M274" i="1"/>
  <c r="K274" i="1"/>
  <c r="L274" i="1" s="1"/>
  <c r="P273" i="1"/>
  <c r="Q273" i="1" s="1"/>
  <c r="O273" i="1"/>
  <c r="N273" i="1"/>
  <c r="M273" i="1"/>
  <c r="L273" i="1"/>
  <c r="K273" i="1"/>
  <c r="P272" i="1"/>
  <c r="Q272" i="1" s="1"/>
  <c r="O272" i="1"/>
  <c r="Z272" i="1" s="1"/>
  <c r="N272" i="1"/>
  <c r="M272" i="1"/>
  <c r="K272" i="1"/>
  <c r="L272" i="1" s="1"/>
  <c r="P271" i="1"/>
  <c r="Q271" i="1" s="1"/>
  <c r="O271" i="1"/>
  <c r="N271" i="1"/>
  <c r="M271" i="1"/>
  <c r="K271" i="1"/>
  <c r="L271" i="1" s="1"/>
  <c r="P270" i="1"/>
  <c r="Q270" i="1" s="1"/>
  <c r="O270" i="1"/>
  <c r="N270" i="1"/>
  <c r="M270" i="1"/>
  <c r="K270" i="1"/>
  <c r="L270" i="1" s="1"/>
  <c r="P269" i="1"/>
  <c r="Q269" i="1" s="1"/>
  <c r="O269" i="1"/>
  <c r="Z269" i="1" s="1"/>
  <c r="N269" i="1"/>
  <c r="M269" i="1"/>
  <c r="S269" i="1" s="1"/>
  <c r="K269" i="1"/>
  <c r="L269" i="1" s="1"/>
  <c r="P268" i="1"/>
  <c r="Q268" i="1" s="1"/>
  <c r="O268" i="1"/>
  <c r="Z268" i="1" s="1"/>
  <c r="N268" i="1"/>
  <c r="M268" i="1"/>
  <c r="K268" i="1"/>
  <c r="L268" i="1" s="1"/>
  <c r="P267" i="1"/>
  <c r="Q267" i="1" s="1"/>
  <c r="O267" i="1"/>
  <c r="N267" i="1"/>
  <c r="M267" i="1"/>
  <c r="L267" i="1"/>
  <c r="K267" i="1"/>
  <c r="P266" i="1"/>
  <c r="Q266" i="1" s="1"/>
  <c r="S266" i="1" s="1"/>
  <c r="U266" i="1" s="1"/>
  <c r="O266" i="1"/>
  <c r="Z266" i="1" s="1"/>
  <c r="N266" i="1"/>
  <c r="M266" i="1"/>
  <c r="K266" i="1"/>
  <c r="L266" i="1" s="1"/>
  <c r="P265" i="1"/>
  <c r="Q265" i="1" s="1"/>
  <c r="O265" i="1"/>
  <c r="N265" i="1"/>
  <c r="M265" i="1"/>
  <c r="L265" i="1"/>
  <c r="K265" i="1"/>
  <c r="P264" i="1"/>
  <c r="Q264" i="1" s="1"/>
  <c r="O264" i="1"/>
  <c r="Z264" i="1" s="1"/>
  <c r="N264" i="1"/>
  <c r="M264" i="1"/>
  <c r="S264" i="1" s="1"/>
  <c r="U264" i="1" s="1"/>
  <c r="K264" i="1"/>
  <c r="L264" i="1" s="1"/>
  <c r="P263" i="1"/>
  <c r="Q263" i="1" s="1"/>
  <c r="O263" i="1"/>
  <c r="N263" i="1"/>
  <c r="M263" i="1"/>
  <c r="K263" i="1"/>
  <c r="L263" i="1" s="1"/>
  <c r="P262" i="1"/>
  <c r="Q262" i="1" s="1"/>
  <c r="O262" i="1"/>
  <c r="N262" i="1"/>
  <c r="M262" i="1"/>
  <c r="K262" i="1"/>
  <c r="L262" i="1" s="1"/>
  <c r="P261" i="1"/>
  <c r="Q261" i="1" s="1"/>
  <c r="O261" i="1"/>
  <c r="Z261" i="1" s="1"/>
  <c r="N261" i="1"/>
  <c r="M261" i="1"/>
  <c r="S261" i="1" s="1"/>
  <c r="K261" i="1"/>
  <c r="L261" i="1" s="1"/>
  <c r="P260" i="1"/>
  <c r="Q260" i="1" s="1"/>
  <c r="O260" i="1"/>
  <c r="Z260" i="1" s="1"/>
  <c r="N260" i="1"/>
  <c r="M260" i="1"/>
  <c r="K260" i="1"/>
  <c r="L260" i="1" s="1"/>
  <c r="P259" i="1"/>
  <c r="Q259" i="1" s="1"/>
  <c r="O259" i="1"/>
  <c r="N259" i="1"/>
  <c r="M259" i="1"/>
  <c r="L259" i="1"/>
  <c r="K259" i="1"/>
  <c r="P258" i="1"/>
  <c r="Q258" i="1" s="1"/>
  <c r="O258" i="1"/>
  <c r="N258" i="1"/>
  <c r="M258" i="1"/>
  <c r="K258" i="1"/>
  <c r="L258" i="1" s="1"/>
  <c r="P257" i="1"/>
  <c r="Q257" i="1" s="1"/>
  <c r="O257" i="1"/>
  <c r="N257" i="1"/>
  <c r="M257" i="1"/>
  <c r="K257" i="1"/>
  <c r="L257" i="1" s="1"/>
  <c r="P256" i="1"/>
  <c r="Q256" i="1" s="1"/>
  <c r="O256" i="1"/>
  <c r="N256" i="1"/>
  <c r="M256" i="1"/>
  <c r="S256" i="1" s="1"/>
  <c r="U256" i="1" s="1"/>
  <c r="K256" i="1"/>
  <c r="L256" i="1" s="1"/>
  <c r="P255" i="1"/>
  <c r="Q255" i="1" s="1"/>
  <c r="O255" i="1"/>
  <c r="N255" i="1"/>
  <c r="M255" i="1"/>
  <c r="K255" i="1"/>
  <c r="L255" i="1" s="1"/>
  <c r="P254" i="1"/>
  <c r="Q254" i="1" s="1"/>
  <c r="O254" i="1"/>
  <c r="N254" i="1"/>
  <c r="M254" i="1"/>
  <c r="L254" i="1"/>
  <c r="K254" i="1"/>
  <c r="P253" i="1"/>
  <c r="Q253" i="1" s="1"/>
  <c r="O253" i="1"/>
  <c r="Z253" i="1" s="1"/>
  <c r="N253" i="1"/>
  <c r="M253" i="1"/>
  <c r="S253" i="1" s="1"/>
  <c r="K253" i="1"/>
  <c r="L253" i="1" s="1"/>
  <c r="P252" i="1"/>
  <c r="Q252" i="1" s="1"/>
  <c r="O252" i="1"/>
  <c r="Z252" i="1" s="1"/>
  <c r="N252" i="1"/>
  <c r="M252" i="1"/>
  <c r="K252" i="1"/>
  <c r="L252" i="1" s="1"/>
  <c r="P251" i="1"/>
  <c r="Q251" i="1" s="1"/>
  <c r="O251" i="1"/>
  <c r="N251" i="1"/>
  <c r="M251" i="1"/>
  <c r="L251" i="1"/>
  <c r="K251" i="1"/>
  <c r="P250" i="1"/>
  <c r="Q250" i="1" s="1"/>
  <c r="O250" i="1"/>
  <c r="N250" i="1"/>
  <c r="M250" i="1"/>
  <c r="K250" i="1"/>
  <c r="L250" i="1" s="1"/>
  <c r="P249" i="1"/>
  <c r="Q249" i="1" s="1"/>
  <c r="O249" i="1"/>
  <c r="N249" i="1"/>
  <c r="M249" i="1"/>
  <c r="K249" i="1"/>
  <c r="L249" i="1" s="1"/>
  <c r="P248" i="1"/>
  <c r="Q248" i="1" s="1"/>
  <c r="O248" i="1"/>
  <c r="N248" i="1"/>
  <c r="M248" i="1"/>
  <c r="S248" i="1" s="1"/>
  <c r="U248" i="1" s="1"/>
  <c r="K248" i="1"/>
  <c r="L248" i="1" s="1"/>
  <c r="P247" i="1"/>
  <c r="Q247" i="1" s="1"/>
  <c r="O247" i="1"/>
  <c r="N247" i="1"/>
  <c r="M247" i="1"/>
  <c r="K247" i="1"/>
  <c r="L247" i="1" s="1"/>
  <c r="P246" i="1"/>
  <c r="Q246" i="1" s="1"/>
  <c r="O246" i="1"/>
  <c r="N246" i="1"/>
  <c r="M246" i="1"/>
  <c r="L246" i="1"/>
  <c r="K246" i="1"/>
  <c r="P245" i="1"/>
  <c r="Q245" i="1" s="1"/>
  <c r="O245" i="1"/>
  <c r="Z245" i="1" s="1"/>
  <c r="N245" i="1"/>
  <c r="M245" i="1"/>
  <c r="S245" i="1" s="1"/>
  <c r="U245" i="1" s="1"/>
  <c r="K245" i="1"/>
  <c r="L245" i="1" s="1"/>
  <c r="P244" i="1"/>
  <c r="Q244" i="1" s="1"/>
  <c r="O244" i="1"/>
  <c r="Z244" i="1" s="1"/>
  <c r="N244" i="1"/>
  <c r="M244" i="1"/>
  <c r="K244" i="1"/>
  <c r="L244" i="1" s="1"/>
  <c r="P243" i="1"/>
  <c r="Q243" i="1" s="1"/>
  <c r="Z243" i="1" s="1"/>
  <c r="O243" i="1"/>
  <c r="N243" i="1"/>
  <c r="M243" i="1"/>
  <c r="L243" i="1"/>
  <c r="K243" i="1"/>
  <c r="P242" i="1"/>
  <c r="Q242" i="1" s="1"/>
  <c r="O242" i="1"/>
  <c r="N242" i="1"/>
  <c r="M242" i="1"/>
  <c r="S242" i="1" s="1"/>
  <c r="K242" i="1"/>
  <c r="L242" i="1" s="1"/>
  <c r="P241" i="1"/>
  <c r="Q241" i="1" s="1"/>
  <c r="O241" i="1"/>
  <c r="N241" i="1"/>
  <c r="M241" i="1"/>
  <c r="K241" i="1"/>
  <c r="L241" i="1" s="1"/>
  <c r="P240" i="1"/>
  <c r="Q240" i="1" s="1"/>
  <c r="O240" i="1"/>
  <c r="N240" i="1"/>
  <c r="M240" i="1"/>
  <c r="S240" i="1" s="1"/>
  <c r="K240" i="1"/>
  <c r="L240" i="1" s="1"/>
  <c r="P239" i="1"/>
  <c r="Q239" i="1" s="1"/>
  <c r="O239" i="1"/>
  <c r="N239" i="1"/>
  <c r="M239" i="1"/>
  <c r="K239" i="1"/>
  <c r="L239" i="1" s="1"/>
  <c r="P238" i="1"/>
  <c r="Q238" i="1" s="1"/>
  <c r="O238" i="1"/>
  <c r="N238" i="1"/>
  <c r="M238" i="1"/>
  <c r="L238" i="1"/>
  <c r="K238" i="1"/>
  <c r="P237" i="1"/>
  <c r="Q237" i="1" s="1"/>
  <c r="O237" i="1"/>
  <c r="Z237" i="1" s="1"/>
  <c r="N237" i="1"/>
  <c r="M237" i="1"/>
  <c r="S237" i="1" s="1"/>
  <c r="K237" i="1"/>
  <c r="L237" i="1" s="1"/>
  <c r="P236" i="1"/>
  <c r="Q236" i="1" s="1"/>
  <c r="O236" i="1"/>
  <c r="Z236" i="1" s="1"/>
  <c r="N236" i="1"/>
  <c r="M236" i="1"/>
  <c r="K236" i="1"/>
  <c r="L236" i="1" s="1"/>
  <c r="P235" i="1"/>
  <c r="Q235" i="1" s="1"/>
  <c r="O235" i="1"/>
  <c r="N235" i="1"/>
  <c r="M235" i="1"/>
  <c r="L235" i="1"/>
  <c r="K235" i="1"/>
  <c r="P234" i="1"/>
  <c r="Q234" i="1" s="1"/>
  <c r="O234" i="1"/>
  <c r="Z234" i="1" s="1"/>
  <c r="N234" i="1"/>
  <c r="M234" i="1"/>
  <c r="K234" i="1"/>
  <c r="L234" i="1" s="1"/>
  <c r="P233" i="1"/>
  <c r="Q233" i="1" s="1"/>
  <c r="Z233" i="1" s="1"/>
  <c r="O233" i="1"/>
  <c r="N233" i="1"/>
  <c r="M233" i="1"/>
  <c r="K233" i="1"/>
  <c r="L233" i="1" s="1"/>
  <c r="P232" i="1"/>
  <c r="Q232" i="1" s="1"/>
  <c r="O232" i="1"/>
  <c r="N232" i="1"/>
  <c r="M232" i="1"/>
  <c r="S232" i="1" s="1"/>
  <c r="K232" i="1"/>
  <c r="L232" i="1" s="1"/>
  <c r="P231" i="1"/>
  <c r="Q231" i="1" s="1"/>
  <c r="O231" i="1"/>
  <c r="N231" i="1"/>
  <c r="M231" i="1"/>
  <c r="K231" i="1"/>
  <c r="L231" i="1" s="1"/>
  <c r="P230" i="1"/>
  <c r="Q230" i="1" s="1"/>
  <c r="O230" i="1"/>
  <c r="N230" i="1"/>
  <c r="M230" i="1"/>
  <c r="L230" i="1"/>
  <c r="K230" i="1"/>
  <c r="P229" i="1"/>
  <c r="Q229" i="1" s="1"/>
  <c r="O229" i="1"/>
  <c r="Z229" i="1" s="1"/>
  <c r="N229" i="1"/>
  <c r="M229" i="1"/>
  <c r="S229" i="1" s="1"/>
  <c r="K229" i="1"/>
  <c r="L229" i="1" s="1"/>
  <c r="P228" i="1"/>
  <c r="Q228" i="1" s="1"/>
  <c r="O228" i="1"/>
  <c r="Z228" i="1" s="1"/>
  <c r="N228" i="1"/>
  <c r="M228" i="1"/>
  <c r="S228" i="1" s="1"/>
  <c r="K228" i="1"/>
  <c r="L228" i="1" s="1"/>
  <c r="P227" i="1"/>
  <c r="Q227" i="1" s="1"/>
  <c r="Z227" i="1" s="1"/>
  <c r="O227" i="1"/>
  <c r="N227" i="1"/>
  <c r="M227" i="1"/>
  <c r="L227" i="1"/>
  <c r="K227" i="1"/>
  <c r="P226" i="1"/>
  <c r="Q226" i="1" s="1"/>
  <c r="O226" i="1"/>
  <c r="N226" i="1"/>
  <c r="M226" i="1"/>
  <c r="S226" i="1" s="1"/>
  <c r="U226" i="1" s="1"/>
  <c r="K226" i="1"/>
  <c r="L226" i="1" s="1"/>
  <c r="P225" i="1"/>
  <c r="Q225" i="1" s="1"/>
  <c r="O225" i="1"/>
  <c r="N225" i="1"/>
  <c r="M225" i="1"/>
  <c r="K225" i="1"/>
  <c r="L225" i="1" s="1"/>
  <c r="P224" i="1"/>
  <c r="Q224" i="1" s="1"/>
  <c r="O224" i="1"/>
  <c r="Z224" i="1" s="1"/>
  <c r="N224" i="1"/>
  <c r="M224" i="1"/>
  <c r="S224" i="1" s="1"/>
  <c r="K224" i="1"/>
  <c r="L224" i="1" s="1"/>
  <c r="P223" i="1"/>
  <c r="Q223" i="1" s="1"/>
  <c r="O223" i="1"/>
  <c r="N223" i="1"/>
  <c r="M223" i="1"/>
  <c r="K223" i="1"/>
  <c r="L223" i="1" s="1"/>
  <c r="P222" i="1"/>
  <c r="Q222" i="1" s="1"/>
  <c r="O222" i="1"/>
  <c r="N222" i="1"/>
  <c r="M222" i="1"/>
  <c r="L222" i="1"/>
  <c r="K222" i="1"/>
  <c r="P221" i="1"/>
  <c r="Q221" i="1" s="1"/>
  <c r="O221" i="1"/>
  <c r="Z221" i="1" s="1"/>
  <c r="N221" i="1"/>
  <c r="M221" i="1"/>
  <c r="K221" i="1"/>
  <c r="L221" i="1" s="1"/>
  <c r="P220" i="1"/>
  <c r="Q220" i="1" s="1"/>
  <c r="O220" i="1"/>
  <c r="Z220" i="1" s="1"/>
  <c r="N220" i="1"/>
  <c r="M220" i="1"/>
  <c r="K220" i="1"/>
  <c r="L220" i="1" s="1"/>
  <c r="P219" i="1"/>
  <c r="Q219" i="1" s="1"/>
  <c r="O219" i="1"/>
  <c r="N219" i="1"/>
  <c r="M219" i="1"/>
  <c r="L219" i="1"/>
  <c r="K219" i="1"/>
  <c r="P218" i="1"/>
  <c r="Q218" i="1" s="1"/>
  <c r="O218" i="1"/>
  <c r="Z218" i="1" s="1"/>
  <c r="N218" i="1"/>
  <c r="M218" i="1"/>
  <c r="K218" i="1"/>
  <c r="L218" i="1" s="1"/>
  <c r="P217" i="1"/>
  <c r="Q217" i="1" s="1"/>
  <c r="O217" i="1"/>
  <c r="N217" i="1"/>
  <c r="M217" i="1"/>
  <c r="K217" i="1"/>
  <c r="L217" i="1" s="1"/>
  <c r="P216" i="1"/>
  <c r="Q216" i="1" s="1"/>
  <c r="O216" i="1"/>
  <c r="N216" i="1"/>
  <c r="M216" i="1"/>
  <c r="S216" i="1" s="1"/>
  <c r="K216" i="1"/>
  <c r="L216" i="1" s="1"/>
  <c r="P215" i="1"/>
  <c r="Q215" i="1" s="1"/>
  <c r="O215" i="1"/>
  <c r="N215" i="1"/>
  <c r="M215" i="1"/>
  <c r="K215" i="1"/>
  <c r="L215" i="1" s="1"/>
  <c r="P214" i="1"/>
  <c r="Q214" i="1" s="1"/>
  <c r="O214" i="1"/>
  <c r="N214" i="1"/>
  <c r="M214" i="1"/>
  <c r="L214" i="1"/>
  <c r="K214" i="1"/>
  <c r="P213" i="1"/>
  <c r="Q213" i="1" s="1"/>
  <c r="O213" i="1"/>
  <c r="Z213" i="1" s="1"/>
  <c r="N213" i="1"/>
  <c r="M213" i="1"/>
  <c r="S213" i="1" s="1"/>
  <c r="K213" i="1"/>
  <c r="L213" i="1" s="1"/>
  <c r="P212" i="1"/>
  <c r="Q212" i="1" s="1"/>
  <c r="O212" i="1"/>
  <c r="Z212" i="1" s="1"/>
  <c r="N212" i="1"/>
  <c r="M212" i="1"/>
  <c r="K212" i="1"/>
  <c r="L212" i="1" s="1"/>
  <c r="P211" i="1"/>
  <c r="Q211" i="1" s="1"/>
  <c r="Z211" i="1" s="1"/>
  <c r="O211" i="1"/>
  <c r="N211" i="1"/>
  <c r="M211" i="1"/>
  <c r="L211" i="1"/>
  <c r="K211" i="1"/>
  <c r="P210" i="1"/>
  <c r="Q210" i="1" s="1"/>
  <c r="O210" i="1"/>
  <c r="N210" i="1"/>
  <c r="M210" i="1"/>
  <c r="S210" i="1" s="1"/>
  <c r="U210" i="1" s="1"/>
  <c r="K210" i="1"/>
  <c r="L210" i="1" s="1"/>
  <c r="P209" i="1"/>
  <c r="Q209" i="1" s="1"/>
  <c r="S209" i="1" s="1"/>
  <c r="O209" i="1"/>
  <c r="N209" i="1"/>
  <c r="M209" i="1"/>
  <c r="K209" i="1"/>
  <c r="L209" i="1" s="1"/>
  <c r="P208" i="1"/>
  <c r="Q208" i="1" s="1"/>
  <c r="O208" i="1"/>
  <c r="N208" i="1"/>
  <c r="M208" i="1"/>
  <c r="S208" i="1" s="1"/>
  <c r="K208" i="1"/>
  <c r="L208" i="1" s="1"/>
  <c r="P207" i="1"/>
  <c r="Q207" i="1" s="1"/>
  <c r="O207" i="1"/>
  <c r="N207" i="1"/>
  <c r="M207" i="1"/>
  <c r="K207" i="1"/>
  <c r="L207" i="1" s="1"/>
  <c r="P206" i="1"/>
  <c r="Q206" i="1" s="1"/>
  <c r="Z206" i="1" s="1"/>
  <c r="O206" i="1"/>
  <c r="N206" i="1"/>
  <c r="M206" i="1"/>
  <c r="L206" i="1"/>
  <c r="K206" i="1"/>
  <c r="P205" i="1"/>
  <c r="Q205" i="1" s="1"/>
  <c r="O205" i="1"/>
  <c r="Z205" i="1" s="1"/>
  <c r="N205" i="1"/>
  <c r="M205" i="1"/>
  <c r="S205" i="1" s="1"/>
  <c r="K205" i="1"/>
  <c r="L205" i="1" s="1"/>
  <c r="P204" i="1"/>
  <c r="Q204" i="1" s="1"/>
  <c r="O204" i="1"/>
  <c r="Z204" i="1" s="1"/>
  <c r="N204" i="1"/>
  <c r="M204" i="1"/>
  <c r="K204" i="1"/>
  <c r="L204" i="1" s="1"/>
  <c r="P203" i="1"/>
  <c r="Q203" i="1" s="1"/>
  <c r="O203" i="1"/>
  <c r="N203" i="1"/>
  <c r="M203" i="1"/>
  <c r="L203" i="1"/>
  <c r="K203" i="1"/>
  <c r="P202" i="1"/>
  <c r="Q202" i="1" s="1"/>
  <c r="O202" i="1"/>
  <c r="Z202" i="1" s="1"/>
  <c r="N202" i="1"/>
  <c r="M202" i="1"/>
  <c r="K202" i="1"/>
  <c r="L202" i="1" s="1"/>
  <c r="P201" i="1"/>
  <c r="Q201" i="1" s="1"/>
  <c r="O201" i="1"/>
  <c r="N201" i="1"/>
  <c r="M201" i="1"/>
  <c r="K201" i="1"/>
  <c r="L201" i="1" s="1"/>
  <c r="P200" i="1"/>
  <c r="Q200" i="1" s="1"/>
  <c r="O200" i="1"/>
  <c r="Z200" i="1" s="1"/>
  <c r="N200" i="1"/>
  <c r="M200" i="1"/>
  <c r="S200" i="1" s="1"/>
  <c r="K200" i="1"/>
  <c r="L200" i="1" s="1"/>
  <c r="P199" i="1"/>
  <c r="Q199" i="1" s="1"/>
  <c r="O199" i="1"/>
  <c r="N199" i="1"/>
  <c r="M199" i="1"/>
  <c r="K199" i="1"/>
  <c r="L199" i="1" s="1"/>
  <c r="P198" i="1"/>
  <c r="Q198" i="1" s="1"/>
  <c r="Z198" i="1" s="1"/>
  <c r="O198" i="1"/>
  <c r="N198" i="1"/>
  <c r="M198" i="1"/>
  <c r="L198" i="1"/>
  <c r="K198" i="1"/>
  <c r="P197" i="1"/>
  <c r="Q197" i="1" s="1"/>
  <c r="O197" i="1"/>
  <c r="Z197" i="1" s="1"/>
  <c r="N197" i="1"/>
  <c r="M197" i="1"/>
  <c r="K197" i="1"/>
  <c r="L197" i="1" s="1"/>
  <c r="P196" i="1"/>
  <c r="Q196" i="1" s="1"/>
  <c r="O196" i="1"/>
  <c r="Z196" i="1" s="1"/>
  <c r="N196" i="1"/>
  <c r="M196" i="1"/>
  <c r="K196" i="1"/>
  <c r="L196" i="1" s="1"/>
  <c r="P195" i="1"/>
  <c r="Q195" i="1" s="1"/>
  <c r="O195" i="1"/>
  <c r="N195" i="1"/>
  <c r="M195" i="1"/>
  <c r="L195" i="1"/>
  <c r="K195" i="1"/>
  <c r="P194" i="1"/>
  <c r="Q194" i="1" s="1"/>
  <c r="O194" i="1"/>
  <c r="N194" i="1"/>
  <c r="M194" i="1"/>
  <c r="S194" i="1" s="1"/>
  <c r="K194" i="1"/>
  <c r="L194" i="1" s="1"/>
  <c r="P193" i="1"/>
  <c r="Q193" i="1" s="1"/>
  <c r="O193" i="1"/>
  <c r="Z193" i="1" s="1"/>
  <c r="N193" i="1"/>
  <c r="M193" i="1"/>
  <c r="K193" i="1"/>
  <c r="L193" i="1" s="1"/>
  <c r="P192" i="1"/>
  <c r="Q192" i="1" s="1"/>
  <c r="O192" i="1"/>
  <c r="N192" i="1"/>
  <c r="M192" i="1"/>
  <c r="S192" i="1" s="1"/>
  <c r="K192" i="1"/>
  <c r="L192" i="1" s="1"/>
  <c r="P191" i="1"/>
  <c r="Q191" i="1" s="1"/>
  <c r="O191" i="1"/>
  <c r="N191" i="1"/>
  <c r="M191" i="1"/>
  <c r="K191" i="1"/>
  <c r="L191" i="1" s="1"/>
  <c r="P190" i="1"/>
  <c r="Q190" i="1" s="1"/>
  <c r="Z190" i="1" s="1"/>
  <c r="O190" i="1"/>
  <c r="N190" i="1"/>
  <c r="M190" i="1"/>
  <c r="L190" i="1"/>
  <c r="K190" i="1"/>
  <c r="P189" i="1"/>
  <c r="Q189" i="1" s="1"/>
  <c r="O189" i="1"/>
  <c r="Z189" i="1" s="1"/>
  <c r="N189" i="1"/>
  <c r="M189" i="1"/>
  <c r="S189" i="1" s="1"/>
  <c r="X189" i="1" s="1"/>
  <c r="K189" i="1"/>
  <c r="L189" i="1" s="1"/>
  <c r="P188" i="1"/>
  <c r="Q188" i="1" s="1"/>
  <c r="O188" i="1"/>
  <c r="Z188" i="1" s="1"/>
  <c r="N188" i="1"/>
  <c r="M188" i="1"/>
  <c r="K188" i="1"/>
  <c r="L188" i="1" s="1"/>
  <c r="P187" i="1"/>
  <c r="Q187" i="1" s="1"/>
  <c r="O187" i="1"/>
  <c r="N187" i="1"/>
  <c r="M187" i="1"/>
  <c r="L187" i="1"/>
  <c r="K187" i="1"/>
  <c r="P186" i="1"/>
  <c r="Q186" i="1" s="1"/>
  <c r="O186" i="1"/>
  <c r="N186" i="1"/>
  <c r="M186" i="1"/>
  <c r="S186" i="1" s="1"/>
  <c r="K186" i="1"/>
  <c r="L186" i="1" s="1"/>
  <c r="P185" i="1"/>
  <c r="Q185" i="1" s="1"/>
  <c r="S185" i="1" s="1"/>
  <c r="O185" i="1"/>
  <c r="N185" i="1"/>
  <c r="M185" i="1"/>
  <c r="K185" i="1"/>
  <c r="L185" i="1" s="1"/>
  <c r="P184" i="1"/>
  <c r="Q184" i="1" s="1"/>
  <c r="O184" i="1"/>
  <c r="N184" i="1"/>
  <c r="M184" i="1"/>
  <c r="S184" i="1" s="1"/>
  <c r="K184" i="1"/>
  <c r="L184" i="1" s="1"/>
  <c r="P183" i="1"/>
  <c r="Q183" i="1" s="1"/>
  <c r="O183" i="1"/>
  <c r="N183" i="1"/>
  <c r="M183" i="1"/>
  <c r="K183" i="1"/>
  <c r="L183" i="1" s="1"/>
  <c r="P182" i="1"/>
  <c r="Q182" i="1" s="1"/>
  <c r="Z182" i="1" s="1"/>
  <c r="O182" i="1"/>
  <c r="N182" i="1"/>
  <c r="M182" i="1"/>
  <c r="S182" i="1" s="1"/>
  <c r="V182" i="1" s="1"/>
  <c r="L182" i="1"/>
  <c r="K182" i="1"/>
  <c r="P181" i="1"/>
  <c r="Q181" i="1" s="1"/>
  <c r="O181" i="1"/>
  <c r="Z181" i="1" s="1"/>
  <c r="N181" i="1"/>
  <c r="M181" i="1"/>
  <c r="S181" i="1" s="1"/>
  <c r="X181" i="1" s="1"/>
  <c r="K181" i="1"/>
  <c r="L181" i="1" s="1"/>
  <c r="P180" i="1"/>
  <c r="Q180" i="1" s="1"/>
  <c r="O180" i="1"/>
  <c r="Z180" i="1" s="1"/>
  <c r="N180" i="1"/>
  <c r="M180" i="1"/>
  <c r="S180" i="1" s="1"/>
  <c r="V180" i="1" s="1"/>
  <c r="K180" i="1"/>
  <c r="L180" i="1" s="1"/>
  <c r="P179" i="1"/>
  <c r="Q179" i="1" s="1"/>
  <c r="O179" i="1"/>
  <c r="N179" i="1"/>
  <c r="M179" i="1"/>
  <c r="L179" i="1"/>
  <c r="K179" i="1"/>
  <c r="P178" i="1"/>
  <c r="Q178" i="1" s="1"/>
  <c r="O178" i="1"/>
  <c r="N178" i="1"/>
  <c r="M178" i="1"/>
  <c r="S178" i="1" s="1"/>
  <c r="K178" i="1"/>
  <c r="L178" i="1" s="1"/>
  <c r="P177" i="1"/>
  <c r="Q177" i="1" s="1"/>
  <c r="O177" i="1"/>
  <c r="N177" i="1"/>
  <c r="M177" i="1"/>
  <c r="K177" i="1"/>
  <c r="L177" i="1" s="1"/>
  <c r="P176" i="1"/>
  <c r="Q176" i="1" s="1"/>
  <c r="O176" i="1"/>
  <c r="Z176" i="1" s="1"/>
  <c r="N176" i="1"/>
  <c r="M176" i="1"/>
  <c r="S176" i="1" s="1"/>
  <c r="K176" i="1"/>
  <c r="L176" i="1" s="1"/>
  <c r="P175" i="1"/>
  <c r="Q175" i="1" s="1"/>
  <c r="O175" i="1"/>
  <c r="N175" i="1"/>
  <c r="M175" i="1"/>
  <c r="K175" i="1"/>
  <c r="L175" i="1" s="1"/>
  <c r="P174" i="1"/>
  <c r="Q174" i="1" s="1"/>
  <c r="Z174" i="1" s="1"/>
  <c r="O174" i="1"/>
  <c r="N174" i="1"/>
  <c r="M174" i="1"/>
  <c r="L174" i="1"/>
  <c r="K174" i="1"/>
  <c r="P173" i="1"/>
  <c r="Q173" i="1" s="1"/>
  <c r="O173" i="1"/>
  <c r="N173" i="1"/>
  <c r="M173" i="1"/>
  <c r="S173" i="1" s="1"/>
  <c r="X173" i="1" s="1"/>
  <c r="K173" i="1"/>
  <c r="L173" i="1" s="1"/>
  <c r="P172" i="1"/>
  <c r="Q172" i="1" s="1"/>
  <c r="O172" i="1"/>
  <c r="Z172" i="1" s="1"/>
  <c r="N172" i="1"/>
  <c r="M172" i="1"/>
  <c r="K172" i="1"/>
  <c r="L172" i="1" s="1"/>
  <c r="P171" i="1"/>
  <c r="Q171" i="1" s="1"/>
  <c r="O171" i="1"/>
  <c r="N171" i="1"/>
  <c r="M171" i="1"/>
  <c r="L171" i="1"/>
  <c r="K171" i="1"/>
  <c r="P170" i="1"/>
  <c r="Q170" i="1" s="1"/>
  <c r="O170" i="1"/>
  <c r="N170" i="1"/>
  <c r="M170" i="1"/>
  <c r="S170" i="1" s="1"/>
  <c r="K170" i="1"/>
  <c r="L170" i="1" s="1"/>
  <c r="P169" i="1"/>
  <c r="Q169" i="1" s="1"/>
  <c r="O169" i="1"/>
  <c r="N169" i="1"/>
  <c r="M169" i="1"/>
  <c r="K169" i="1"/>
  <c r="L169" i="1" s="1"/>
  <c r="P168" i="1"/>
  <c r="Q168" i="1" s="1"/>
  <c r="O168" i="1"/>
  <c r="N168" i="1"/>
  <c r="M168" i="1"/>
  <c r="S168" i="1" s="1"/>
  <c r="V168" i="1" s="1"/>
  <c r="K168" i="1"/>
  <c r="L168" i="1" s="1"/>
  <c r="P167" i="1"/>
  <c r="Q167" i="1" s="1"/>
  <c r="O167" i="1"/>
  <c r="N167" i="1"/>
  <c r="M167" i="1"/>
  <c r="K167" i="1"/>
  <c r="L167" i="1" s="1"/>
  <c r="P166" i="1"/>
  <c r="Q166" i="1" s="1"/>
  <c r="Z166" i="1" s="1"/>
  <c r="O166" i="1"/>
  <c r="N166" i="1"/>
  <c r="M166" i="1"/>
  <c r="L166" i="1"/>
  <c r="K166" i="1"/>
  <c r="P165" i="1"/>
  <c r="Q165" i="1" s="1"/>
  <c r="O165" i="1"/>
  <c r="Z165" i="1" s="1"/>
  <c r="N165" i="1"/>
  <c r="M165" i="1"/>
  <c r="S165" i="1" s="1"/>
  <c r="X165" i="1" s="1"/>
  <c r="K165" i="1"/>
  <c r="L165" i="1" s="1"/>
  <c r="P164" i="1"/>
  <c r="Q164" i="1" s="1"/>
  <c r="O164" i="1"/>
  <c r="Z164" i="1" s="1"/>
  <c r="N164" i="1"/>
  <c r="M164" i="1"/>
  <c r="K164" i="1"/>
  <c r="L164" i="1" s="1"/>
  <c r="P163" i="1"/>
  <c r="Q163" i="1" s="1"/>
  <c r="Z163" i="1" s="1"/>
  <c r="O163" i="1"/>
  <c r="N163" i="1"/>
  <c r="M163" i="1"/>
  <c r="L163" i="1"/>
  <c r="K163" i="1"/>
  <c r="P162" i="1"/>
  <c r="Q162" i="1" s="1"/>
  <c r="O162" i="1"/>
  <c r="N162" i="1"/>
  <c r="M162" i="1"/>
  <c r="K162" i="1"/>
  <c r="L162" i="1" s="1"/>
  <c r="P161" i="1"/>
  <c r="Q161" i="1" s="1"/>
  <c r="O161" i="1"/>
  <c r="N161" i="1"/>
  <c r="M161" i="1"/>
  <c r="K161" i="1"/>
  <c r="L161" i="1" s="1"/>
  <c r="P160" i="1"/>
  <c r="Q160" i="1" s="1"/>
  <c r="O160" i="1"/>
  <c r="N160" i="1"/>
  <c r="M160" i="1"/>
  <c r="S160" i="1" s="1"/>
  <c r="X160" i="1" s="1"/>
  <c r="K160" i="1"/>
  <c r="L160" i="1" s="1"/>
  <c r="P159" i="1"/>
  <c r="Q159" i="1" s="1"/>
  <c r="O159" i="1"/>
  <c r="N159" i="1"/>
  <c r="M159" i="1"/>
  <c r="K159" i="1"/>
  <c r="L159" i="1" s="1"/>
  <c r="P158" i="1"/>
  <c r="Q158" i="1" s="1"/>
  <c r="S158" i="1" s="1"/>
  <c r="X158" i="1" s="1"/>
  <c r="O158" i="1"/>
  <c r="Z158" i="1" s="1"/>
  <c r="N158" i="1"/>
  <c r="M158" i="1"/>
  <c r="L158" i="1"/>
  <c r="K158" i="1"/>
  <c r="P157" i="1"/>
  <c r="Q157" i="1" s="1"/>
  <c r="O157" i="1"/>
  <c r="Z157" i="1" s="1"/>
  <c r="N157" i="1"/>
  <c r="M157" i="1"/>
  <c r="S157" i="1" s="1"/>
  <c r="K157" i="1"/>
  <c r="L157" i="1" s="1"/>
  <c r="P156" i="1"/>
  <c r="Q156" i="1" s="1"/>
  <c r="O156" i="1"/>
  <c r="Z156" i="1" s="1"/>
  <c r="N156" i="1"/>
  <c r="M156" i="1"/>
  <c r="K156" i="1"/>
  <c r="L156" i="1" s="1"/>
  <c r="P155" i="1"/>
  <c r="Q155" i="1" s="1"/>
  <c r="S155" i="1" s="1"/>
  <c r="O155" i="1"/>
  <c r="N155" i="1"/>
  <c r="M155" i="1"/>
  <c r="L155" i="1"/>
  <c r="K155" i="1"/>
  <c r="P154" i="1"/>
  <c r="Q154" i="1" s="1"/>
  <c r="O154" i="1"/>
  <c r="Z154" i="1" s="1"/>
  <c r="N154" i="1"/>
  <c r="M154" i="1"/>
  <c r="S154" i="1" s="1"/>
  <c r="X154" i="1" s="1"/>
  <c r="K154" i="1"/>
  <c r="L154" i="1" s="1"/>
  <c r="P153" i="1"/>
  <c r="Q153" i="1" s="1"/>
  <c r="O153" i="1"/>
  <c r="N153" i="1"/>
  <c r="M153" i="1"/>
  <c r="K153" i="1"/>
  <c r="L153" i="1" s="1"/>
  <c r="P152" i="1"/>
  <c r="Q152" i="1" s="1"/>
  <c r="O152" i="1"/>
  <c r="N152" i="1"/>
  <c r="M152" i="1"/>
  <c r="S152" i="1" s="1"/>
  <c r="K152" i="1"/>
  <c r="L152" i="1" s="1"/>
  <c r="P151" i="1"/>
  <c r="Q151" i="1" s="1"/>
  <c r="O151" i="1"/>
  <c r="N151" i="1"/>
  <c r="M151" i="1"/>
  <c r="K151" i="1"/>
  <c r="L151" i="1" s="1"/>
  <c r="P150" i="1"/>
  <c r="Q150" i="1" s="1"/>
  <c r="Z150" i="1" s="1"/>
  <c r="O150" i="1"/>
  <c r="N150" i="1"/>
  <c r="M150" i="1"/>
  <c r="L150" i="1"/>
  <c r="K150" i="1"/>
  <c r="P149" i="1"/>
  <c r="Q149" i="1" s="1"/>
  <c r="O149" i="1"/>
  <c r="Z149" i="1" s="1"/>
  <c r="N149" i="1"/>
  <c r="M149" i="1"/>
  <c r="S149" i="1" s="1"/>
  <c r="K149" i="1"/>
  <c r="L149" i="1" s="1"/>
  <c r="P148" i="1"/>
  <c r="Q148" i="1" s="1"/>
  <c r="O148" i="1"/>
  <c r="Z148" i="1" s="1"/>
  <c r="N148" i="1"/>
  <c r="M148" i="1"/>
  <c r="K148" i="1"/>
  <c r="L148" i="1" s="1"/>
  <c r="P147" i="1"/>
  <c r="Q147" i="1" s="1"/>
  <c r="Z147" i="1" s="1"/>
  <c r="O147" i="1"/>
  <c r="N147" i="1"/>
  <c r="M147" i="1"/>
  <c r="L147" i="1"/>
  <c r="K147" i="1"/>
  <c r="P146" i="1"/>
  <c r="Q146" i="1" s="1"/>
  <c r="O146" i="1"/>
  <c r="N146" i="1"/>
  <c r="M146" i="1"/>
  <c r="K146" i="1"/>
  <c r="L146" i="1" s="1"/>
  <c r="P145" i="1"/>
  <c r="Q145" i="1" s="1"/>
  <c r="O145" i="1"/>
  <c r="N145" i="1"/>
  <c r="M145" i="1"/>
  <c r="L145" i="1"/>
  <c r="K145" i="1"/>
  <c r="P144" i="1"/>
  <c r="Q144" i="1" s="1"/>
  <c r="O144" i="1"/>
  <c r="Z144" i="1" s="1"/>
  <c r="N144" i="1"/>
  <c r="M144" i="1"/>
  <c r="S144" i="1" s="1"/>
  <c r="K144" i="1"/>
  <c r="L144" i="1" s="1"/>
  <c r="P143" i="1"/>
  <c r="Q143" i="1" s="1"/>
  <c r="O143" i="1"/>
  <c r="N143" i="1"/>
  <c r="M143" i="1"/>
  <c r="S143" i="1" s="1"/>
  <c r="K143" i="1"/>
  <c r="L143" i="1" s="1"/>
  <c r="P142" i="1"/>
  <c r="Q142" i="1" s="1"/>
  <c r="O142" i="1"/>
  <c r="N142" i="1"/>
  <c r="M142" i="1"/>
  <c r="L142" i="1"/>
  <c r="K142" i="1"/>
  <c r="P141" i="1"/>
  <c r="Q141" i="1" s="1"/>
  <c r="O141" i="1"/>
  <c r="Z141" i="1" s="1"/>
  <c r="N141" i="1"/>
  <c r="M141" i="1"/>
  <c r="K141" i="1"/>
  <c r="L141" i="1" s="1"/>
  <c r="P140" i="1"/>
  <c r="Q140" i="1" s="1"/>
  <c r="O140" i="1"/>
  <c r="N140" i="1"/>
  <c r="M140" i="1"/>
  <c r="K140" i="1"/>
  <c r="L140" i="1" s="1"/>
  <c r="P139" i="1"/>
  <c r="Q139" i="1" s="1"/>
  <c r="O139" i="1"/>
  <c r="Z139" i="1" s="1"/>
  <c r="N139" i="1"/>
  <c r="M139" i="1"/>
  <c r="L139" i="1"/>
  <c r="K139" i="1"/>
  <c r="P138" i="1"/>
  <c r="Q138" i="1" s="1"/>
  <c r="O138" i="1"/>
  <c r="Z138" i="1" s="1"/>
  <c r="N138" i="1"/>
  <c r="M138" i="1"/>
  <c r="K138" i="1"/>
  <c r="L138" i="1" s="1"/>
  <c r="P137" i="1"/>
  <c r="Q137" i="1" s="1"/>
  <c r="O137" i="1"/>
  <c r="N137" i="1"/>
  <c r="M137" i="1"/>
  <c r="S137" i="1" s="1"/>
  <c r="U137" i="1" s="1"/>
  <c r="L137" i="1"/>
  <c r="K137" i="1"/>
  <c r="P136" i="1"/>
  <c r="Q136" i="1" s="1"/>
  <c r="O136" i="1"/>
  <c r="Z136" i="1" s="1"/>
  <c r="N136" i="1"/>
  <c r="M136" i="1"/>
  <c r="K136" i="1"/>
  <c r="L136" i="1" s="1"/>
  <c r="P135" i="1"/>
  <c r="Q135" i="1" s="1"/>
  <c r="S135" i="1" s="1"/>
  <c r="O135" i="1"/>
  <c r="Z135" i="1" s="1"/>
  <c r="N135" i="1"/>
  <c r="M135" i="1"/>
  <c r="L135" i="1"/>
  <c r="K135" i="1"/>
  <c r="P134" i="1"/>
  <c r="Q134" i="1" s="1"/>
  <c r="O134" i="1"/>
  <c r="N134" i="1"/>
  <c r="M134" i="1"/>
  <c r="S134" i="1" s="1"/>
  <c r="K134" i="1"/>
  <c r="L134" i="1" s="1"/>
  <c r="P133" i="1"/>
  <c r="Q133" i="1" s="1"/>
  <c r="O133" i="1"/>
  <c r="N133" i="1"/>
  <c r="M133" i="1"/>
  <c r="K133" i="1"/>
  <c r="L133" i="1" s="1"/>
  <c r="P132" i="1"/>
  <c r="Q132" i="1" s="1"/>
  <c r="O132" i="1"/>
  <c r="N132" i="1"/>
  <c r="M132" i="1"/>
  <c r="S132" i="1" s="1"/>
  <c r="K132" i="1"/>
  <c r="L132" i="1" s="1"/>
  <c r="P131" i="1"/>
  <c r="O131" i="1"/>
  <c r="N131" i="1"/>
  <c r="M131" i="1"/>
  <c r="K131" i="1"/>
  <c r="L131" i="1" s="1"/>
  <c r="P130" i="1"/>
  <c r="Q130" i="1" s="1"/>
  <c r="Z130" i="1" s="1"/>
  <c r="O130" i="1"/>
  <c r="N130" i="1"/>
  <c r="M130" i="1"/>
  <c r="L130" i="1"/>
  <c r="K130" i="1"/>
  <c r="P129" i="1"/>
  <c r="Q129" i="1" s="1"/>
  <c r="O129" i="1"/>
  <c r="Z129" i="1" s="1"/>
  <c r="N129" i="1"/>
  <c r="M129" i="1"/>
  <c r="S129" i="1" s="1"/>
  <c r="X129" i="1" s="1"/>
  <c r="K129" i="1"/>
  <c r="L129" i="1" s="1"/>
  <c r="P128" i="1"/>
  <c r="Q128" i="1" s="1"/>
  <c r="O128" i="1"/>
  <c r="N128" i="1"/>
  <c r="M128" i="1"/>
  <c r="K128" i="1"/>
  <c r="L128" i="1" s="1"/>
  <c r="P127" i="1"/>
  <c r="Q127" i="1" s="1"/>
  <c r="Z127" i="1" s="1"/>
  <c r="O127" i="1"/>
  <c r="N127" i="1"/>
  <c r="M127" i="1"/>
  <c r="L127" i="1"/>
  <c r="K127" i="1"/>
  <c r="P126" i="1"/>
  <c r="Q126" i="1" s="1"/>
  <c r="S126" i="1" s="1"/>
  <c r="O126" i="1"/>
  <c r="Z126" i="1" s="1"/>
  <c r="N126" i="1"/>
  <c r="M126" i="1"/>
  <c r="K126" i="1"/>
  <c r="L126" i="1" s="1"/>
  <c r="P125" i="1"/>
  <c r="Q125" i="1" s="1"/>
  <c r="O125" i="1"/>
  <c r="N125" i="1"/>
  <c r="M125" i="1"/>
  <c r="S125" i="1" s="1"/>
  <c r="K125" i="1"/>
  <c r="L125" i="1" s="1"/>
  <c r="P124" i="1"/>
  <c r="Q124" i="1" s="1"/>
  <c r="O124" i="1"/>
  <c r="Z124" i="1" s="1"/>
  <c r="N124" i="1"/>
  <c r="M124" i="1"/>
  <c r="S124" i="1" s="1"/>
  <c r="K124" i="1"/>
  <c r="L124" i="1" s="1"/>
  <c r="P123" i="1"/>
  <c r="Q123" i="1" s="1"/>
  <c r="S123" i="1" s="1"/>
  <c r="O123" i="1"/>
  <c r="N123" i="1"/>
  <c r="M123" i="1"/>
  <c r="K123" i="1"/>
  <c r="L123" i="1" s="1"/>
  <c r="P122" i="1"/>
  <c r="Q122" i="1" s="1"/>
  <c r="O122" i="1"/>
  <c r="N122" i="1"/>
  <c r="M122" i="1"/>
  <c r="S122" i="1" s="1"/>
  <c r="L122" i="1"/>
  <c r="K122" i="1"/>
  <c r="P121" i="1"/>
  <c r="Q121" i="1" s="1"/>
  <c r="O121" i="1"/>
  <c r="Z121" i="1" s="1"/>
  <c r="N121" i="1"/>
  <c r="M121" i="1"/>
  <c r="K121" i="1"/>
  <c r="L121" i="1" s="1"/>
  <c r="P120" i="1"/>
  <c r="Q120" i="1" s="1"/>
  <c r="O120" i="1"/>
  <c r="N120" i="1"/>
  <c r="M120" i="1"/>
  <c r="S120" i="1" s="1"/>
  <c r="K120" i="1"/>
  <c r="L120" i="1" s="1"/>
  <c r="P119" i="1"/>
  <c r="Q119" i="1" s="1"/>
  <c r="O119" i="1"/>
  <c r="N119" i="1"/>
  <c r="M119" i="1"/>
  <c r="K119" i="1"/>
  <c r="L119" i="1" s="1"/>
  <c r="P118" i="1"/>
  <c r="Q118" i="1" s="1"/>
  <c r="Z118" i="1" s="1"/>
  <c r="O118" i="1"/>
  <c r="N118" i="1"/>
  <c r="M118" i="1"/>
  <c r="L118" i="1"/>
  <c r="K118" i="1"/>
  <c r="P117" i="1"/>
  <c r="Q117" i="1" s="1"/>
  <c r="O117" i="1"/>
  <c r="Z117" i="1" s="1"/>
  <c r="N117" i="1"/>
  <c r="M117" i="1"/>
  <c r="S117" i="1" s="1"/>
  <c r="K117" i="1"/>
  <c r="L117" i="1" s="1"/>
  <c r="P116" i="1"/>
  <c r="Q116" i="1" s="1"/>
  <c r="O116" i="1"/>
  <c r="Z116" i="1" s="1"/>
  <c r="N116" i="1"/>
  <c r="M116" i="1"/>
  <c r="K116" i="1"/>
  <c r="L116" i="1" s="1"/>
  <c r="P115" i="1"/>
  <c r="Q115" i="1" s="1"/>
  <c r="Z115" i="1" s="1"/>
  <c r="O115" i="1"/>
  <c r="N115" i="1"/>
  <c r="M115" i="1"/>
  <c r="L115" i="1"/>
  <c r="K115" i="1"/>
  <c r="P114" i="1"/>
  <c r="Q114" i="1" s="1"/>
  <c r="O114" i="1"/>
  <c r="N114" i="1"/>
  <c r="M114" i="1"/>
  <c r="K114" i="1"/>
  <c r="L114" i="1" s="1"/>
  <c r="P113" i="1"/>
  <c r="Q113" i="1" s="1"/>
  <c r="O113" i="1"/>
  <c r="N113" i="1"/>
  <c r="M113" i="1"/>
  <c r="S113" i="1" s="1"/>
  <c r="L113" i="1"/>
  <c r="K113" i="1"/>
  <c r="P112" i="1"/>
  <c r="Q112" i="1" s="1"/>
  <c r="O112" i="1"/>
  <c r="Z112" i="1" s="1"/>
  <c r="N112" i="1"/>
  <c r="M112" i="1"/>
  <c r="S112" i="1" s="1"/>
  <c r="X112" i="1" s="1"/>
  <c r="K112" i="1"/>
  <c r="L112" i="1" s="1"/>
  <c r="P111" i="1"/>
  <c r="Q111" i="1" s="1"/>
  <c r="O111" i="1"/>
  <c r="N111" i="1"/>
  <c r="M111" i="1"/>
  <c r="K111" i="1"/>
  <c r="L111" i="1" s="1"/>
  <c r="P110" i="1"/>
  <c r="Q110" i="1" s="1"/>
  <c r="O110" i="1"/>
  <c r="N110" i="1"/>
  <c r="M110" i="1"/>
  <c r="L110" i="1"/>
  <c r="K110" i="1"/>
  <c r="P109" i="1"/>
  <c r="Q109" i="1" s="1"/>
  <c r="O109" i="1"/>
  <c r="Z109" i="1" s="1"/>
  <c r="N109" i="1"/>
  <c r="M109" i="1"/>
  <c r="S109" i="1" s="1"/>
  <c r="K109" i="1"/>
  <c r="L109" i="1" s="1"/>
  <c r="P108" i="1"/>
  <c r="Q108" i="1" s="1"/>
  <c r="O108" i="1"/>
  <c r="N108" i="1"/>
  <c r="M108" i="1"/>
  <c r="K108" i="1"/>
  <c r="L108" i="1" s="1"/>
  <c r="P107" i="1"/>
  <c r="Q107" i="1" s="1"/>
  <c r="O107" i="1"/>
  <c r="N107" i="1"/>
  <c r="M107" i="1"/>
  <c r="L107" i="1"/>
  <c r="K107" i="1"/>
  <c r="P106" i="1"/>
  <c r="Q106" i="1" s="1"/>
  <c r="O106" i="1"/>
  <c r="Z106" i="1" s="1"/>
  <c r="N106" i="1"/>
  <c r="M106" i="1"/>
  <c r="K106" i="1"/>
  <c r="L106" i="1" s="1"/>
  <c r="P105" i="1"/>
  <c r="Q105" i="1" s="1"/>
  <c r="O105" i="1"/>
  <c r="N105" i="1"/>
  <c r="M105" i="1"/>
  <c r="S105" i="1" s="1"/>
  <c r="U105" i="1" s="1"/>
  <c r="L105" i="1"/>
  <c r="K105" i="1"/>
  <c r="P104" i="1"/>
  <c r="Q104" i="1" s="1"/>
  <c r="O104" i="1"/>
  <c r="Z104" i="1" s="1"/>
  <c r="N104" i="1"/>
  <c r="M104" i="1"/>
  <c r="K104" i="1"/>
  <c r="L104" i="1" s="1"/>
  <c r="P103" i="1"/>
  <c r="Q103" i="1" s="1"/>
  <c r="S103" i="1" s="1"/>
  <c r="O103" i="1"/>
  <c r="N103" i="1"/>
  <c r="M103" i="1"/>
  <c r="L103" i="1"/>
  <c r="K103" i="1"/>
  <c r="P102" i="1"/>
  <c r="Q102" i="1" s="1"/>
  <c r="O102" i="1"/>
  <c r="N102" i="1"/>
  <c r="M102" i="1"/>
  <c r="K102" i="1"/>
  <c r="L102" i="1" s="1"/>
  <c r="P101" i="1"/>
  <c r="Q101" i="1" s="1"/>
  <c r="O101" i="1"/>
  <c r="N101" i="1"/>
  <c r="M101" i="1"/>
  <c r="K101" i="1"/>
  <c r="L101" i="1" s="1"/>
  <c r="P100" i="1"/>
  <c r="Q100" i="1" s="1"/>
  <c r="O100" i="1"/>
  <c r="N100" i="1"/>
  <c r="M100" i="1"/>
  <c r="S100" i="1" s="1"/>
  <c r="K100" i="1"/>
  <c r="L100" i="1" s="1"/>
  <c r="P99" i="1"/>
  <c r="Q99" i="1" s="1"/>
  <c r="Z99" i="1" s="1"/>
  <c r="O99" i="1"/>
  <c r="N99" i="1"/>
  <c r="M99" i="1"/>
  <c r="K99" i="1"/>
  <c r="L99" i="1" s="1"/>
  <c r="P98" i="1"/>
  <c r="Q98" i="1" s="1"/>
  <c r="Z98" i="1" s="1"/>
  <c r="O98" i="1"/>
  <c r="N98" i="1"/>
  <c r="M98" i="1"/>
  <c r="L98" i="1"/>
  <c r="K98" i="1"/>
  <c r="P97" i="1"/>
  <c r="Q97" i="1" s="1"/>
  <c r="O97" i="1"/>
  <c r="Z97" i="1" s="1"/>
  <c r="N97" i="1"/>
  <c r="M97" i="1"/>
  <c r="S97" i="1" s="1"/>
  <c r="K97" i="1"/>
  <c r="L97" i="1" s="1"/>
  <c r="P96" i="1"/>
  <c r="Q96" i="1" s="1"/>
  <c r="O96" i="1"/>
  <c r="N96" i="1"/>
  <c r="M96" i="1"/>
  <c r="K96" i="1"/>
  <c r="L96" i="1" s="1"/>
  <c r="P95" i="1"/>
  <c r="Q95" i="1" s="1"/>
  <c r="Z95" i="1" s="1"/>
  <c r="O95" i="1"/>
  <c r="N95" i="1"/>
  <c r="M95" i="1"/>
  <c r="L95" i="1"/>
  <c r="K95" i="1"/>
  <c r="P94" i="1"/>
  <c r="Q94" i="1" s="1"/>
  <c r="S94" i="1" s="1"/>
  <c r="X94" i="1" s="1"/>
  <c r="O94" i="1"/>
  <c r="Z94" i="1" s="1"/>
  <c r="N94" i="1"/>
  <c r="M94" i="1"/>
  <c r="K94" i="1"/>
  <c r="L94" i="1" s="1"/>
  <c r="P93" i="1"/>
  <c r="Q93" i="1" s="1"/>
  <c r="O93" i="1"/>
  <c r="Z93" i="1" s="1"/>
  <c r="N93" i="1"/>
  <c r="M93" i="1"/>
  <c r="S93" i="1" s="1"/>
  <c r="K93" i="1"/>
  <c r="L93" i="1" s="1"/>
  <c r="P92" i="1"/>
  <c r="Q92" i="1" s="1"/>
  <c r="O92" i="1"/>
  <c r="N92" i="1"/>
  <c r="M92" i="1"/>
  <c r="S92" i="1" s="1"/>
  <c r="X92" i="1" s="1"/>
  <c r="K92" i="1"/>
  <c r="L92" i="1" s="1"/>
  <c r="P91" i="1"/>
  <c r="Q91" i="1" s="1"/>
  <c r="S91" i="1" s="1"/>
  <c r="O91" i="1"/>
  <c r="N91" i="1"/>
  <c r="M91" i="1"/>
  <c r="K91" i="1"/>
  <c r="L91" i="1" s="1"/>
  <c r="P90" i="1"/>
  <c r="Q90" i="1" s="1"/>
  <c r="O90" i="1"/>
  <c r="N90" i="1"/>
  <c r="M90" i="1"/>
  <c r="S90" i="1" s="1"/>
  <c r="X90" i="1" s="1"/>
  <c r="L90" i="1"/>
  <c r="K90" i="1"/>
  <c r="P89" i="1"/>
  <c r="Q89" i="1" s="1"/>
  <c r="O89" i="1"/>
  <c r="Z89" i="1" s="1"/>
  <c r="N89" i="1"/>
  <c r="M89" i="1"/>
  <c r="K89" i="1"/>
  <c r="L89" i="1" s="1"/>
  <c r="P88" i="1"/>
  <c r="Q88" i="1" s="1"/>
  <c r="O88" i="1"/>
  <c r="N88" i="1"/>
  <c r="M88" i="1"/>
  <c r="S88" i="1" s="1"/>
  <c r="X88" i="1" s="1"/>
  <c r="K88" i="1"/>
  <c r="L88" i="1" s="1"/>
  <c r="P87" i="1"/>
  <c r="Q87" i="1" s="1"/>
  <c r="O87" i="1"/>
  <c r="N87" i="1"/>
  <c r="M87" i="1"/>
  <c r="K87" i="1"/>
  <c r="L87" i="1" s="1"/>
  <c r="P86" i="1"/>
  <c r="Q86" i="1" s="1"/>
  <c r="Z86" i="1" s="1"/>
  <c r="O86" i="1"/>
  <c r="N86" i="1"/>
  <c r="M86" i="1"/>
  <c r="S86" i="1" s="1"/>
  <c r="X86" i="1" s="1"/>
  <c r="L86" i="1"/>
  <c r="K86" i="1"/>
  <c r="P85" i="1"/>
  <c r="Q85" i="1" s="1"/>
  <c r="O85" i="1"/>
  <c r="Z85" i="1" s="1"/>
  <c r="N85" i="1"/>
  <c r="M85" i="1"/>
  <c r="S85" i="1" s="1"/>
  <c r="K85" i="1"/>
  <c r="L85" i="1" s="1"/>
  <c r="P84" i="1"/>
  <c r="Q84" i="1" s="1"/>
  <c r="O84" i="1"/>
  <c r="Z84" i="1" s="1"/>
  <c r="N84" i="1"/>
  <c r="M84" i="1"/>
  <c r="S84" i="1" s="1"/>
  <c r="X84" i="1" s="1"/>
  <c r="K84" i="1"/>
  <c r="L84" i="1" s="1"/>
  <c r="P83" i="1"/>
  <c r="Q83" i="1" s="1"/>
  <c r="Z83" i="1" s="1"/>
  <c r="O83" i="1"/>
  <c r="N83" i="1"/>
  <c r="M83" i="1"/>
  <c r="L83" i="1"/>
  <c r="K83" i="1"/>
  <c r="P82" i="1"/>
  <c r="Q82" i="1" s="1"/>
  <c r="O82" i="1"/>
  <c r="N82" i="1"/>
  <c r="M82" i="1"/>
  <c r="K82" i="1"/>
  <c r="L82" i="1" s="1"/>
  <c r="P81" i="1"/>
  <c r="Q81" i="1" s="1"/>
  <c r="O81" i="1"/>
  <c r="N81" i="1"/>
  <c r="M81" i="1"/>
  <c r="L81" i="1"/>
  <c r="K81" i="1"/>
  <c r="P80" i="1"/>
  <c r="Q80" i="1" s="1"/>
  <c r="O80" i="1"/>
  <c r="N80" i="1"/>
  <c r="M80" i="1"/>
  <c r="S80" i="1" s="1"/>
  <c r="X80" i="1" s="1"/>
  <c r="K80" i="1"/>
  <c r="L80" i="1" s="1"/>
  <c r="P79" i="1"/>
  <c r="Q79" i="1" s="1"/>
  <c r="O79" i="1"/>
  <c r="N79" i="1"/>
  <c r="M79" i="1"/>
  <c r="K79" i="1"/>
  <c r="L79" i="1" s="1"/>
  <c r="P78" i="1"/>
  <c r="Q78" i="1" s="1"/>
  <c r="O78" i="1"/>
  <c r="N78" i="1"/>
  <c r="M78" i="1"/>
  <c r="L78" i="1"/>
  <c r="K78" i="1"/>
  <c r="P77" i="1"/>
  <c r="Q77" i="1" s="1"/>
  <c r="O77" i="1"/>
  <c r="Z77" i="1" s="1"/>
  <c r="N77" i="1"/>
  <c r="M77" i="1"/>
  <c r="K77" i="1"/>
  <c r="L77" i="1" s="1"/>
  <c r="P76" i="1"/>
  <c r="Q76" i="1" s="1"/>
  <c r="O76" i="1"/>
  <c r="Z76" i="1" s="1"/>
  <c r="N76" i="1"/>
  <c r="M76" i="1"/>
  <c r="K76" i="1"/>
  <c r="L76" i="1" s="1"/>
  <c r="P75" i="1"/>
  <c r="Q75" i="1" s="1"/>
  <c r="O75" i="1"/>
  <c r="N75" i="1"/>
  <c r="M75" i="1"/>
  <c r="L75" i="1"/>
  <c r="K75" i="1"/>
  <c r="P74" i="1"/>
  <c r="Q74" i="1" s="1"/>
  <c r="O74" i="1"/>
  <c r="Z74" i="1" s="1"/>
  <c r="N74" i="1"/>
  <c r="M74" i="1"/>
  <c r="S74" i="1" s="1"/>
  <c r="X74" i="1" s="1"/>
  <c r="K74" i="1"/>
  <c r="L74" i="1" s="1"/>
  <c r="P73" i="1"/>
  <c r="Q73" i="1" s="1"/>
  <c r="O73" i="1"/>
  <c r="N73" i="1"/>
  <c r="M73" i="1"/>
  <c r="S73" i="1" s="1"/>
  <c r="U73" i="1" s="1"/>
  <c r="L73" i="1"/>
  <c r="K73" i="1"/>
  <c r="P72" i="1"/>
  <c r="Q72" i="1" s="1"/>
  <c r="O72" i="1"/>
  <c r="Z72" i="1" s="1"/>
  <c r="N72" i="1"/>
  <c r="M72" i="1"/>
  <c r="K72" i="1"/>
  <c r="L72" i="1" s="1"/>
  <c r="P71" i="1"/>
  <c r="Q71" i="1" s="1"/>
  <c r="S71" i="1" s="1"/>
  <c r="O71" i="1"/>
  <c r="N71" i="1"/>
  <c r="M71" i="1"/>
  <c r="L71" i="1"/>
  <c r="K71" i="1"/>
  <c r="P70" i="1"/>
  <c r="Q70" i="1" s="1"/>
  <c r="O70" i="1"/>
  <c r="N70" i="1"/>
  <c r="M70" i="1"/>
  <c r="K70" i="1"/>
  <c r="L70" i="1" s="1"/>
  <c r="P69" i="1"/>
  <c r="Q69" i="1" s="1"/>
  <c r="O69" i="1"/>
  <c r="N69" i="1"/>
  <c r="M69" i="1"/>
  <c r="K69" i="1"/>
  <c r="L69" i="1" s="1"/>
  <c r="P68" i="1"/>
  <c r="Q68" i="1" s="1"/>
  <c r="O68" i="1"/>
  <c r="N68" i="1"/>
  <c r="M68" i="1"/>
  <c r="S68" i="1" s="1"/>
  <c r="U68" i="1" s="1"/>
  <c r="K68" i="1"/>
  <c r="L68" i="1" s="1"/>
  <c r="P67" i="1"/>
  <c r="O67" i="1"/>
  <c r="N67" i="1"/>
  <c r="M67" i="1"/>
  <c r="K67" i="1"/>
  <c r="L67" i="1" s="1"/>
  <c r="P66" i="1"/>
  <c r="Q66" i="1" s="1"/>
  <c r="O66" i="1"/>
  <c r="N66" i="1"/>
  <c r="M66" i="1"/>
  <c r="L66" i="1"/>
  <c r="K66" i="1"/>
  <c r="P65" i="1"/>
  <c r="Q65" i="1" s="1"/>
  <c r="O65" i="1"/>
  <c r="Z65" i="1" s="1"/>
  <c r="N65" i="1"/>
  <c r="M65" i="1"/>
  <c r="S65" i="1" s="1"/>
  <c r="K65" i="1"/>
  <c r="L65" i="1" s="1"/>
  <c r="P64" i="1"/>
  <c r="Q64" i="1" s="1"/>
  <c r="O64" i="1"/>
  <c r="N64" i="1"/>
  <c r="M64" i="1"/>
  <c r="K64" i="1"/>
  <c r="L64" i="1" s="1"/>
  <c r="P63" i="1"/>
  <c r="Q63" i="1" s="1"/>
  <c r="O63" i="1"/>
  <c r="N63" i="1"/>
  <c r="M63" i="1"/>
  <c r="L63" i="1"/>
  <c r="K63" i="1"/>
  <c r="P62" i="1"/>
  <c r="Q62" i="1" s="1"/>
  <c r="O62" i="1"/>
  <c r="N62" i="1"/>
  <c r="M62" i="1"/>
  <c r="K62" i="1"/>
  <c r="L62" i="1" s="1"/>
  <c r="P61" i="1"/>
  <c r="Q61" i="1" s="1"/>
  <c r="O61" i="1"/>
  <c r="N61" i="1"/>
  <c r="M61" i="1"/>
  <c r="S61" i="1" s="1"/>
  <c r="X61" i="1" s="1"/>
  <c r="K61" i="1"/>
  <c r="L61" i="1" s="1"/>
  <c r="P60" i="1"/>
  <c r="Q60" i="1" s="1"/>
  <c r="O60" i="1"/>
  <c r="Z60" i="1" s="1"/>
  <c r="N60" i="1"/>
  <c r="M60" i="1"/>
  <c r="S60" i="1" s="1"/>
  <c r="U60" i="1" s="1"/>
  <c r="K60" i="1"/>
  <c r="L60" i="1" s="1"/>
  <c r="P59" i="1"/>
  <c r="Q59" i="1" s="1"/>
  <c r="O59" i="1"/>
  <c r="N59" i="1"/>
  <c r="M59" i="1"/>
  <c r="K59" i="1"/>
  <c r="L59" i="1" s="1"/>
  <c r="P58" i="1"/>
  <c r="Q58" i="1" s="1"/>
  <c r="O58" i="1"/>
  <c r="N58" i="1"/>
  <c r="M58" i="1"/>
  <c r="L58" i="1"/>
  <c r="K58" i="1"/>
  <c r="P57" i="1"/>
  <c r="Q57" i="1" s="1"/>
  <c r="O57" i="1"/>
  <c r="Z57" i="1" s="1"/>
  <c r="N57" i="1"/>
  <c r="M57" i="1"/>
  <c r="K57" i="1"/>
  <c r="L57" i="1" s="1"/>
  <c r="P56" i="1"/>
  <c r="Q56" i="1" s="1"/>
  <c r="O56" i="1"/>
  <c r="Z56" i="1" s="1"/>
  <c r="N56" i="1"/>
  <c r="M56" i="1"/>
  <c r="S56" i="1" s="1"/>
  <c r="K56" i="1"/>
  <c r="L56" i="1" s="1"/>
  <c r="P55" i="1"/>
  <c r="Q55" i="1" s="1"/>
  <c r="O55" i="1"/>
  <c r="Z55" i="1" s="1"/>
  <c r="N55" i="1"/>
  <c r="M55" i="1"/>
  <c r="K55" i="1"/>
  <c r="L55" i="1" s="1"/>
  <c r="P54" i="1"/>
  <c r="Q54" i="1" s="1"/>
  <c r="O54" i="1"/>
  <c r="N54" i="1"/>
  <c r="M54" i="1"/>
  <c r="L54" i="1"/>
  <c r="K54" i="1"/>
  <c r="P53" i="1"/>
  <c r="Q53" i="1" s="1"/>
  <c r="O53" i="1"/>
  <c r="Z53" i="1" s="1"/>
  <c r="N53" i="1"/>
  <c r="M53" i="1"/>
  <c r="S53" i="1" s="1"/>
  <c r="X53" i="1" s="1"/>
  <c r="K53" i="1"/>
  <c r="L53" i="1" s="1"/>
  <c r="P52" i="1"/>
  <c r="Q52" i="1" s="1"/>
  <c r="O52" i="1"/>
  <c r="Z52" i="1" s="1"/>
  <c r="N52" i="1"/>
  <c r="M52" i="1"/>
  <c r="K52" i="1"/>
  <c r="L52" i="1" s="1"/>
  <c r="P51" i="1"/>
  <c r="Q51" i="1" s="1"/>
  <c r="Z51" i="1" s="1"/>
  <c r="O51" i="1"/>
  <c r="N51" i="1"/>
  <c r="M51" i="1"/>
  <c r="L51" i="1"/>
  <c r="K51" i="1"/>
  <c r="P50" i="1"/>
  <c r="Q50" i="1" s="1"/>
  <c r="O50" i="1"/>
  <c r="Z50" i="1" s="1"/>
  <c r="N50" i="1"/>
  <c r="M50" i="1"/>
  <c r="S50" i="1" s="1"/>
  <c r="K50" i="1"/>
  <c r="L50" i="1" s="1"/>
  <c r="P49" i="1"/>
  <c r="Q49" i="1" s="1"/>
  <c r="O49" i="1"/>
  <c r="N49" i="1"/>
  <c r="M49" i="1"/>
  <c r="S49" i="1" s="1"/>
  <c r="L49" i="1"/>
  <c r="K49" i="1"/>
  <c r="P48" i="1"/>
  <c r="Q48" i="1" s="1"/>
  <c r="O48" i="1"/>
  <c r="Z48" i="1" s="1"/>
  <c r="N48" i="1"/>
  <c r="M48" i="1"/>
  <c r="S48" i="1" s="1"/>
  <c r="K48" i="1"/>
  <c r="L48" i="1" s="1"/>
  <c r="P47" i="1"/>
  <c r="Q47" i="1" s="1"/>
  <c r="O47" i="1"/>
  <c r="N47" i="1"/>
  <c r="M47" i="1"/>
  <c r="K47" i="1"/>
  <c r="L47" i="1" s="1"/>
  <c r="P46" i="1"/>
  <c r="Q46" i="1" s="1"/>
  <c r="O46" i="1"/>
  <c r="N46" i="1"/>
  <c r="M46" i="1"/>
  <c r="L46" i="1"/>
  <c r="K46" i="1"/>
  <c r="P45" i="1"/>
  <c r="Q45" i="1" s="1"/>
  <c r="O45" i="1"/>
  <c r="Z45" i="1" s="1"/>
  <c r="N45" i="1"/>
  <c r="M45" i="1"/>
  <c r="K45" i="1"/>
  <c r="L45" i="1" s="1"/>
  <c r="P44" i="1"/>
  <c r="Q44" i="1" s="1"/>
  <c r="O44" i="1"/>
  <c r="N44" i="1"/>
  <c r="M44" i="1"/>
  <c r="S44" i="1" s="1"/>
  <c r="U44" i="1" s="1"/>
  <c r="K44" i="1"/>
  <c r="L44" i="1" s="1"/>
  <c r="P43" i="1"/>
  <c r="Q43" i="1" s="1"/>
  <c r="O43" i="1"/>
  <c r="N43" i="1"/>
  <c r="M43" i="1"/>
  <c r="L43" i="1"/>
  <c r="K43" i="1"/>
  <c r="P42" i="1"/>
  <c r="Q42" i="1" s="1"/>
  <c r="S42" i="1" s="1"/>
  <c r="V42" i="1" s="1"/>
  <c r="O42" i="1"/>
  <c r="N42" i="1"/>
  <c r="M42" i="1"/>
  <c r="K42" i="1"/>
  <c r="L42" i="1" s="1"/>
  <c r="P41" i="1"/>
  <c r="Q41" i="1" s="1"/>
  <c r="O41" i="1"/>
  <c r="N41" i="1"/>
  <c r="M41" i="1"/>
  <c r="S41" i="1" s="1"/>
  <c r="V41" i="1" s="1"/>
  <c r="L41" i="1"/>
  <c r="K41" i="1"/>
  <c r="P40" i="1"/>
  <c r="Q40" i="1" s="1"/>
  <c r="O40" i="1"/>
  <c r="Z40" i="1" s="1"/>
  <c r="N40" i="1"/>
  <c r="M40" i="1"/>
  <c r="K40" i="1"/>
  <c r="L40" i="1" s="1"/>
  <c r="P39" i="1"/>
  <c r="Q39" i="1" s="1"/>
  <c r="S39" i="1" s="1"/>
  <c r="W39" i="1" s="1"/>
  <c r="O39" i="1"/>
  <c r="N39" i="1"/>
  <c r="M39" i="1"/>
  <c r="L39" i="1"/>
  <c r="K39" i="1"/>
  <c r="P38" i="1"/>
  <c r="Q38" i="1" s="1"/>
  <c r="O38" i="1"/>
  <c r="N38" i="1"/>
  <c r="M38" i="1"/>
  <c r="K38" i="1"/>
  <c r="L38" i="1" s="1"/>
  <c r="P37" i="1"/>
  <c r="Q37" i="1" s="1"/>
  <c r="O37" i="1"/>
  <c r="N37" i="1"/>
  <c r="M37" i="1"/>
  <c r="K37" i="1"/>
  <c r="L37" i="1" s="1"/>
  <c r="P36" i="1"/>
  <c r="Q36" i="1" s="1"/>
  <c r="O36" i="1"/>
  <c r="N36" i="1"/>
  <c r="M36" i="1"/>
  <c r="S36" i="1" s="1"/>
  <c r="U36" i="1" s="1"/>
  <c r="K36" i="1"/>
  <c r="L36" i="1" s="1"/>
  <c r="P35" i="1"/>
  <c r="Q35" i="1" s="1"/>
  <c r="Z35" i="1" s="1"/>
  <c r="O35" i="1"/>
  <c r="N35" i="1"/>
  <c r="M35" i="1"/>
  <c r="K35" i="1"/>
  <c r="L35" i="1" s="1"/>
  <c r="P34" i="1"/>
  <c r="Q34" i="1" s="1"/>
  <c r="O34" i="1"/>
  <c r="N34" i="1"/>
  <c r="M34" i="1"/>
  <c r="L34" i="1"/>
  <c r="K34" i="1"/>
  <c r="P33" i="1"/>
  <c r="Q33" i="1" s="1"/>
  <c r="O33" i="1"/>
  <c r="Z33" i="1" s="1"/>
  <c r="N33" i="1"/>
  <c r="M33" i="1"/>
  <c r="S33" i="1" s="1"/>
  <c r="K33" i="1"/>
  <c r="L33" i="1" s="1"/>
  <c r="P32" i="1"/>
  <c r="Q32" i="1" s="1"/>
  <c r="O32" i="1"/>
  <c r="N32" i="1"/>
  <c r="M32" i="1"/>
  <c r="K32" i="1"/>
  <c r="L32" i="1" s="1"/>
  <c r="P31" i="1"/>
  <c r="Q31" i="1" s="1"/>
  <c r="O31" i="1"/>
  <c r="N31" i="1"/>
  <c r="M31" i="1"/>
  <c r="L31" i="1"/>
  <c r="K31" i="1"/>
  <c r="P30" i="1"/>
  <c r="Q30" i="1" s="1"/>
  <c r="O30" i="1"/>
  <c r="N30" i="1"/>
  <c r="M30" i="1"/>
  <c r="K30" i="1"/>
  <c r="L30" i="1" s="1"/>
  <c r="P29" i="1"/>
  <c r="Q29" i="1" s="1"/>
  <c r="O29" i="1"/>
  <c r="N29" i="1"/>
  <c r="M29" i="1"/>
  <c r="S29" i="1" s="1"/>
  <c r="K29" i="1"/>
  <c r="L29" i="1" s="1"/>
  <c r="P28" i="1"/>
  <c r="Q28" i="1" s="1"/>
  <c r="O28" i="1"/>
  <c r="Z28" i="1" s="1"/>
  <c r="N28" i="1"/>
  <c r="M28" i="1"/>
  <c r="S28" i="1" s="1"/>
  <c r="U28" i="1" s="1"/>
  <c r="K28" i="1"/>
  <c r="L28" i="1" s="1"/>
  <c r="P27" i="1"/>
  <c r="Q27" i="1" s="1"/>
  <c r="O27" i="1"/>
  <c r="N27" i="1"/>
  <c r="M27" i="1"/>
  <c r="K27" i="1"/>
  <c r="L27" i="1" s="1"/>
  <c r="P26" i="1"/>
  <c r="Q26" i="1" s="1"/>
  <c r="O26" i="1"/>
  <c r="N26" i="1"/>
  <c r="M26" i="1"/>
  <c r="L26" i="1"/>
  <c r="K26" i="1"/>
  <c r="P25" i="1"/>
  <c r="Q25" i="1" s="1"/>
  <c r="O25" i="1"/>
  <c r="Z25" i="1" s="1"/>
  <c r="N25" i="1"/>
  <c r="M25" i="1"/>
  <c r="K25" i="1"/>
  <c r="L25" i="1" s="1"/>
  <c r="P24" i="1"/>
  <c r="Q24" i="1" s="1"/>
  <c r="O24" i="1"/>
  <c r="Z24" i="1" s="1"/>
  <c r="N24" i="1"/>
  <c r="M24" i="1"/>
  <c r="S24" i="1" s="1"/>
  <c r="K24" i="1"/>
  <c r="L24" i="1" s="1"/>
  <c r="P23" i="1"/>
  <c r="Q23" i="1" s="1"/>
  <c r="O23" i="1"/>
  <c r="Z23" i="1" s="1"/>
  <c r="N23" i="1"/>
  <c r="M23" i="1"/>
  <c r="K23" i="1"/>
  <c r="L23" i="1" s="1"/>
  <c r="P22" i="1"/>
  <c r="Q22" i="1" s="1"/>
  <c r="O22" i="1"/>
  <c r="N22" i="1"/>
  <c r="M22" i="1"/>
  <c r="L22" i="1"/>
  <c r="K22" i="1"/>
  <c r="P21" i="1"/>
  <c r="Q21" i="1" s="1"/>
  <c r="O21" i="1"/>
  <c r="Z21" i="1" s="1"/>
  <c r="N21" i="1"/>
  <c r="M21" i="1"/>
  <c r="S21" i="1" s="1"/>
  <c r="X21" i="1" s="1"/>
  <c r="K21" i="1"/>
  <c r="L21" i="1" s="1"/>
  <c r="P20" i="1"/>
  <c r="Q20" i="1" s="1"/>
  <c r="O20" i="1"/>
  <c r="Z20" i="1" s="1"/>
  <c r="N20" i="1"/>
  <c r="M20" i="1"/>
  <c r="K20" i="1"/>
  <c r="L20" i="1" s="1"/>
  <c r="P19" i="1"/>
  <c r="Q19" i="1" s="1"/>
  <c r="Z19" i="1" s="1"/>
  <c r="O19" i="1"/>
  <c r="N19" i="1"/>
  <c r="M19" i="1"/>
  <c r="L19" i="1"/>
  <c r="K19" i="1"/>
  <c r="P18" i="1"/>
  <c r="Q18" i="1" s="1"/>
  <c r="O18" i="1"/>
  <c r="Z18" i="1" s="1"/>
  <c r="N18" i="1"/>
  <c r="M18" i="1"/>
  <c r="S18" i="1" s="1"/>
  <c r="K18" i="1"/>
  <c r="L18" i="1" s="1"/>
  <c r="P17" i="1"/>
  <c r="Q17" i="1" s="1"/>
  <c r="O17" i="1"/>
  <c r="N17" i="1"/>
  <c r="M17" i="1"/>
  <c r="S17" i="1" s="1"/>
  <c r="L17" i="1"/>
  <c r="K17" i="1"/>
  <c r="P16" i="1"/>
  <c r="Q16" i="1" s="1"/>
  <c r="O16" i="1"/>
  <c r="Z16" i="1" s="1"/>
  <c r="N16" i="1"/>
  <c r="M16" i="1"/>
  <c r="S16" i="1" s="1"/>
  <c r="K16" i="1"/>
  <c r="L16" i="1" s="1"/>
  <c r="P15" i="1"/>
  <c r="Q15" i="1" s="1"/>
  <c r="O15" i="1"/>
  <c r="N15" i="1"/>
  <c r="M15" i="1"/>
  <c r="K15" i="1"/>
  <c r="L15" i="1" s="1"/>
  <c r="P14" i="1"/>
  <c r="Q14" i="1" s="1"/>
  <c r="O14" i="1"/>
  <c r="N14" i="1"/>
  <c r="M14" i="1"/>
  <c r="L14" i="1"/>
  <c r="K14" i="1"/>
  <c r="P13" i="1"/>
  <c r="Q13" i="1" s="1"/>
  <c r="O13" i="1"/>
  <c r="Z13" i="1" s="1"/>
  <c r="N13" i="1"/>
  <c r="M13" i="1"/>
  <c r="K13" i="1"/>
  <c r="L13" i="1" s="1"/>
  <c r="P12" i="1"/>
  <c r="Q12" i="1" s="1"/>
  <c r="O12" i="1"/>
  <c r="N12" i="1"/>
  <c r="M12" i="1"/>
  <c r="S12" i="1" s="1"/>
  <c r="U12" i="1" s="1"/>
  <c r="K12" i="1"/>
  <c r="L12" i="1" s="1"/>
  <c r="P11" i="1"/>
  <c r="Q11" i="1" s="1"/>
  <c r="O11" i="1"/>
  <c r="N11" i="1"/>
  <c r="M11" i="1"/>
  <c r="L11" i="1"/>
  <c r="K11" i="1"/>
  <c r="P10" i="1"/>
  <c r="Q10" i="1" s="1"/>
  <c r="S10" i="1" s="1"/>
  <c r="V10" i="1" s="1"/>
  <c r="O10" i="1"/>
  <c r="N10" i="1"/>
  <c r="M10" i="1"/>
  <c r="K10" i="1"/>
  <c r="L10" i="1" s="1"/>
  <c r="P9" i="1"/>
  <c r="Q9" i="1" s="1"/>
  <c r="O9" i="1"/>
  <c r="N9" i="1"/>
  <c r="M9" i="1"/>
  <c r="S9" i="1" s="1"/>
  <c r="V9" i="1" s="1"/>
  <c r="L9" i="1"/>
  <c r="K9" i="1"/>
  <c r="P8" i="1"/>
  <c r="Q8" i="1" s="1"/>
  <c r="O8" i="1"/>
  <c r="Z8" i="1" s="1"/>
  <c r="N8" i="1"/>
  <c r="M8" i="1"/>
  <c r="K8" i="1"/>
  <c r="L8" i="1" s="1"/>
  <c r="P7" i="1"/>
  <c r="Q7" i="1" s="1"/>
  <c r="S7" i="1" s="1"/>
  <c r="W7" i="1" s="1"/>
  <c r="O7" i="1"/>
  <c r="N7" i="1"/>
  <c r="M7" i="1"/>
  <c r="L7" i="1"/>
  <c r="K7" i="1"/>
  <c r="P6" i="1"/>
  <c r="Q6" i="1" s="1"/>
  <c r="O6" i="1"/>
  <c r="N6" i="1"/>
  <c r="M6" i="1"/>
  <c r="K6" i="1"/>
  <c r="L6" i="1" s="1"/>
  <c r="P5" i="1"/>
  <c r="Q5" i="1" s="1"/>
  <c r="O5" i="1"/>
  <c r="N5" i="1"/>
  <c r="M5" i="1"/>
  <c r="K5" i="1"/>
  <c r="L5" i="1" s="1"/>
  <c r="P4" i="1"/>
  <c r="Q4" i="1" s="1"/>
  <c r="O4" i="1"/>
  <c r="N4" i="1"/>
  <c r="M4" i="1"/>
  <c r="S4" i="1" s="1"/>
  <c r="U4" i="1" s="1"/>
  <c r="K4" i="1"/>
  <c r="L4" i="1" s="1"/>
  <c r="P3" i="1"/>
  <c r="Q3" i="1" s="1"/>
  <c r="O3" i="1"/>
  <c r="Z3" i="1" s="1"/>
  <c r="N3" i="1"/>
  <c r="M3" i="1"/>
  <c r="S3" i="1" s="1"/>
  <c r="W3" i="1" s="1"/>
  <c r="K3" i="1"/>
  <c r="L3" i="1" s="1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O3" i="5"/>
  <c r="N3" i="5"/>
  <c r="M3" i="5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3" i="5"/>
  <c r="L3" i="5" s="1"/>
  <c r="P4" i="6"/>
  <c r="P5" i="6"/>
  <c r="P6" i="6"/>
  <c r="Q6" i="6" s="1"/>
  <c r="P7" i="6"/>
  <c r="Q7" i="6" s="1"/>
  <c r="P8" i="6"/>
  <c r="P9" i="6"/>
  <c r="P10" i="6"/>
  <c r="Q10" i="6" s="1"/>
  <c r="S10" i="6" s="1"/>
  <c r="P11" i="6"/>
  <c r="Q11" i="6" s="1"/>
  <c r="P12" i="6"/>
  <c r="P13" i="6"/>
  <c r="P14" i="6"/>
  <c r="Q14" i="6" s="1"/>
  <c r="S14" i="6" s="1"/>
  <c r="P15" i="6"/>
  <c r="Q15" i="6" s="1"/>
  <c r="S15" i="6" s="1"/>
  <c r="P16" i="6"/>
  <c r="P17" i="6"/>
  <c r="P18" i="6"/>
  <c r="Q18" i="6" s="1"/>
  <c r="S18" i="6" s="1"/>
  <c r="P19" i="6"/>
  <c r="Q19" i="6" s="1"/>
  <c r="P20" i="6"/>
  <c r="P21" i="6"/>
  <c r="P22" i="6"/>
  <c r="Q22" i="6" s="1"/>
  <c r="P23" i="6"/>
  <c r="Q23" i="6" s="1"/>
  <c r="P24" i="6"/>
  <c r="P25" i="6"/>
  <c r="P26" i="6"/>
  <c r="Q26" i="6" s="1"/>
  <c r="S26" i="6" s="1"/>
  <c r="P27" i="6"/>
  <c r="Q27" i="6" s="1"/>
  <c r="P28" i="6"/>
  <c r="P29" i="6"/>
  <c r="P30" i="6"/>
  <c r="Q30" i="6" s="1"/>
  <c r="S30" i="6" s="1"/>
  <c r="P31" i="6"/>
  <c r="Q31" i="6" s="1"/>
  <c r="S31" i="6" s="1"/>
  <c r="P32" i="6"/>
  <c r="P33" i="6"/>
  <c r="P34" i="6"/>
  <c r="Q34" i="6" s="1"/>
  <c r="P35" i="6"/>
  <c r="Q35" i="6" s="1"/>
  <c r="P36" i="6"/>
  <c r="P37" i="6"/>
  <c r="P38" i="6"/>
  <c r="Q38" i="6" s="1"/>
  <c r="S38" i="6" s="1"/>
  <c r="V38" i="6" s="1"/>
  <c r="P39" i="6"/>
  <c r="Q39" i="6" s="1"/>
  <c r="P40" i="6"/>
  <c r="P41" i="6"/>
  <c r="P42" i="6"/>
  <c r="Q42" i="6" s="1"/>
  <c r="S42" i="6" s="1"/>
  <c r="P43" i="6"/>
  <c r="Q43" i="6" s="1"/>
  <c r="P44" i="6"/>
  <c r="P45" i="6"/>
  <c r="P46" i="6"/>
  <c r="Q46" i="6" s="1"/>
  <c r="S46" i="6" s="1"/>
  <c r="P47" i="6"/>
  <c r="Q47" i="6" s="1"/>
  <c r="S47" i="6" s="1"/>
  <c r="P48" i="6"/>
  <c r="P49" i="6"/>
  <c r="P50" i="6"/>
  <c r="Q50" i="6" s="1"/>
  <c r="S50" i="6" s="1"/>
  <c r="P51" i="6"/>
  <c r="P52" i="6"/>
  <c r="P53" i="6"/>
  <c r="P54" i="6"/>
  <c r="Q54" i="6" s="1"/>
  <c r="S54" i="6" s="1"/>
  <c r="P55" i="6"/>
  <c r="Q55" i="6" s="1"/>
  <c r="P56" i="6"/>
  <c r="P57" i="6"/>
  <c r="P58" i="6"/>
  <c r="Q58" i="6" s="1"/>
  <c r="P59" i="6"/>
  <c r="Q59" i="6" s="1"/>
  <c r="S59" i="6" s="1"/>
  <c r="P60" i="6"/>
  <c r="P61" i="6"/>
  <c r="P62" i="6"/>
  <c r="Q62" i="6" s="1"/>
  <c r="S62" i="6" s="1"/>
  <c r="P63" i="6"/>
  <c r="P64" i="6"/>
  <c r="P65" i="6"/>
  <c r="P66" i="6"/>
  <c r="Q66" i="6" s="1"/>
  <c r="S66" i="6" s="1"/>
  <c r="P67" i="6"/>
  <c r="P68" i="6"/>
  <c r="P69" i="6"/>
  <c r="P70" i="6"/>
  <c r="Q70" i="6" s="1"/>
  <c r="S70" i="6" s="1"/>
  <c r="P71" i="6"/>
  <c r="P72" i="6"/>
  <c r="P73" i="6"/>
  <c r="P74" i="6"/>
  <c r="Q74" i="6" s="1"/>
  <c r="S74" i="6" s="1"/>
  <c r="V74" i="6" s="1"/>
  <c r="P75" i="6"/>
  <c r="Q75" i="6" s="1"/>
  <c r="S75" i="6" s="1"/>
  <c r="P76" i="6"/>
  <c r="P77" i="6"/>
  <c r="P78" i="6"/>
  <c r="Q78" i="6" s="1"/>
  <c r="S78" i="6" s="1"/>
  <c r="P79" i="6"/>
  <c r="P80" i="6"/>
  <c r="P81" i="6"/>
  <c r="P82" i="6"/>
  <c r="Q82" i="6" s="1"/>
  <c r="S82" i="6" s="1"/>
  <c r="P83" i="6"/>
  <c r="P84" i="6"/>
  <c r="P85" i="6"/>
  <c r="P86" i="6"/>
  <c r="Q86" i="6" s="1"/>
  <c r="S86" i="6" s="1"/>
  <c r="P87" i="6"/>
  <c r="P88" i="6"/>
  <c r="P89" i="6"/>
  <c r="P90" i="6"/>
  <c r="Q90" i="6" s="1"/>
  <c r="S90" i="6" s="1"/>
  <c r="P91" i="6"/>
  <c r="Q91" i="6" s="1"/>
  <c r="S91" i="6" s="1"/>
  <c r="P92" i="6"/>
  <c r="P93" i="6"/>
  <c r="P94" i="6"/>
  <c r="Q94" i="6" s="1"/>
  <c r="S94" i="6" s="1"/>
  <c r="P95" i="6"/>
  <c r="P96" i="6"/>
  <c r="P97" i="6"/>
  <c r="P98" i="6"/>
  <c r="Q98" i="6" s="1"/>
  <c r="S98" i="6" s="1"/>
  <c r="P99" i="6"/>
  <c r="P100" i="6"/>
  <c r="P101" i="6"/>
  <c r="P102" i="6"/>
  <c r="Q102" i="6" s="1"/>
  <c r="S102" i="6" s="1"/>
  <c r="P103" i="6"/>
  <c r="P104" i="6"/>
  <c r="P105" i="6"/>
  <c r="P106" i="6"/>
  <c r="Q106" i="6" s="1"/>
  <c r="S106" i="6" s="1"/>
  <c r="P107" i="6"/>
  <c r="Q107" i="6" s="1"/>
  <c r="S107" i="6" s="1"/>
  <c r="P108" i="6"/>
  <c r="P109" i="6"/>
  <c r="P110" i="6"/>
  <c r="Q110" i="6" s="1"/>
  <c r="S110" i="6" s="1"/>
  <c r="P111" i="6"/>
  <c r="P112" i="6"/>
  <c r="P113" i="6"/>
  <c r="P114" i="6"/>
  <c r="Q114" i="6" s="1"/>
  <c r="S114" i="6" s="1"/>
  <c r="P115" i="6"/>
  <c r="P116" i="6"/>
  <c r="P117" i="6"/>
  <c r="P118" i="6"/>
  <c r="Q118" i="6" s="1"/>
  <c r="S118" i="6" s="1"/>
  <c r="P119" i="6"/>
  <c r="P120" i="6"/>
  <c r="P121" i="6"/>
  <c r="P122" i="6"/>
  <c r="Q122" i="6" s="1"/>
  <c r="S122" i="6" s="1"/>
  <c r="P3" i="6"/>
  <c r="S7" i="6"/>
  <c r="S11" i="6"/>
  <c r="S19" i="6"/>
  <c r="S23" i="6"/>
  <c r="S27" i="6"/>
  <c r="S35" i="6"/>
  <c r="S39" i="6"/>
  <c r="S43" i="6"/>
  <c r="S55" i="6"/>
  <c r="S71" i="6"/>
  <c r="S87" i="6"/>
  <c r="S103" i="6"/>
  <c r="S119" i="6"/>
  <c r="Q4" i="6"/>
  <c r="S4" i="6" s="1"/>
  <c r="Q5" i="6"/>
  <c r="S5" i="6" s="1"/>
  <c r="Q8" i="6"/>
  <c r="S8" i="6" s="1"/>
  <c r="Q9" i="6"/>
  <c r="S9" i="6" s="1"/>
  <c r="W9" i="6" s="1"/>
  <c r="Q12" i="6"/>
  <c r="S12" i="6" s="1"/>
  <c r="Q13" i="6"/>
  <c r="S13" i="6" s="1"/>
  <c r="Q16" i="6"/>
  <c r="S16" i="6" s="1"/>
  <c r="Q17" i="6"/>
  <c r="S17" i="6" s="1"/>
  <c r="Q20" i="6"/>
  <c r="S20" i="6" s="1"/>
  <c r="Q21" i="6"/>
  <c r="S21" i="6" s="1"/>
  <c r="Q24" i="6"/>
  <c r="S24" i="6" s="1"/>
  <c r="Q25" i="6"/>
  <c r="S25" i="6" s="1"/>
  <c r="Q28" i="6"/>
  <c r="S28" i="6" s="1"/>
  <c r="Q29" i="6"/>
  <c r="S29" i="6" s="1"/>
  <c r="Q32" i="6"/>
  <c r="S32" i="6" s="1"/>
  <c r="Q33" i="6"/>
  <c r="S33" i="6" s="1"/>
  <c r="Q36" i="6"/>
  <c r="S36" i="6" s="1"/>
  <c r="Q37" i="6"/>
  <c r="S37" i="6" s="1"/>
  <c r="Q40" i="6"/>
  <c r="S40" i="6" s="1"/>
  <c r="Q41" i="6"/>
  <c r="S41" i="6" s="1"/>
  <c r="Q44" i="6"/>
  <c r="S44" i="6" s="1"/>
  <c r="Q45" i="6"/>
  <c r="S45" i="6" s="1"/>
  <c r="Q48" i="6"/>
  <c r="S48" i="6" s="1"/>
  <c r="Q49" i="6"/>
  <c r="S49" i="6" s="1"/>
  <c r="Q51" i="6"/>
  <c r="S51" i="6" s="1"/>
  <c r="Q52" i="6"/>
  <c r="S52" i="6" s="1"/>
  <c r="Q53" i="6"/>
  <c r="S53" i="6" s="1"/>
  <c r="W53" i="6" s="1"/>
  <c r="Q56" i="6"/>
  <c r="S56" i="6" s="1"/>
  <c r="X56" i="6" s="1"/>
  <c r="Q57" i="6"/>
  <c r="S57" i="6" s="1"/>
  <c r="Q60" i="6"/>
  <c r="S60" i="6" s="1"/>
  <c r="Q61" i="6"/>
  <c r="S61" i="6" s="1"/>
  <c r="W61" i="6" s="1"/>
  <c r="Q63" i="6"/>
  <c r="S63" i="6" s="1"/>
  <c r="Q64" i="6"/>
  <c r="S64" i="6" s="1"/>
  <c r="Q65" i="6"/>
  <c r="S65" i="6" s="1"/>
  <c r="Q67" i="6"/>
  <c r="Z67" i="6" s="1"/>
  <c r="Q68" i="6"/>
  <c r="S68" i="6" s="1"/>
  <c r="Q69" i="6"/>
  <c r="S69" i="6" s="1"/>
  <c r="Q71" i="6"/>
  <c r="Q72" i="6"/>
  <c r="S72" i="6" s="1"/>
  <c r="Q73" i="6"/>
  <c r="S73" i="6" s="1"/>
  <c r="Q76" i="6"/>
  <c r="S76" i="6" s="1"/>
  <c r="Q77" i="6"/>
  <c r="S77" i="6" s="1"/>
  <c r="Q79" i="6"/>
  <c r="S79" i="6" s="1"/>
  <c r="Q80" i="6"/>
  <c r="S80" i="6" s="1"/>
  <c r="Q81" i="6"/>
  <c r="S81" i="6" s="1"/>
  <c r="Q83" i="6"/>
  <c r="S83" i="6" s="1"/>
  <c r="Q84" i="6"/>
  <c r="S84" i="6" s="1"/>
  <c r="Q85" i="6"/>
  <c r="S85" i="6" s="1"/>
  <c r="Q87" i="6"/>
  <c r="Q88" i="6"/>
  <c r="S88" i="6" s="1"/>
  <c r="Q89" i="6"/>
  <c r="S89" i="6" s="1"/>
  <c r="W89" i="6" s="1"/>
  <c r="Q92" i="6"/>
  <c r="S92" i="6" s="1"/>
  <c r="Q93" i="6"/>
  <c r="S93" i="6" s="1"/>
  <c r="Q95" i="6"/>
  <c r="S95" i="6" s="1"/>
  <c r="Q96" i="6"/>
  <c r="S96" i="6" s="1"/>
  <c r="Q97" i="6"/>
  <c r="S97" i="6" s="1"/>
  <c r="Q99" i="6"/>
  <c r="S99" i="6" s="1"/>
  <c r="Q100" i="6"/>
  <c r="S100" i="6" s="1"/>
  <c r="Q101" i="6"/>
  <c r="S101" i="6" s="1"/>
  <c r="Q103" i="6"/>
  <c r="Q104" i="6"/>
  <c r="S104" i="6" s="1"/>
  <c r="Q105" i="6"/>
  <c r="S105" i="6" s="1"/>
  <c r="Q108" i="6"/>
  <c r="S108" i="6" s="1"/>
  <c r="Q109" i="6"/>
  <c r="S109" i="6" s="1"/>
  <c r="Q111" i="6"/>
  <c r="Z111" i="6" s="1"/>
  <c r="Q112" i="6"/>
  <c r="S112" i="6" s="1"/>
  <c r="Q113" i="6"/>
  <c r="S113" i="6" s="1"/>
  <c r="W113" i="6" s="1"/>
  <c r="Q115" i="6"/>
  <c r="S115" i="6" s="1"/>
  <c r="Q116" i="6"/>
  <c r="S116" i="6" s="1"/>
  <c r="Q117" i="6"/>
  <c r="S117" i="6" s="1"/>
  <c r="Q119" i="6"/>
  <c r="Q120" i="6"/>
  <c r="S120" i="6" s="1"/>
  <c r="W120" i="6" s="1"/>
  <c r="Q121" i="6"/>
  <c r="S121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3" i="6"/>
  <c r="K122" i="6"/>
  <c r="L122" i="6" s="1"/>
  <c r="L121" i="6"/>
  <c r="K121" i="6"/>
  <c r="K120" i="6"/>
  <c r="L120" i="6" s="1"/>
  <c r="K119" i="6"/>
  <c r="L119" i="6" s="1"/>
  <c r="L118" i="6"/>
  <c r="K118" i="6"/>
  <c r="K117" i="6"/>
  <c r="L117" i="6" s="1"/>
  <c r="K116" i="6"/>
  <c r="L116" i="6" s="1"/>
  <c r="K115" i="6"/>
  <c r="L115" i="6" s="1"/>
  <c r="L114" i="6"/>
  <c r="K114" i="6"/>
  <c r="L113" i="6"/>
  <c r="K113" i="6"/>
  <c r="X112" i="6"/>
  <c r="K112" i="6"/>
  <c r="L112" i="6" s="1"/>
  <c r="K111" i="6"/>
  <c r="L111" i="6" s="1"/>
  <c r="Z110" i="6"/>
  <c r="L110" i="6"/>
  <c r="K110" i="6"/>
  <c r="L109" i="6"/>
  <c r="K109" i="6"/>
  <c r="K108" i="6"/>
  <c r="L108" i="6" s="1"/>
  <c r="K107" i="6"/>
  <c r="L107" i="6" s="1"/>
  <c r="L106" i="6"/>
  <c r="K106" i="6"/>
  <c r="K105" i="6"/>
  <c r="L105" i="6" s="1"/>
  <c r="K104" i="6"/>
  <c r="L104" i="6" s="1"/>
  <c r="K103" i="6"/>
  <c r="L103" i="6" s="1"/>
  <c r="L102" i="6"/>
  <c r="K102" i="6"/>
  <c r="K101" i="6"/>
  <c r="L101" i="6" s="1"/>
  <c r="K100" i="6"/>
  <c r="L100" i="6" s="1"/>
  <c r="K99" i="6"/>
  <c r="L99" i="6" s="1"/>
  <c r="L98" i="6"/>
  <c r="K98" i="6"/>
  <c r="K97" i="6"/>
  <c r="L97" i="6" s="1"/>
  <c r="K96" i="6"/>
  <c r="L96" i="6" s="1"/>
  <c r="K95" i="6"/>
  <c r="L95" i="6" s="1"/>
  <c r="L94" i="6"/>
  <c r="K94" i="6"/>
  <c r="K93" i="6"/>
  <c r="L93" i="6" s="1"/>
  <c r="K92" i="6"/>
  <c r="L92" i="6" s="1"/>
  <c r="K91" i="6"/>
  <c r="L91" i="6" s="1"/>
  <c r="L90" i="6"/>
  <c r="K90" i="6"/>
  <c r="K89" i="6"/>
  <c r="L89" i="6" s="1"/>
  <c r="K88" i="6"/>
  <c r="L88" i="6" s="1"/>
  <c r="K87" i="6"/>
  <c r="L87" i="6" s="1"/>
  <c r="L86" i="6"/>
  <c r="K86" i="6"/>
  <c r="K85" i="6"/>
  <c r="L85" i="6" s="1"/>
  <c r="K84" i="6"/>
  <c r="L84" i="6" s="1"/>
  <c r="K83" i="6"/>
  <c r="L83" i="6" s="1"/>
  <c r="L82" i="6"/>
  <c r="K82" i="6"/>
  <c r="K81" i="6"/>
  <c r="L81" i="6" s="1"/>
  <c r="K80" i="6"/>
  <c r="L80" i="6" s="1"/>
  <c r="K79" i="6"/>
  <c r="L79" i="6" s="1"/>
  <c r="L78" i="6"/>
  <c r="K78" i="6"/>
  <c r="K77" i="6"/>
  <c r="L77" i="6" s="1"/>
  <c r="K76" i="6"/>
  <c r="L76" i="6" s="1"/>
  <c r="K75" i="6"/>
  <c r="L75" i="6" s="1"/>
  <c r="L74" i="6"/>
  <c r="K74" i="6"/>
  <c r="K73" i="6"/>
  <c r="L73" i="6" s="1"/>
  <c r="K72" i="6"/>
  <c r="L72" i="6" s="1"/>
  <c r="K71" i="6"/>
  <c r="L71" i="6" s="1"/>
  <c r="L70" i="6"/>
  <c r="K70" i="6"/>
  <c r="K69" i="6"/>
  <c r="L69" i="6" s="1"/>
  <c r="K68" i="6"/>
  <c r="L68" i="6" s="1"/>
  <c r="K67" i="6"/>
  <c r="L67" i="6" s="1"/>
  <c r="Z66" i="6"/>
  <c r="K66" i="6"/>
  <c r="L66" i="6" s="1"/>
  <c r="K65" i="6"/>
  <c r="L65" i="6" s="1"/>
  <c r="K64" i="6"/>
  <c r="L64" i="6" s="1"/>
  <c r="K63" i="6"/>
  <c r="L63" i="6" s="1"/>
  <c r="Z62" i="6"/>
  <c r="K62" i="6"/>
  <c r="L62" i="6" s="1"/>
  <c r="K61" i="6"/>
  <c r="L61" i="6" s="1"/>
  <c r="K60" i="6"/>
  <c r="L60" i="6" s="1"/>
  <c r="K59" i="6"/>
  <c r="L59" i="6" s="1"/>
  <c r="K58" i="6"/>
  <c r="L58" i="6" s="1"/>
  <c r="L57" i="6"/>
  <c r="K57" i="6"/>
  <c r="K56" i="6"/>
  <c r="L56" i="6" s="1"/>
  <c r="K55" i="6"/>
  <c r="L55" i="6" s="1"/>
  <c r="K54" i="6"/>
  <c r="L54" i="6" s="1"/>
  <c r="L53" i="6"/>
  <c r="K53" i="6"/>
  <c r="X52" i="6"/>
  <c r="L52" i="6"/>
  <c r="K52" i="6"/>
  <c r="K51" i="6"/>
  <c r="L51" i="6" s="1"/>
  <c r="V50" i="6"/>
  <c r="K50" i="6"/>
  <c r="L50" i="6" s="1"/>
  <c r="Z49" i="6"/>
  <c r="K49" i="6"/>
  <c r="L49" i="6" s="1"/>
  <c r="Z48" i="6"/>
  <c r="K48" i="6"/>
  <c r="L48" i="6" s="1"/>
  <c r="K47" i="6"/>
  <c r="L47" i="6" s="1"/>
  <c r="Z46" i="6"/>
  <c r="K46" i="6"/>
  <c r="L46" i="6" s="1"/>
  <c r="K45" i="6"/>
  <c r="L45" i="6" s="1"/>
  <c r="K44" i="6"/>
  <c r="L44" i="6" s="1"/>
  <c r="K43" i="6"/>
  <c r="L43" i="6" s="1"/>
  <c r="L42" i="6"/>
  <c r="K42" i="6"/>
  <c r="K41" i="6"/>
  <c r="L41" i="6" s="1"/>
  <c r="K40" i="6"/>
  <c r="L40" i="6" s="1"/>
  <c r="K39" i="6"/>
  <c r="L39" i="6" s="1"/>
  <c r="L38" i="6"/>
  <c r="K38" i="6"/>
  <c r="K37" i="6"/>
  <c r="L37" i="6" s="1"/>
  <c r="K36" i="6"/>
  <c r="L36" i="6" s="1"/>
  <c r="K35" i="6"/>
  <c r="L35" i="6" s="1"/>
  <c r="L34" i="6"/>
  <c r="K34" i="6"/>
  <c r="K33" i="6"/>
  <c r="L33" i="6" s="1"/>
  <c r="L32" i="6"/>
  <c r="K32" i="6"/>
  <c r="K31" i="6"/>
  <c r="L31" i="6" s="1"/>
  <c r="V30" i="6"/>
  <c r="K30" i="6"/>
  <c r="L30" i="6" s="1"/>
  <c r="K29" i="6"/>
  <c r="L29" i="6" s="1"/>
  <c r="L28" i="6"/>
  <c r="K28" i="6"/>
  <c r="K27" i="6"/>
  <c r="L27" i="6" s="1"/>
  <c r="L26" i="6"/>
  <c r="K26" i="6"/>
  <c r="K25" i="6"/>
  <c r="L25" i="6" s="1"/>
  <c r="K24" i="6"/>
  <c r="L24" i="6" s="1"/>
  <c r="K23" i="6"/>
  <c r="L23" i="6" s="1"/>
  <c r="L22" i="6"/>
  <c r="K22" i="6"/>
  <c r="K21" i="6"/>
  <c r="L21" i="6" s="1"/>
  <c r="K20" i="6"/>
  <c r="L20" i="6" s="1"/>
  <c r="K19" i="6"/>
  <c r="L19" i="6" s="1"/>
  <c r="Z18" i="6"/>
  <c r="L18" i="6"/>
  <c r="K18" i="6"/>
  <c r="K17" i="6"/>
  <c r="L17" i="6" s="1"/>
  <c r="L16" i="6"/>
  <c r="K16" i="6"/>
  <c r="K15" i="6"/>
  <c r="L15" i="6" s="1"/>
  <c r="K14" i="6"/>
  <c r="L14" i="6" s="1"/>
  <c r="K13" i="6"/>
  <c r="L13" i="6" s="1"/>
  <c r="K12" i="6"/>
  <c r="L12" i="6" s="1"/>
  <c r="K11" i="6"/>
  <c r="L11" i="6" s="1"/>
  <c r="Z10" i="6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Q3" i="6"/>
  <c r="S3" i="6" s="1"/>
  <c r="K3" i="6"/>
  <c r="L3" i="6" s="1"/>
  <c r="X157" i="1" l="1"/>
  <c r="V157" i="1"/>
  <c r="U157" i="1"/>
  <c r="X97" i="1"/>
  <c r="V97" i="1"/>
  <c r="X109" i="1"/>
  <c r="V109" i="1"/>
  <c r="U109" i="1"/>
  <c r="U328" i="1"/>
  <c r="X328" i="1"/>
  <c r="V192" i="1"/>
  <c r="W192" i="1"/>
  <c r="X125" i="1"/>
  <c r="V125" i="1"/>
  <c r="U125" i="1"/>
  <c r="U341" i="1"/>
  <c r="W341" i="1"/>
  <c r="X113" i="1"/>
  <c r="V113" i="1"/>
  <c r="U320" i="1"/>
  <c r="X320" i="1"/>
  <c r="W29" i="1"/>
  <c r="V29" i="1"/>
  <c r="V184" i="1"/>
  <c r="W184" i="1"/>
  <c r="V200" i="1"/>
  <c r="W200" i="1"/>
  <c r="U356" i="1"/>
  <c r="V356" i="1"/>
  <c r="X356" i="1"/>
  <c r="W365" i="1"/>
  <c r="U365" i="1"/>
  <c r="X29" i="1"/>
  <c r="W356" i="1"/>
  <c r="S323" i="1"/>
  <c r="S5" i="1"/>
  <c r="S32" i="1"/>
  <c r="S34" i="1"/>
  <c r="S37" i="1"/>
  <c r="S64" i="1"/>
  <c r="W64" i="1" s="1"/>
  <c r="S66" i="1"/>
  <c r="S69" i="1"/>
  <c r="S76" i="1"/>
  <c r="X76" i="1" s="1"/>
  <c r="Z79" i="1"/>
  <c r="S81" i="1"/>
  <c r="S96" i="1"/>
  <c r="X96" i="1" s="1"/>
  <c r="S101" i="1"/>
  <c r="S108" i="1"/>
  <c r="X108" i="1" s="1"/>
  <c r="Z111" i="1"/>
  <c r="S118" i="1"/>
  <c r="S128" i="1"/>
  <c r="S133" i="1"/>
  <c r="X133" i="1" s="1"/>
  <c r="S140" i="1"/>
  <c r="Z143" i="1"/>
  <c r="S145" i="1"/>
  <c r="S150" i="1"/>
  <c r="W150" i="1" s="1"/>
  <c r="S153" i="1"/>
  <c r="V153" i="1" s="1"/>
  <c r="S161" i="1"/>
  <c r="S166" i="1"/>
  <c r="V166" i="1" s="1"/>
  <c r="S169" i="1"/>
  <c r="U169" i="1" s="1"/>
  <c r="S174" i="1"/>
  <c r="V174" i="1" s="1"/>
  <c r="S177" i="1"/>
  <c r="S190" i="1"/>
  <c r="V190" i="1" s="1"/>
  <c r="S193" i="1"/>
  <c r="U193" i="1" s="1"/>
  <c r="S201" i="1"/>
  <c r="S206" i="1"/>
  <c r="V206" i="1" s="1"/>
  <c r="S217" i="1"/>
  <c r="S225" i="1"/>
  <c r="X225" i="1" s="1"/>
  <c r="S233" i="1"/>
  <c r="S241" i="1"/>
  <c r="S249" i="1"/>
  <c r="S257" i="1"/>
  <c r="S265" i="1"/>
  <c r="S268" i="1"/>
  <c r="S273" i="1"/>
  <c r="S276" i="1"/>
  <c r="X276" i="1" s="1"/>
  <c r="S284" i="1"/>
  <c r="S289" i="1"/>
  <c r="W289" i="1" s="1"/>
  <c r="S292" i="1"/>
  <c r="S300" i="1"/>
  <c r="X300" i="1" s="1"/>
  <c r="S305" i="1"/>
  <c r="U305" i="1" s="1"/>
  <c r="S308" i="1"/>
  <c r="S316" i="1"/>
  <c r="S321" i="1"/>
  <c r="S324" i="1"/>
  <c r="S344" i="1"/>
  <c r="S357" i="1"/>
  <c r="W357" i="1" s="1"/>
  <c r="X248" i="1"/>
  <c r="X256" i="1"/>
  <c r="X264" i="1"/>
  <c r="V176" i="1"/>
  <c r="W176" i="1"/>
  <c r="U221" i="1"/>
  <c r="X221" i="1"/>
  <c r="Z4" i="1"/>
  <c r="S8" i="1"/>
  <c r="X8" i="1" s="1"/>
  <c r="Z9" i="1"/>
  <c r="S13" i="1"/>
  <c r="S23" i="1"/>
  <c r="W23" i="1" s="1"/>
  <c r="S25" i="1"/>
  <c r="V25" i="1" s="1"/>
  <c r="Z29" i="1"/>
  <c r="Z36" i="1"/>
  <c r="S40" i="1"/>
  <c r="Z41" i="1"/>
  <c r="S45" i="1"/>
  <c r="S55" i="1"/>
  <c r="W55" i="1" s="1"/>
  <c r="S57" i="1"/>
  <c r="V57" i="1" s="1"/>
  <c r="Z61" i="1"/>
  <c r="Z68" i="1"/>
  <c r="S72" i="1"/>
  <c r="X72" i="1" s="1"/>
  <c r="Z73" i="1"/>
  <c r="Z75" i="1"/>
  <c r="S77" i="1"/>
  <c r="Z78" i="1"/>
  <c r="S79" i="1"/>
  <c r="Z82" i="1"/>
  <c r="S87" i="1"/>
  <c r="V87" i="1" s="1"/>
  <c r="Z88" i="1"/>
  <c r="S89" i="1"/>
  <c r="U89" i="1" s="1"/>
  <c r="Z90" i="1"/>
  <c r="Z100" i="1"/>
  <c r="Z102" i="1"/>
  <c r="S104" i="1"/>
  <c r="Z105" i="1"/>
  <c r="S106" i="1"/>
  <c r="Z107" i="1"/>
  <c r="S111" i="1"/>
  <c r="Z114" i="1"/>
  <c r="S116" i="1"/>
  <c r="X116" i="1" s="1"/>
  <c r="S119" i="1"/>
  <c r="U119" i="1" s="1"/>
  <c r="Z120" i="1"/>
  <c r="S121" i="1"/>
  <c r="U121" i="1" s="1"/>
  <c r="Z122" i="1"/>
  <c r="Z125" i="1"/>
  <c r="Z134" i="1"/>
  <c r="S136" i="1"/>
  <c r="V136" i="1" s="1"/>
  <c r="Z137" i="1"/>
  <c r="S138" i="1"/>
  <c r="S141" i="1"/>
  <c r="Z142" i="1"/>
  <c r="Z146" i="1"/>
  <c r="S148" i="1"/>
  <c r="S156" i="1"/>
  <c r="X156" i="1" s="1"/>
  <c r="Z160" i="1"/>
  <c r="Z162" i="1"/>
  <c r="S164" i="1"/>
  <c r="Z168" i="1"/>
  <c r="Z170" i="1"/>
  <c r="S172" i="1"/>
  <c r="V172" i="1" s="1"/>
  <c r="Z178" i="1"/>
  <c r="Z184" i="1"/>
  <c r="Z186" i="1"/>
  <c r="S188" i="1"/>
  <c r="V188" i="1" s="1"/>
  <c r="Z192" i="1"/>
  <c r="Z194" i="1"/>
  <c r="S196" i="1"/>
  <c r="X196" i="1" s="1"/>
  <c r="S202" i="1"/>
  <c r="S204" i="1"/>
  <c r="V204" i="1" s="1"/>
  <c r="Z208" i="1"/>
  <c r="Z210" i="1"/>
  <c r="S212" i="1"/>
  <c r="Z216" i="1"/>
  <c r="S218" i="1"/>
  <c r="U218" i="1" s="1"/>
  <c r="S220" i="1"/>
  <c r="U220" i="1" s="1"/>
  <c r="Z226" i="1"/>
  <c r="Z232" i="1"/>
  <c r="S234" i="1"/>
  <c r="U234" i="1" s="1"/>
  <c r="S236" i="1"/>
  <c r="U236" i="1" s="1"/>
  <c r="Z240" i="1"/>
  <c r="Z242" i="1"/>
  <c r="S244" i="1"/>
  <c r="Z248" i="1"/>
  <c r="S252" i="1"/>
  <c r="Z256" i="1"/>
  <c r="S260" i="1"/>
  <c r="Z270" i="1"/>
  <c r="Z278" i="1"/>
  <c r="Z286" i="1"/>
  <c r="Z294" i="1"/>
  <c r="Z302" i="1"/>
  <c r="Z310" i="1"/>
  <c r="U325" i="1"/>
  <c r="W325" i="1"/>
  <c r="S326" i="1"/>
  <c r="X326" i="1" s="1"/>
  <c r="S333" i="1"/>
  <c r="S345" i="1"/>
  <c r="S348" i="1"/>
  <c r="S352" i="1"/>
  <c r="V352" i="1" s="1"/>
  <c r="Z353" i="1"/>
  <c r="Z356" i="1"/>
  <c r="Z359" i="1"/>
  <c r="Z360" i="1"/>
  <c r="S361" i="1"/>
  <c r="S364" i="1"/>
  <c r="W168" i="1"/>
  <c r="Z362" i="1"/>
  <c r="W61" i="1"/>
  <c r="V61" i="1"/>
  <c r="X93" i="1"/>
  <c r="V93" i="1"/>
  <c r="U93" i="1"/>
  <c r="U332" i="1"/>
  <c r="X332" i="1"/>
  <c r="Z5" i="1"/>
  <c r="Z7" i="1"/>
  <c r="Z12" i="1"/>
  <c r="Z17" i="1"/>
  <c r="W21" i="1"/>
  <c r="V21" i="1"/>
  <c r="S26" i="1"/>
  <c r="V26" i="1" s="1"/>
  <c r="Z32" i="1"/>
  <c r="Z34" i="1"/>
  <c r="Z37" i="1"/>
  <c r="Z39" i="1"/>
  <c r="Z44" i="1"/>
  <c r="Z49" i="1"/>
  <c r="W53" i="1"/>
  <c r="V53" i="1"/>
  <c r="S58" i="1"/>
  <c r="Z64" i="1"/>
  <c r="Z66" i="1"/>
  <c r="Z69" i="1"/>
  <c r="Z71" i="1"/>
  <c r="S75" i="1"/>
  <c r="X75" i="1" s="1"/>
  <c r="S78" i="1"/>
  <c r="X78" i="1" s="1"/>
  <c r="Z81" i="1"/>
  <c r="Z96" i="1"/>
  <c r="S99" i="1"/>
  <c r="U99" i="1" s="1"/>
  <c r="Z101" i="1"/>
  <c r="Z103" i="1"/>
  <c r="S107" i="1"/>
  <c r="Z108" i="1"/>
  <c r="S110" i="1"/>
  <c r="X110" i="1" s="1"/>
  <c r="Z113" i="1"/>
  <c r="Z128" i="1"/>
  <c r="S131" i="1"/>
  <c r="V131" i="1" s="1"/>
  <c r="Z133" i="1"/>
  <c r="S139" i="1"/>
  <c r="V139" i="1" s="1"/>
  <c r="Z140" i="1"/>
  <c r="S142" i="1"/>
  <c r="W142" i="1" s="1"/>
  <c r="Z145" i="1"/>
  <c r="Z153" i="1"/>
  <c r="Z155" i="1"/>
  <c r="Z161" i="1"/>
  <c r="Z169" i="1"/>
  <c r="Z177" i="1"/>
  <c r="Z185" i="1"/>
  <c r="Z201" i="1"/>
  <c r="Z209" i="1"/>
  <c r="U213" i="1"/>
  <c r="X213" i="1"/>
  <c r="Z217" i="1"/>
  <c r="Z225" i="1"/>
  <c r="U229" i="1"/>
  <c r="X229" i="1"/>
  <c r="U237" i="1"/>
  <c r="X237" i="1"/>
  <c r="Z241" i="1"/>
  <c r="Z249" i="1"/>
  <c r="U253" i="1"/>
  <c r="V253" i="1"/>
  <c r="Z257" i="1"/>
  <c r="U261" i="1"/>
  <c r="V261" i="1"/>
  <c r="Z265" i="1"/>
  <c r="S270" i="1"/>
  <c r="U270" i="1" s="1"/>
  <c r="Z273" i="1"/>
  <c r="Z276" i="1"/>
  <c r="S278" i="1"/>
  <c r="U278" i="1" s="1"/>
  <c r="Z281" i="1"/>
  <c r="S286" i="1"/>
  <c r="U286" i="1" s="1"/>
  <c r="Z289" i="1"/>
  <c r="Z292" i="1"/>
  <c r="S294" i="1"/>
  <c r="U294" i="1" s="1"/>
  <c r="Z297" i="1"/>
  <c r="S302" i="1"/>
  <c r="U302" i="1" s="1"/>
  <c r="Z305" i="1"/>
  <c r="Z308" i="1"/>
  <c r="S310" i="1"/>
  <c r="U310" i="1" s="1"/>
  <c r="Z313" i="1"/>
  <c r="U317" i="1"/>
  <c r="W317" i="1"/>
  <c r="S318" i="1"/>
  <c r="Z321" i="1"/>
  <c r="X340" i="1"/>
  <c r="U340" i="1"/>
  <c r="Z341" i="1"/>
  <c r="U349" i="1"/>
  <c r="W349" i="1"/>
  <c r="V129" i="1"/>
  <c r="W329" i="1"/>
  <c r="X99" i="1"/>
  <c r="U133" i="1"/>
  <c r="X153" i="1"/>
  <c r="U153" i="1"/>
  <c r="X197" i="1"/>
  <c r="V197" i="1"/>
  <c r="U197" i="1"/>
  <c r="V305" i="1"/>
  <c r="W305" i="1"/>
  <c r="X367" i="1"/>
  <c r="V367" i="1"/>
  <c r="U367" i="1"/>
  <c r="U351" i="1"/>
  <c r="W351" i="1"/>
  <c r="V351" i="1"/>
  <c r="S339" i="1"/>
  <c r="X339" i="1" s="1"/>
  <c r="Z339" i="1"/>
  <c r="U331" i="1"/>
  <c r="V331" i="1"/>
  <c r="W331" i="1"/>
  <c r="U323" i="1"/>
  <c r="V323" i="1"/>
  <c r="W323" i="1"/>
  <c r="S315" i="1"/>
  <c r="X315" i="1" s="1"/>
  <c r="Z315" i="1"/>
  <c r="S307" i="1"/>
  <c r="Z307" i="1"/>
  <c r="S299" i="1"/>
  <c r="X299" i="1" s="1"/>
  <c r="Z299" i="1"/>
  <c r="S291" i="1"/>
  <c r="Z291" i="1"/>
  <c r="S283" i="1"/>
  <c r="X283" i="1" s="1"/>
  <c r="Z283" i="1"/>
  <c r="S275" i="1"/>
  <c r="Z275" i="1"/>
  <c r="S271" i="1"/>
  <c r="X271" i="1" s="1"/>
  <c r="Z271" i="1"/>
  <c r="S263" i="1"/>
  <c r="Z263" i="1"/>
  <c r="S255" i="1"/>
  <c r="X255" i="1" s="1"/>
  <c r="Z255" i="1"/>
  <c r="S247" i="1"/>
  <c r="Z247" i="1"/>
  <c r="Z235" i="1"/>
  <c r="S235" i="1"/>
  <c r="Z219" i="1"/>
  <c r="S219" i="1"/>
  <c r="Z203" i="1"/>
  <c r="S203" i="1"/>
  <c r="S195" i="1"/>
  <c r="Z195" i="1"/>
  <c r="S187" i="1"/>
  <c r="W187" i="1" s="1"/>
  <c r="Z187" i="1"/>
  <c r="S179" i="1"/>
  <c r="Z179" i="1"/>
  <c r="S175" i="1"/>
  <c r="W175" i="1" s="1"/>
  <c r="Z175" i="1"/>
  <c r="S167" i="1"/>
  <c r="Z167" i="1"/>
  <c r="X155" i="1"/>
  <c r="U155" i="1"/>
  <c r="V155" i="1"/>
  <c r="U139" i="1"/>
  <c r="X119" i="1"/>
  <c r="X107" i="1"/>
  <c r="U107" i="1"/>
  <c r="V107" i="1"/>
  <c r="X91" i="1"/>
  <c r="U91" i="1"/>
  <c r="V91" i="1"/>
  <c r="V75" i="1"/>
  <c r="Z63" i="1"/>
  <c r="S63" i="1"/>
  <c r="W63" i="1" s="1"/>
  <c r="Z47" i="1"/>
  <c r="S47" i="1"/>
  <c r="W47" i="1" s="1"/>
  <c r="Z31" i="1"/>
  <c r="S31" i="1"/>
  <c r="W31" i="1" s="1"/>
  <c r="Z15" i="1"/>
  <c r="S15" i="1"/>
  <c r="W15" i="1" s="1"/>
  <c r="X12" i="1"/>
  <c r="U16" i="1"/>
  <c r="X16" i="1"/>
  <c r="U32" i="1"/>
  <c r="X32" i="1"/>
  <c r="X44" i="1"/>
  <c r="U48" i="1"/>
  <c r="X48" i="1"/>
  <c r="X60" i="1"/>
  <c r="U66" i="1"/>
  <c r="W66" i="1"/>
  <c r="X66" i="1"/>
  <c r="V66" i="1"/>
  <c r="V99" i="1"/>
  <c r="V119" i="1"/>
  <c r="U277" i="1"/>
  <c r="V277" i="1"/>
  <c r="W277" i="1"/>
  <c r="U293" i="1"/>
  <c r="V293" i="1"/>
  <c r="W293" i="1"/>
  <c r="W218" i="1"/>
  <c r="X218" i="1"/>
  <c r="V218" i="1"/>
  <c r="U58" i="1"/>
  <c r="W58" i="1"/>
  <c r="U26" i="1"/>
  <c r="W26" i="1"/>
  <c r="V58" i="1"/>
  <c r="S83" i="1"/>
  <c r="X85" i="1"/>
  <c r="V85" i="1"/>
  <c r="U85" i="1"/>
  <c r="Z87" i="1"/>
  <c r="Z91" i="1"/>
  <c r="S95" i="1"/>
  <c r="W95" i="1" s="1"/>
  <c r="S115" i="1"/>
  <c r="W115" i="1" s="1"/>
  <c r="X117" i="1"/>
  <c r="V117" i="1"/>
  <c r="U117" i="1"/>
  <c r="Z119" i="1"/>
  <c r="Z123" i="1"/>
  <c r="S127" i="1"/>
  <c r="W127" i="1" s="1"/>
  <c r="S147" i="1"/>
  <c r="X149" i="1"/>
  <c r="V149" i="1"/>
  <c r="U149" i="1"/>
  <c r="W204" i="1"/>
  <c r="U281" i="1"/>
  <c r="V281" i="1"/>
  <c r="W281" i="1"/>
  <c r="U297" i="1"/>
  <c r="V297" i="1"/>
  <c r="W297" i="1"/>
  <c r="U313" i="1"/>
  <c r="V313" i="1"/>
  <c r="W313" i="1"/>
  <c r="Z335" i="1"/>
  <c r="S359" i="1"/>
  <c r="X79" i="1"/>
  <c r="U79" i="1"/>
  <c r="V79" i="1"/>
  <c r="X101" i="1"/>
  <c r="V101" i="1"/>
  <c r="U101" i="1"/>
  <c r="X111" i="1"/>
  <c r="U111" i="1"/>
  <c r="V111" i="1"/>
  <c r="X143" i="1"/>
  <c r="U143" i="1"/>
  <c r="V143" i="1"/>
  <c r="U273" i="1"/>
  <c r="V273" i="1"/>
  <c r="W273" i="1"/>
  <c r="U289" i="1"/>
  <c r="V289" i="1"/>
  <c r="S363" i="1"/>
  <c r="U363" i="1" s="1"/>
  <c r="Z363" i="1"/>
  <c r="S355" i="1"/>
  <c r="Z355" i="1"/>
  <c r="S347" i="1"/>
  <c r="X347" i="1" s="1"/>
  <c r="Z347" i="1"/>
  <c r="Z343" i="1"/>
  <c r="S343" i="1"/>
  <c r="U335" i="1"/>
  <c r="W335" i="1"/>
  <c r="V335" i="1"/>
  <c r="S327" i="1"/>
  <c r="X327" i="1" s="1"/>
  <c r="Z327" i="1"/>
  <c r="S319" i="1"/>
  <c r="Z319" i="1"/>
  <c r="S311" i="1"/>
  <c r="Z311" i="1"/>
  <c r="S303" i="1"/>
  <c r="Z303" i="1"/>
  <c r="S295" i="1"/>
  <c r="X295" i="1" s="1"/>
  <c r="Z295" i="1"/>
  <c r="S287" i="1"/>
  <c r="Z287" i="1"/>
  <c r="S279" i="1"/>
  <c r="Z279" i="1"/>
  <c r="S267" i="1"/>
  <c r="Z267" i="1"/>
  <c r="S259" i="1"/>
  <c r="Z259" i="1"/>
  <c r="S251" i="1"/>
  <c r="Z251" i="1"/>
  <c r="S239" i="1"/>
  <c r="Z239" i="1"/>
  <c r="S231" i="1"/>
  <c r="Z231" i="1"/>
  <c r="S223" i="1"/>
  <c r="Z223" i="1"/>
  <c r="S215" i="1"/>
  <c r="Z215" i="1"/>
  <c r="S207" i="1"/>
  <c r="X207" i="1" s="1"/>
  <c r="Z207" i="1"/>
  <c r="S199" i="1"/>
  <c r="Z199" i="1"/>
  <c r="S191" i="1"/>
  <c r="Z191" i="1"/>
  <c r="S183" i="1"/>
  <c r="Z183" i="1"/>
  <c r="S171" i="1"/>
  <c r="Z171" i="1"/>
  <c r="Z159" i="1"/>
  <c r="S159" i="1"/>
  <c r="W159" i="1" s="1"/>
  <c r="S151" i="1"/>
  <c r="Z151" i="1"/>
  <c r="X135" i="1"/>
  <c r="U135" i="1"/>
  <c r="X123" i="1"/>
  <c r="U123" i="1"/>
  <c r="V123" i="1"/>
  <c r="X103" i="1"/>
  <c r="U103" i="1"/>
  <c r="X87" i="1"/>
  <c r="U87" i="1"/>
  <c r="Z59" i="1"/>
  <c r="S59" i="1"/>
  <c r="W59" i="1" s="1"/>
  <c r="Z43" i="1"/>
  <c r="S43" i="1"/>
  <c r="W43" i="1" s="1"/>
  <c r="Z27" i="1"/>
  <c r="S27" i="1"/>
  <c r="W27" i="1" s="1"/>
  <c r="Z11" i="1"/>
  <c r="S11" i="1"/>
  <c r="W11" i="1" s="1"/>
  <c r="U18" i="1"/>
  <c r="W18" i="1"/>
  <c r="X18" i="1"/>
  <c r="V18" i="1"/>
  <c r="X28" i="1"/>
  <c r="U34" i="1"/>
  <c r="W34" i="1"/>
  <c r="X34" i="1"/>
  <c r="V34" i="1"/>
  <c r="U50" i="1"/>
  <c r="W50" i="1"/>
  <c r="X50" i="1"/>
  <c r="V50" i="1"/>
  <c r="X89" i="1"/>
  <c r="V89" i="1"/>
  <c r="S163" i="1"/>
  <c r="S211" i="1"/>
  <c r="X211" i="1" s="1"/>
  <c r="S227" i="1"/>
  <c r="S243" i="1"/>
  <c r="U309" i="1"/>
  <c r="V309" i="1"/>
  <c r="W309" i="1"/>
  <c r="Z323" i="1"/>
  <c r="Z351" i="1"/>
  <c r="W234" i="1"/>
  <c r="X234" i="1"/>
  <c r="V234" i="1"/>
  <c r="U42" i="1"/>
  <c r="W42" i="1"/>
  <c r="U10" i="1"/>
  <c r="W10" i="1"/>
  <c r="W9" i="1"/>
  <c r="X9" i="1"/>
  <c r="X10" i="1"/>
  <c r="S19" i="1"/>
  <c r="W19" i="1" s="1"/>
  <c r="X25" i="1"/>
  <c r="X26" i="1"/>
  <c r="S35" i="1"/>
  <c r="W35" i="1" s="1"/>
  <c r="W41" i="1"/>
  <c r="X41" i="1"/>
  <c r="X42" i="1"/>
  <c r="S51" i="1"/>
  <c r="W51" i="1" s="1"/>
  <c r="W57" i="1"/>
  <c r="X57" i="1"/>
  <c r="X58" i="1"/>
  <c r="S67" i="1"/>
  <c r="W67" i="1" s="1"/>
  <c r="X73" i="1"/>
  <c r="V73" i="1"/>
  <c r="V103" i="1"/>
  <c r="X105" i="1"/>
  <c r="V105" i="1"/>
  <c r="V135" i="1"/>
  <c r="X137" i="1"/>
  <c r="V137" i="1"/>
  <c r="U269" i="1"/>
  <c r="V269" i="1"/>
  <c r="W269" i="1"/>
  <c r="U285" i="1"/>
  <c r="V285" i="1"/>
  <c r="W285" i="1"/>
  <c r="U301" i="1"/>
  <c r="V301" i="1"/>
  <c r="W301" i="1"/>
  <c r="Z331" i="1"/>
  <c r="V178" i="1"/>
  <c r="W178" i="1"/>
  <c r="U217" i="1"/>
  <c r="X217" i="1"/>
  <c r="U233" i="1"/>
  <c r="X233" i="1"/>
  <c r="W242" i="1"/>
  <c r="X242" i="1"/>
  <c r="V242" i="1"/>
  <c r="Z354" i="1"/>
  <c r="S354" i="1"/>
  <c r="V354" i="1" s="1"/>
  <c r="X342" i="1"/>
  <c r="U342" i="1"/>
  <c r="S334" i="1"/>
  <c r="Z334" i="1"/>
  <c r="S330" i="1"/>
  <c r="W330" i="1" s="1"/>
  <c r="Z330" i="1"/>
  <c r="S322" i="1"/>
  <c r="Z322" i="1"/>
  <c r="U318" i="1"/>
  <c r="X318" i="1"/>
  <c r="S262" i="1"/>
  <c r="Z262" i="1"/>
  <c r="S254" i="1"/>
  <c r="W254" i="1" s="1"/>
  <c r="Z254" i="1"/>
  <c r="Z246" i="1"/>
  <c r="S246" i="1"/>
  <c r="Z230" i="1"/>
  <c r="S230" i="1"/>
  <c r="Z222" i="1"/>
  <c r="S222" i="1"/>
  <c r="Z214" i="1"/>
  <c r="S214" i="1"/>
  <c r="V202" i="1"/>
  <c r="W202" i="1"/>
  <c r="U8" i="1"/>
  <c r="Z10" i="1"/>
  <c r="W17" i="1"/>
  <c r="X17" i="1"/>
  <c r="U24" i="1"/>
  <c r="X24" i="1"/>
  <c r="Z26" i="1"/>
  <c r="W33" i="1"/>
  <c r="X33" i="1"/>
  <c r="U40" i="1"/>
  <c r="X40" i="1"/>
  <c r="Z42" i="1"/>
  <c r="W49" i="1"/>
  <c r="X49" i="1"/>
  <c r="U56" i="1"/>
  <c r="X56" i="1"/>
  <c r="Z58" i="1"/>
  <c r="W65" i="1"/>
  <c r="X65" i="1"/>
  <c r="S82" i="1"/>
  <c r="X82" i="1" s="1"/>
  <c r="S98" i="1"/>
  <c r="S114" i="1"/>
  <c r="X114" i="1" s="1"/>
  <c r="S130" i="1"/>
  <c r="X130" i="1" s="1"/>
  <c r="S146" i="1"/>
  <c r="V146" i="1" s="1"/>
  <c r="S162" i="1"/>
  <c r="X162" i="1" s="1"/>
  <c r="U165" i="1"/>
  <c r="W166" i="1"/>
  <c r="X169" i="1"/>
  <c r="U173" i="1"/>
  <c r="W174" i="1"/>
  <c r="X177" i="1"/>
  <c r="U177" i="1"/>
  <c r="U181" i="1"/>
  <c r="W182" i="1"/>
  <c r="X185" i="1"/>
  <c r="U185" i="1"/>
  <c r="U189" i="1"/>
  <c r="W190" i="1"/>
  <c r="X193" i="1"/>
  <c r="X205" i="1"/>
  <c r="V205" i="1"/>
  <c r="W206" i="1"/>
  <c r="U242" i="1"/>
  <c r="U268" i="1"/>
  <c r="X268" i="1"/>
  <c r="U272" i="1"/>
  <c r="X272" i="1"/>
  <c r="U276" i="1"/>
  <c r="U280" i="1"/>
  <c r="X280" i="1"/>
  <c r="U284" i="1"/>
  <c r="X284" i="1"/>
  <c r="U288" i="1"/>
  <c r="X288" i="1"/>
  <c r="U292" i="1"/>
  <c r="X292" i="1"/>
  <c r="U296" i="1"/>
  <c r="X296" i="1"/>
  <c r="U300" i="1"/>
  <c r="U304" i="1"/>
  <c r="X304" i="1"/>
  <c r="U308" i="1"/>
  <c r="X308" i="1"/>
  <c r="U312" i="1"/>
  <c r="X312" i="1"/>
  <c r="U316" i="1"/>
  <c r="X316" i="1"/>
  <c r="Z342" i="1"/>
  <c r="U357" i="1"/>
  <c r="V170" i="1"/>
  <c r="W170" i="1"/>
  <c r="V186" i="1"/>
  <c r="W186" i="1"/>
  <c r="V194" i="1"/>
  <c r="W194" i="1"/>
  <c r="W210" i="1"/>
  <c r="X210" i="1"/>
  <c r="V210" i="1"/>
  <c r="W226" i="1"/>
  <c r="X226" i="1"/>
  <c r="V226" i="1"/>
  <c r="S366" i="1"/>
  <c r="U366" i="1" s="1"/>
  <c r="Z366" i="1"/>
  <c r="S358" i="1"/>
  <c r="X358" i="1" s="1"/>
  <c r="Z358" i="1"/>
  <c r="S350" i="1"/>
  <c r="W350" i="1" s="1"/>
  <c r="Z350" i="1"/>
  <c r="Z338" i="1"/>
  <c r="S338" i="1"/>
  <c r="U326" i="1"/>
  <c r="S258" i="1"/>
  <c r="Z258" i="1"/>
  <c r="S250" i="1"/>
  <c r="W250" i="1" s="1"/>
  <c r="Z250" i="1"/>
  <c r="Z238" i="1"/>
  <c r="S238" i="1"/>
  <c r="Z70" i="1"/>
  <c r="S70" i="1"/>
  <c r="Z62" i="1"/>
  <c r="S62" i="1"/>
  <c r="Z54" i="1"/>
  <c r="S54" i="1"/>
  <c r="Z46" i="1"/>
  <c r="S46" i="1"/>
  <c r="Z38" i="1"/>
  <c r="S38" i="1"/>
  <c r="Z30" i="1"/>
  <c r="S30" i="1"/>
  <c r="Z22" i="1"/>
  <c r="S22" i="1"/>
  <c r="Z14" i="1"/>
  <c r="S14" i="1"/>
  <c r="Z6" i="1"/>
  <c r="S6" i="1"/>
  <c r="X4" i="1"/>
  <c r="V17" i="1"/>
  <c r="X20" i="1"/>
  <c r="V33" i="1"/>
  <c r="X36" i="1"/>
  <c r="V49" i="1"/>
  <c r="X52" i="1"/>
  <c r="V65" i="1"/>
  <c r="X68" i="1"/>
  <c r="U81" i="1"/>
  <c r="U97" i="1"/>
  <c r="U113" i="1"/>
  <c r="U129" i="1"/>
  <c r="U145" i="1"/>
  <c r="U161" i="1"/>
  <c r="V165" i="1"/>
  <c r="W172" i="1"/>
  <c r="V173" i="1"/>
  <c r="V177" i="1"/>
  <c r="W180" i="1"/>
  <c r="V181" i="1"/>
  <c r="V185" i="1"/>
  <c r="W188" i="1"/>
  <c r="V189" i="1"/>
  <c r="S198" i="1"/>
  <c r="X198" i="1" s="1"/>
  <c r="U205" i="1"/>
  <c r="U209" i="1"/>
  <c r="X209" i="1"/>
  <c r="U225" i="1"/>
  <c r="U241" i="1"/>
  <c r="X241" i="1"/>
  <c r="X266" i="1"/>
  <c r="X270" i="1"/>
  <c r="X274" i="1"/>
  <c r="X278" i="1"/>
  <c r="X282" i="1"/>
  <c r="X286" i="1"/>
  <c r="X290" i="1"/>
  <c r="X294" i="1"/>
  <c r="X298" i="1"/>
  <c r="X306" i="1"/>
  <c r="X310" i="1"/>
  <c r="X314" i="1"/>
  <c r="Z318" i="1"/>
  <c r="Z326" i="1"/>
  <c r="U337" i="1"/>
  <c r="W337" i="1"/>
  <c r="X344" i="1"/>
  <c r="U344" i="1"/>
  <c r="S346" i="1"/>
  <c r="U353" i="1"/>
  <c r="W353" i="1"/>
  <c r="S362" i="1"/>
  <c r="W362" i="1" s="1"/>
  <c r="X336" i="1"/>
  <c r="U336" i="1"/>
  <c r="U345" i="1"/>
  <c r="W345" i="1"/>
  <c r="U352" i="1"/>
  <c r="U360" i="1"/>
  <c r="W360" i="1"/>
  <c r="V360" i="1"/>
  <c r="U201" i="1"/>
  <c r="V345" i="1"/>
  <c r="X360" i="1"/>
  <c r="X364" i="1"/>
  <c r="V317" i="1"/>
  <c r="V325" i="1"/>
  <c r="V329" i="1"/>
  <c r="V333" i="1"/>
  <c r="V341" i="1"/>
  <c r="V349" i="1"/>
  <c r="X71" i="1"/>
  <c r="W71" i="1"/>
  <c r="V98" i="1"/>
  <c r="U98" i="1"/>
  <c r="V100" i="1"/>
  <c r="U100" i="1"/>
  <c r="V104" i="1"/>
  <c r="U104" i="1"/>
  <c r="V106" i="1"/>
  <c r="U106" i="1"/>
  <c r="V118" i="1"/>
  <c r="U118" i="1"/>
  <c r="V120" i="1"/>
  <c r="U120" i="1"/>
  <c r="V122" i="1"/>
  <c r="U122" i="1"/>
  <c r="V124" i="1"/>
  <c r="U124" i="1"/>
  <c r="V126" i="1"/>
  <c r="U126" i="1"/>
  <c r="V128" i="1"/>
  <c r="U128" i="1"/>
  <c r="V132" i="1"/>
  <c r="U132" i="1"/>
  <c r="V134" i="1"/>
  <c r="U134" i="1"/>
  <c r="V138" i="1"/>
  <c r="U138" i="1"/>
  <c r="V140" i="1"/>
  <c r="U140" i="1"/>
  <c r="U142" i="1"/>
  <c r="V144" i="1"/>
  <c r="U144" i="1"/>
  <c r="U146" i="1"/>
  <c r="V148" i="1"/>
  <c r="U148" i="1"/>
  <c r="U150" i="1"/>
  <c r="V152" i="1"/>
  <c r="U152" i="1"/>
  <c r="V164" i="1"/>
  <c r="U164" i="1"/>
  <c r="U358" i="1"/>
  <c r="V358" i="1"/>
  <c r="U3" i="1"/>
  <c r="U7" i="1"/>
  <c r="U11" i="1"/>
  <c r="U23" i="1"/>
  <c r="U35" i="1"/>
  <c r="U39" i="1"/>
  <c r="U43" i="1"/>
  <c r="U47" i="1"/>
  <c r="U51" i="1"/>
  <c r="U55" i="1"/>
  <c r="U71" i="1"/>
  <c r="W72" i="1"/>
  <c r="W74" i="1"/>
  <c r="W76" i="1"/>
  <c r="W78" i="1"/>
  <c r="W80" i="1"/>
  <c r="W84" i="1"/>
  <c r="W86" i="1"/>
  <c r="W88" i="1"/>
  <c r="W90" i="1"/>
  <c r="W92" i="1"/>
  <c r="W94" i="1"/>
  <c r="W96" i="1"/>
  <c r="W98" i="1"/>
  <c r="W100" i="1"/>
  <c r="W102" i="1"/>
  <c r="W104" i="1"/>
  <c r="W106" i="1"/>
  <c r="W110" i="1"/>
  <c r="W112" i="1"/>
  <c r="W116" i="1"/>
  <c r="W118" i="1"/>
  <c r="W120" i="1"/>
  <c r="W122" i="1"/>
  <c r="W124" i="1"/>
  <c r="W126" i="1"/>
  <c r="W128" i="1"/>
  <c r="W132" i="1"/>
  <c r="W134" i="1"/>
  <c r="W138" i="1"/>
  <c r="W140" i="1"/>
  <c r="W144" i="1"/>
  <c r="W146" i="1"/>
  <c r="W148" i="1"/>
  <c r="W152" i="1"/>
  <c r="W154" i="1"/>
  <c r="W156" i="1"/>
  <c r="W158" i="1"/>
  <c r="W160" i="1"/>
  <c r="W162" i="1"/>
  <c r="W164" i="1"/>
  <c r="W212" i="1"/>
  <c r="X212" i="1"/>
  <c r="V212" i="1"/>
  <c r="U212" i="1"/>
  <c r="V220" i="1"/>
  <c r="W228" i="1"/>
  <c r="X228" i="1"/>
  <c r="V228" i="1"/>
  <c r="U228" i="1"/>
  <c r="V236" i="1"/>
  <c r="W244" i="1"/>
  <c r="X244" i="1"/>
  <c r="V244" i="1"/>
  <c r="U244" i="1"/>
  <c r="U31" i="1"/>
  <c r="V3" i="1"/>
  <c r="V4" i="1"/>
  <c r="V7" i="1"/>
  <c r="V11" i="1"/>
  <c r="V12" i="1"/>
  <c r="V19" i="1"/>
  <c r="V20" i="1"/>
  <c r="V23" i="1"/>
  <c r="V24" i="1"/>
  <c r="V27" i="1"/>
  <c r="V28" i="1"/>
  <c r="V32" i="1"/>
  <c r="V35" i="1"/>
  <c r="V36" i="1"/>
  <c r="V39" i="1"/>
  <c r="V40" i="1"/>
  <c r="V43" i="1"/>
  <c r="V44" i="1"/>
  <c r="V48" i="1"/>
  <c r="V51" i="1"/>
  <c r="V52" i="1"/>
  <c r="V55" i="1"/>
  <c r="V56" i="1"/>
  <c r="V59" i="1"/>
  <c r="V60" i="1"/>
  <c r="V67" i="1"/>
  <c r="V68" i="1"/>
  <c r="V71" i="1"/>
  <c r="X98" i="1"/>
  <c r="X100" i="1"/>
  <c r="X104" i="1"/>
  <c r="X106" i="1"/>
  <c r="X118" i="1"/>
  <c r="X120" i="1"/>
  <c r="X122" i="1"/>
  <c r="X124" i="1"/>
  <c r="X126" i="1"/>
  <c r="X128" i="1"/>
  <c r="X132" i="1"/>
  <c r="X134" i="1"/>
  <c r="X138" i="1"/>
  <c r="X140" i="1"/>
  <c r="X144" i="1"/>
  <c r="X146" i="1"/>
  <c r="X148" i="1"/>
  <c r="X152" i="1"/>
  <c r="X164" i="1"/>
  <c r="V72" i="1"/>
  <c r="U72" i="1"/>
  <c r="V74" i="1"/>
  <c r="U74" i="1"/>
  <c r="V76" i="1"/>
  <c r="U76" i="1"/>
  <c r="V78" i="1"/>
  <c r="U78" i="1"/>
  <c r="V80" i="1"/>
  <c r="U80" i="1"/>
  <c r="U82" i="1"/>
  <c r="V84" i="1"/>
  <c r="U84" i="1"/>
  <c r="V86" i="1"/>
  <c r="U86" i="1"/>
  <c r="V88" i="1"/>
  <c r="U88" i="1"/>
  <c r="V90" i="1"/>
  <c r="U90" i="1"/>
  <c r="V92" i="1"/>
  <c r="U92" i="1"/>
  <c r="V94" i="1"/>
  <c r="U94" i="1"/>
  <c r="V96" i="1"/>
  <c r="U96" i="1"/>
  <c r="V102" i="1"/>
  <c r="U102" i="1"/>
  <c r="V110" i="1"/>
  <c r="U110" i="1"/>
  <c r="V112" i="1"/>
  <c r="U112" i="1"/>
  <c r="V116" i="1"/>
  <c r="U116" i="1"/>
  <c r="V154" i="1"/>
  <c r="U154" i="1"/>
  <c r="V156" i="1"/>
  <c r="U156" i="1"/>
  <c r="V158" i="1"/>
  <c r="U158" i="1"/>
  <c r="V160" i="1"/>
  <c r="U160" i="1"/>
  <c r="V162" i="1"/>
  <c r="U162" i="1"/>
  <c r="V366" i="1"/>
  <c r="V16" i="1"/>
  <c r="X3" i="1"/>
  <c r="W4" i="1"/>
  <c r="X7" i="1"/>
  <c r="U9" i="1"/>
  <c r="X11" i="1"/>
  <c r="W12" i="1"/>
  <c r="U13" i="1"/>
  <c r="W16" i="1"/>
  <c r="U17" i="1"/>
  <c r="X19" i="1"/>
  <c r="W20" i="1"/>
  <c r="U21" i="1"/>
  <c r="X23" i="1"/>
  <c r="W24" i="1"/>
  <c r="W28" i="1"/>
  <c r="U29" i="1"/>
  <c r="X31" i="1"/>
  <c r="W32" i="1"/>
  <c r="U33" i="1"/>
  <c r="X35" i="1"/>
  <c r="W36" i="1"/>
  <c r="U37" i="1"/>
  <c r="X39" i="1"/>
  <c r="W40" i="1"/>
  <c r="U41" i="1"/>
  <c r="X43" i="1"/>
  <c r="W44" i="1"/>
  <c r="U45" i="1"/>
  <c r="W48" i="1"/>
  <c r="U49" i="1"/>
  <c r="X51" i="1"/>
  <c r="W52" i="1"/>
  <c r="U53" i="1"/>
  <c r="X55" i="1"/>
  <c r="W56" i="1"/>
  <c r="U57" i="1"/>
  <c r="W60" i="1"/>
  <c r="U61" i="1"/>
  <c r="X63" i="1"/>
  <c r="U65" i="1"/>
  <c r="X67" i="1"/>
  <c r="W68" i="1"/>
  <c r="U69" i="1"/>
  <c r="W208" i="1"/>
  <c r="X208" i="1"/>
  <c r="V208" i="1"/>
  <c r="U208" i="1"/>
  <c r="W216" i="1"/>
  <c r="X216" i="1"/>
  <c r="V216" i="1"/>
  <c r="U216" i="1"/>
  <c r="W224" i="1"/>
  <c r="X224" i="1"/>
  <c r="V224" i="1"/>
  <c r="U224" i="1"/>
  <c r="W232" i="1"/>
  <c r="X232" i="1"/>
  <c r="V232" i="1"/>
  <c r="U232" i="1"/>
  <c r="W240" i="1"/>
  <c r="X240" i="1"/>
  <c r="V240" i="1"/>
  <c r="U240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200" i="1"/>
  <c r="X202" i="1"/>
  <c r="X204" i="1"/>
  <c r="X206" i="1"/>
  <c r="W73" i="1"/>
  <c r="W75" i="1"/>
  <c r="W77" i="1"/>
  <c r="W79" i="1"/>
  <c r="W81" i="1"/>
  <c r="W83" i="1"/>
  <c r="W85" i="1"/>
  <c r="W87" i="1"/>
  <c r="W89" i="1"/>
  <c r="W91" i="1"/>
  <c r="W93" i="1"/>
  <c r="W97" i="1"/>
  <c r="W101" i="1"/>
  <c r="W103" i="1"/>
  <c r="W105" i="1"/>
  <c r="W107" i="1"/>
  <c r="W109" i="1"/>
  <c r="W111" i="1"/>
  <c r="W113" i="1"/>
  <c r="W117" i="1"/>
  <c r="W119" i="1"/>
  <c r="W123" i="1"/>
  <c r="W125" i="1"/>
  <c r="W129" i="1"/>
  <c r="W135" i="1"/>
  <c r="W137" i="1"/>
  <c r="W139" i="1"/>
  <c r="W141" i="1"/>
  <c r="W143" i="1"/>
  <c r="W145" i="1"/>
  <c r="W147" i="1"/>
  <c r="W149" i="1"/>
  <c r="W153" i="1"/>
  <c r="W155" i="1"/>
  <c r="W157" i="1"/>
  <c r="W161" i="1"/>
  <c r="W163" i="1"/>
  <c r="W165" i="1"/>
  <c r="U166" i="1"/>
  <c r="W167" i="1"/>
  <c r="U168" i="1"/>
  <c r="U170" i="1"/>
  <c r="U172" i="1"/>
  <c r="W173" i="1"/>
  <c r="U174" i="1"/>
  <c r="U176" i="1"/>
  <c r="W177" i="1"/>
  <c r="U178" i="1"/>
  <c r="W179" i="1"/>
  <c r="U180" i="1"/>
  <c r="W181" i="1"/>
  <c r="U182" i="1"/>
  <c r="W183" i="1"/>
  <c r="U184" i="1"/>
  <c r="W185" i="1"/>
  <c r="U186" i="1"/>
  <c r="U188" i="1"/>
  <c r="W189" i="1"/>
  <c r="U190" i="1"/>
  <c r="U192" i="1"/>
  <c r="U194" i="1"/>
  <c r="W195" i="1"/>
  <c r="W197" i="1"/>
  <c r="U198" i="1"/>
  <c r="W199" i="1"/>
  <c r="U200" i="1"/>
  <c r="W201" i="1"/>
  <c r="U202" i="1"/>
  <c r="W203" i="1"/>
  <c r="U204" i="1"/>
  <c r="W205" i="1"/>
  <c r="U206" i="1"/>
  <c r="V209" i="1"/>
  <c r="V213" i="1"/>
  <c r="X215" i="1"/>
  <c r="V217" i="1"/>
  <c r="V221" i="1"/>
  <c r="X227" i="1"/>
  <c r="V229" i="1"/>
  <c r="X231" i="1"/>
  <c r="V233" i="1"/>
  <c r="X235" i="1"/>
  <c r="V237" i="1"/>
  <c r="V241" i="1"/>
  <c r="V245" i="1"/>
  <c r="U362" i="1"/>
  <c r="X362" i="1"/>
  <c r="W209" i="1"/>
  <c r="W213" i="1"/>
  <c r="W217" i="1"/>
  <c r="W221" i="1"/>
  <c r="W229" i="1"/>
  <c r="W233" i="1"/>
  <c r="W237" i="1"/>
  <c r="W241" i="1"/>
  <c r="W245" i="1"/>
  <c r="W248" i="1"/>
  <c r="V248" i="1"/>
  <c r="W252" i="1"/>
  <c r="V252" i="1"/>
  <c r="W256" i="1"/>
  <c r="V256" i="1"/>
  <c r="W258" i="1"/>
  <c r="V258" i="1"/>
  <c r="W260" i="1"/>
  <c r="V260" i="1"/>
  <c r="W262" i="1"/>
  <c r="V262" i="1"/>
  <c r="W264" i="1"/>
  <c r="V264" i="1"/>
  <c r="W266" i="1"/>
  <c r="V266" i="1"/>
  <c r="W268" i="1"/>
  <c r="V268" i="1"/>
  <c r="W270" i="1"/>
  <c r="V270" i="1"/>
  <c r="W272" i="1"/>
  <c r="V272" i="1"/>
  <c r="W274" i="1"/>
  <c r="V274" i="1"/>
  <c r="W276" i="1"/>
  <c r="W278" i="1"/>
  <c r="V278" i="1"/>
  <c r="W280" i="1"/>
  <c r="V280" i="1"/>
  <c r="W282" i="1"/>
  <c r="V282" i="1"/>
  <c r="W284" i="1"/>
  <c r="V284" i="1"/>
  <c r="W286" i="1"/>
  <c r="V286" i="1"/>
  <c r="W288" i="1"/>
  <c r="V288" i="1"/>
  <c r="W290" i="1"/>
  <c r="V290" i="1"/>
  <c r="W292" i="1"/>
  <c r="V292" i="1"/>
  <c r="W294" i="1"/>
  <c r="V294" i="1"/>
  <c r="W296" i="1"/>
  <c r="V296" i="1"/>
  <c r="W298" i="1"/>
  <c r="V298" i="1"/>
  <c r="W300" i="1"/>
  <c r="W304" i="1"/>
  <c r="V304" i="1"/>
  <c r="W306" i="1"/>
  <c r="V306" i="1"/>
  <c r="W308" i="1"/>
  <c r="V308" i="1"/>
  <c r="W310" i="1"/>
  <c r="V310" i="1"/>
  <c r="W312" i="1"/>
  <c r="V312" i="1"/>
  <c r="W314" i="1"/>
  <c r="V314" i="1"/>
  <c r="W316" i="1"/>
  <c r="V316" i="1"/>
  <c r="W318" i="1"/>
  <c r="V318" i="1"/>
  <c r="W320" i="1"/>
  <c r="V320" i="1"/>
  <c r="W322" i="1"/>
  <c r="V322" i="1"/>
  <c r="W324" i="1"/>
  <c r="V324" i="1"/>
  <c r="W328" i="1"/>
  <c r="V328" i="1"/>
  <c r="W332" i="1"/>
  <c r="V332" i="1"/>
  <c r="X247" i="1"/>
  <c r="X249" i="1"/>
  <c r="X251" i="1"/>
  <c r="X253" i="1"/>
  <c r="X261" i="1"/>
  <c r="X263" i="1"/>
  <c r="X265" i="1"/>
  <c r="X267" i="1"/>
  <c r="X269" i="1"/>
  <c r="X273" i="1"/>
  <c r="X277" i="1"/>
  <c r="X281" i="1"/>
  <c r="X285" i="1"/>
  <c r="X287" i="1"/>
  <c r="X289" i="1"/>
  <c r="X293" i="1"/>
  <c r="X297" i="1"/>
  <c r="X301" i="1"/>
  <c r="X303" i="1"/>
  <c r="X305" i="1"/>
  <c r="X309" i="1"/>
  <c r="X313" i="1"/>
  <c r="X317" i="1"/>
  <c r="X319" i="1"/>
  <c r="X321" i="1"/>
  <c r="X323" i="1"/>
  <c r="X325" i="1"/>
  <c r="X329" i="1"/>
  <c r="X331" i="1"/>
  <c r="X333" i="1"/>
  <c r="V334" i="1"/>
  <c r="X335" i="1"/>
  <c r="V336" i="1"/>
  <c r="X337" i="1"/>
  <c r="V340" i="1"/>
  <c r="X341" i="1"/>
  <c r="V342" i="1"/>
  <c r="X343" i="1"/>
  <c r="V344" i="1"/>
  <c r="X345" i="1"/>
  <c r="V348" i="1"/>
  <c r="X349" i="1"/>
  <c r="V350" i="1"/>
  <c r="X351" i="1"/>
  <c r="X353" i="1"/>
  <c r="V357" i="1"/>
  <c r="V361" i="1"/>
  <c r="V365" i="1"/>
  <c r="W334" i="1"/>
  <c r="W336" i="1"/>
  <c r="W340" i="1"/>
  <c r="W342" i="1"/>
  <c r="W344" i="1"/>
  <c r="W348" i="1"/>
  <c r="X357" i="1"/>
  <c r="U359" i="1"/>
  <c r="X361" i="1"/>
  <c r="X365" i="1"/>
  <c r="W367" i="1"/>
  <c r="S67" i="6"/>
  <c r="Z116" i="6"/>
  <c r="S111" i="6"/>
  <c r="X111" i="6" s="1"/>
  <c r="Z58" i="6"/>
  <c r="S58" i="6"/>
  <c r="Z34" i="6"/>
  <c r="S34" i="6"/>
  <c r="Z22" i="6"/>
  <c r="S22" i="6"/>
  <c r="Z6" i="6"/>
  <c r="S6" i="6"/>
  <c r="V70" i="6"/>
  <c r="V98" i="6"/>
  <c r="V78" i="6"/>
  <c r="V42" i="6"/>
  <c r="V66" i="6"/>
  <c r="U62" i="6"/>
  <c r="U58" i="6"/>
  <c r="U6" i="6"/>
  <c r="W119" i="6"/>
  <c r="W103" i="6"/>
  <c r="V99" i="6"/>
  <c r="V83" i="6"/>
  <c r="U79" i="6"/>
  <c r="U63" i="6"/>
  <c r="X59" i="6"/>
  <c r="X39" i="6"/>
  <c r="U35" i="6"/>
  <c r="U19" i="6"/>
  <c r="X11" i="6"/>
  <c r="X7" i="6"/>
  <c r="Z115" i="6"/>
  <c r="Z63" i="6"/>
  <c r="Z59" i="6"/>
  <c r="Z55" i="6"/>
  <c r="Z47" i="6"/>
  <c r="Z35" i="6"/>
  <c r="Z23" i="6"/>
  <c r="Z19" i="6"/>
  <c r="Z15" i="6"/>
  <c r="Z11" i="6"/>
  <c r="Z7" i="6"/>
  <c r="V14" i="6"/>
  <c r="V86" i="6"/>
  <c r="W87" i="6"/>
  <c r="U31" i="6"/>
  <c r="Z25" i="6"/>
  <c r="Z31" i="6"/>
  <c r="Z51" i="6"/>
  <c r="W71" i="6"/>
  <c r="W55" i="6"/>
  <c r="X51" i="6"/>
  <c r="V27" i="6"/>
  <c r="U15" i="6"/>
  <c r="Z119" i="6"/>
  <c r="Z3" i="6"/>
  <c r="V18" i="6"/>
  <c r="V22" i="6"/>
  <c r="Z26" i="6"/>
  <c r="V34" i="6"/>
  <c r="Z38" i="6"/>
  <c r="Z39" i="6"/>
  <c r="Z42" i="6"/>
  <c r="Z43" i="6"/>
  <c r="Z52" i="6"/>
  <c r="Z74" i="6"/>
  <c r="Z75" i="6"/>
  <c r="Z78" i="6"/>
  <c r="Z79" i="6"/>
  <c r="Z82" i="6"/>
  <c r="Z94" i="6"/>
  <c r="Z95" i="6"/>
  <c r="Z98" i="6"/>
  <c r="Z99" i="6"/>
  <c r="Z102" i="6"/>
  <c r="V110" i="6"/>
  <c r="W114" i="6"/>
  <c r="V118" i="6"/>
  <c r="X122" i="6"/>
  <c r="Z14" i="6"/>
  <c r="Z17" i="6"/>
  <c r="V26" i="6"/>
  <c r="Z27" i="6"/>
  <c r="Z30" i="6"/>
  <c r="Z33" i="6"/>
  <c r="Z50" i="6"/>
  <c r="Z56" i="6"/>
  <c r="Z70" i="6"/>
  <c r="Z71" i="6"/>
  <c r="Z83" i="6"/>
  <c r="Z86" i="6"/>
  <c r="Z87" i="6"/>
  <c r="Z90" i="6"/>
  <c r="Z91" i="6"/>
  <c r="Z103" i="6"/>
  <c r="Z106" i="6"/>
  <c r="Z107" i="6"/>
  <c r="Z108" i="6"/>
  <c r="Z109" i="6"/>
  <c r="Z112" i="6"/>
  <c r="Z120" i="6"/>
  <c r="Z121" i="6"/>
  <c r="X115" i="6"/>
  <c r="U115" i="6"/>
  <c r="X55" i="6"/>
  <c r="U55" i="6"/>
  <c r="U119" i="6"/>
  <c r="U107" i="6"/>
  <c r="W20" i="6"/>
  <c r="V20" i="6"/>
  <c r="U20" i="6"/>
  <c r="X20" i="6"/>
  <c r="W36" i="6"/>
  <c r="V36" i="6"/>
  <c r="U36" i="6"/>
  <c r="X36" i="6"/>
  <c r="W24" i="6"/>
  <c r="V24" i="6"/>
  <c r="U24" i="6"/>
  <c r="X24" i="6"/>
  <c r="W60" i="6"/>
  <c r="V60" i="6"/>
  <c r="U60" i="6"/>
  <c r="X60" i="6"/>
  <c r="W68" i="6"/>
  <c r="V68" i="6"/>
  <c r="U68" i="6"/>
  <c r="X68" i="6"/>
  <c r="W76" i="6"/>
  <c r="V76" i="6"/>
  <c r="U76" i="6"/>
  <c r="X76" i="6"/>
  <c r="W84" i="6"/>
  <c r="V84" i="6"/>
  <c r="U84" i="6"/>
  <c r="X84" i="6"/>
  <c r="W92" i="6"/>
  <c r="V92" i="6"/>
  <c r="U92" i="6"/>
  <c r="X92" i="6"/>
  <c r="W100" i="6"/>
  <c r="V100" i="6"/>
  <c r="U100" i="6"/>
  <c r="X100" i="6"/>
  <c r="W44" i="6"/>
  <c r="V44" i="6"/>
  <c r="U44" i="6"/>
  <c r="X44" i="6"/>
  <c r="W12" i="6"/>
  <c r="V12" i="6"/>
  <c r="U12" i="6"/>
  <c r="X12" i="6"/>
  <c r="W28" i="6"/>
  <c r="V28" i="6"/>
  <c r="U28" i="6"/>
  <c r="X28" i="6"/>
  <c r="W40" i="6"/>
  <c r="V40" i="6"/>
  <c r="U40" i="6"/>
  <c r="X40" i="6"/>
  <c r="W8" i="6"/>
  <c r="V8" i="6"/>
  <c r="U8" i="6"/>
  <c r="X8" i="6"/>
  <c r="W4" i="6"/>
  <c r="V4" i="6"/>
  <c r="U4" i="6"/>
  <c r="X4" i="6"/>
  <c r="W16" i="6"/>
  <c r="V16" i="6"/>
  <c r="U16" i="6"/>
  <c r="X16" i="6"/>
  <c r="W32" i="6"/>
  <c r="V32" i="6"/>
  <c r="U32" i="6"/>
  <c r="X32" i="6"/>
  <c r="W64" i="6"/>
  <c r="V64" i="6"/>
  <c r="U64" i="6"/>
  <c r="X64" i="6"/>
  <c r="W72" i="6"/>
  <c r="V72" i="6"/>
  <c r="U72" i="6"/>
  <c r="X72" i="6"/>
  <c r="W80" i="6"/>
  <c r="V80" i="6"/>
  <c r="U80" i="6"/>
  <c r="X80" i="6"/>
  <c r="W88" i="6"/>
  <c r="V88" i="6"/>
  <c r="U88" i="6"/>
  <c r="X88" i="6"/>
  <c r="W96" i="6"/>
  <c r="V96" i="6"/>
  <c r="U96" i="6"/>
  <c r="X96" i="6"/>
  <c r="W104" i="6"/>
  <c r="V104" i="6"/>
  <c r="U104" i="6"/>
  <c r="X104" i="6"/>
  <c r="X6" i="6"/>
  <c r="W6" i="6"/>
  <c r="U10" i="6"/>
  <c r="X10" i="6"/>
  <c r="W10" i="6"/>
  <c r="X27" i="6"/>
  <c r="V41" i="6"/>
  <c r="U41" i="6"/>
  <c r="X41" i="6"/>
  <c r="X58" i="6"/>
  <c r="X62" i="6"/>
  <c r="W62" i="6"/>
  <c r="V77" i="6"/>
  <c r="U77" i="6"/>
  <c r="X77" i="6"/>
  <c r="V81" i="6"/>
  <c r="U81" i="6"/>
  <c r="X81" i="6"/>
  <c r="V85" i="6"/>
  <c r="U85" i="6"/>
  <c r="X85" i="6"/>
  <c r="U94" i="6"/>
  <c r="X94" i="6"/>
  <c r="W94" i="6"/>
  <c r="V97" i="6"/>
  <c r="U97" i="6"/>
  <c r="X97" i="6"/>
  <c r="V101" i="6"/>
  <c r="U101" i="6"/>
  <c r="X101" i="6"/>
  <c r="V105" i="6"/>
  <c r="U105" i="6"/>
  <c r="X105" i="6"/>
  <c r="W116" i="6"/>
  <c r="V116" i="6"/>
  <c r="U116" i="6"/>
  <c r="U122" i="6"/>
  <c r="V122" i="6"/>
  <c r="Z16" i="6"/>
  <c r="X18" i="6"/>
  <c r="W18" i="6"/>
  <c r="Z24" i="6"/>
  <c r="W26" i="6"/>
  <c r="Z32" i="6"/>
  <c r="W34" i="6"/>
  <c r="W41" i="6"/>
  <c r="U50" i="6"/>
  <c r="X50" i="6"/>
  <c r="W50" i="6"/>
  <c r="Z53" i="6"/>
  <c r="Z54" i="6"/>
  <c r="W77" i="6"/>
  <c r="W81" i="6"/>
  <c r="W85" i="6"/>
  <c r="W97" i="6"/>
  <c r="W101" i="6"/>
  <c r="W105" i="6"/>
  <c r="X107" i="6"/>
  <c r="V107" i="6"/>
  <c r="U110" i="6"/>
  <c r="Z113" i="6"/>
  <c r="Z114" i="6"/>
  <c r="X116" i="6"/>
  <c r="V10" i="6"/>
  <c r="X19" i="6"/>
  <c r="W19" i="6"/>
  <c r="V19" i="6"/>
  <c r="X35" i="6"/>
  <c r="U38" i="6"/>
  <c r="X38" i="6"/>
  <c r="W38" i="6"/>
  <c r="U46" i="6"/>
  <c r="X46" i="6"/>
  <c r="W46" i="6"/>
  <c r="U78" i="6"/>
  <c r="X78" i="6"/>
  <c r="W78" i="6"/>
  <c r="U82" i="6"/>
  <c r="X82" i="6"/>
  <c r="W82" i="6"/>
  <c r="V89" i="6"/>
  <c r="U89" i="6"/>
  <c r="X89" i="6"/>
  <c r="U102" i="6"/>
  <c r="X102" i="6"/>
  <c r="W102" i="6"/>
  <c r="U106" i="6"/>
  <c r="X106" i="6"/>
  <c r="W106" i="6"/>
  <c r="V106" i="6"/>
  <c r="X3" i="6"/>
  <c r="W3" i="6"/>
  <c r="V3" i="6"/>
  <c r="V7" i="6"/>
  <c r="Z9" i="6"/>
  <c r="Z13" i="6"/>
  <c r="W15" i="6"/>
  <c r="Z21" i="6"/>
  <c r="X23" i="6"/>
  <c r="W23" i="6"/>
  <c r="V23" i="6"/>
  <c r="Z29" i="6"/>
  <c r="W31" i="6"/>
  <c r="V33" i="6"/>
  <c r="U33" i="6"/>
  <c r="X33" i="6"/>
  <c r="Z37" i="6"/>
  <c r="W39" i="6"/>
  <c r="V39" i="6"/>
  <c r="Z41" i="6"/>
  <c r="X43" i="6"/>
  <c r="W43" i="6"/>
  <c r="V43" i="6"/>
  <c r="U43" i="6"/>
  <c r="Z45" i="6"/>
  <c r="X47" i="6"/>
  <c r="W47" i="6"/>
  <c r="V47" i="6"/>
  <c r="U47" i="6"/>
  <c r="W48" i="6"/>
  <c r="V48" i="6"/>
  <c r="U48" i="6"/>
  <c r="V49" i="6"/>
  <c r="U49" i="6"/>
  <c r="X49" i="6"/>
  <c r="U54" i="6"/>
  <c r="X54" i="6"/>
  <c r="W54" i="6"/>
  <c r="Z57" i="6"/>
  <c r="V59" i="6"/>
  <c r="Z61" i="6"/>
  <c r="X63" i="6"/>
  <c r="W63" i="6"/>
  <c r="Z65" i="6"/>
  <c r="X67" i="6"/>
  <c r="W67" i="6"/>
  <c r="V67" i="6"/>
  <c r="U67" i="6"/>
  <c r="Z69" i="6"/>
  <c r="U71" i="6"/>
  <c r="Z73" i="6"/>
  <c r="X75" i="6"/>
  <c r="W75" i="6"/>
  <c r="V75" i="6"/>
  <c r="U75" i="6"/>
  <c r="Z77" i="6"/>
  <c r="W79" i="6"/>
  <c r="Z81" i="6"/>
  <c r="X83" i="6"/>
  <c r="U83" i="6"/>
  <c r="Z85" i="6"/>
  <c r="V87" i="6"/>
  <c r="U87" i="6"/>
  <c r="Z89" i="6"/>
  <c r="X91" i="6"/>
  <c r="W91" i="6"/>
  <c r="V91" i="6"/>
  <c r="U91" i="6"/>
  <c r="Z93" i="6"/>
  <c r="X95" i="6"/>
  <c r="W95" i="6"/>
  <c r="V95" i="6"/>
  <c r="U95" i="6"/>
  <c r="Z97" i="6"/>
  <c r="X99" i="6"/>
  <c r="Z101" i="6"/>
  <c r="V103" i="6"/>
  <c r="U103" i="6"/>
  <c r="Z105" i="6"/>
  <c r="W108" i="6"/>
  <c r="V108" i="6"/>
  <c r="U108" i="6"/>
  <c r="V109" i="6"/>
  <c r="U109" i="6"/>
  <c r="X109" i="6"/>
  <c r="U114" i="6"/>
  <c r="Z117" i="6"/>
  <c r="Z118" i="6"/>
  <c r="V121" i="6"/>
  <c r="W121" i="6"/>
  <c r="U121" i="6"/>
  <c r="X121" i="6"/>
  <c r="V9" i="6"/>
  <c r="U9" i="6"/>
  <c r="X9" i="6"/>
  <c r="U42" i="6"/>
  <c r="X42" i="6"/>
  <c r="W42" i="6"/>
  <c r="V46" i="6"/>
  <c r="W56" i="6"/>
  <c r="V56" i="6"/>
  <c r="U56" i="6"/>
  <c r="V61" i="6"/>
  <c r="U61" i="6"/>
  <c r="X61" i="6"/>
  <c r="U66" i="6"/>
  <c r="X66" i="6"/>
  <c r="W66" i="6"/>
  <c r="U70" i="6"/>
  <c r="X70" i="6"/>
  <c r="W70" i="6"/>
  <c r="U74" i="6"/>
  <c r="X74" i="6"/>
  <c r="W74" i="6"/>
  <c r="V82" i="6"/>
  <c r="U86" i="6"/>
  <c r="X86" i="6"/>
  <c r="W86" i="6"/>
  <c r="U90" i="6"/>
  <c r="X90" i="6"/>
  <c r="W90" i="6"/>
  <c r="V90" i="6"/>
  <c r="V94" i="6"/>
  <c r="U98" i="6"/>
  <c r="X98" i="6"/>
  <c r="W98" i="6"/>
  <c r="V102" i="6"/>
  <c r="U3" i="6"/>
  <c r="Z5" i="6"/>
  <c r="W11" i="6"/>
  <c r="V11" i="6"/>
  <c r="V17" i="6"/>
  <c r="U17" i="6"/>
  <c r="X17" i="6"/>
  <c r="V25" i="6"/>
  <c r="U25" i="6"/>
  <c r="X25" i="6"/>
  <c r="Z4" i="6"/>
  <c r="Z8" i="6"/>
  <c r="Z12" i="6"/>
  <c r="X14" i="6"/>
  <c r="W17" i="6"/>
  <c r="Z20" i="6"/>
  <c r="U23" i="6"/>
  <c r="W25" i="6"/>
  <c r="Z28" i="6"/>
  <c r="U30" i="6"/>
  <c r="X30" i="6"/>
  <c r="W30" i="6"/>
  <c r="W33" i="6"/>
  <c r="Z36" i="6"/>
  <c r="Z40" i="6"/>
  <c r="Z44" i="6"/>
  <c r="X48" i="6"/>
  <c r="W49" i="6"/>
  <c r="W52" i="6"/>
  <c r="V52" i="6"/>
  <c r="U52" i="6"/>
  <c r="V53" i="6"/>
  <c r="U53" i="6"/>
  <c r="X53" i="6"/>
  <c r="V54" i="6"/>
  <c r="Z60" i="6"/>
  <c r="Z64" i="6"/>
  <c r="Z68" i="6"/>
  <c r="Z72" i="6"/>
  <c r="Z76" i="6"/>
  <c r="Z80" i="6"/>
  <c r="Z84" i="6"/>
  <c r="Z88" i="6"/>
  <c r="Z92" i="6"/>
  <c r="Z96" i="6"/>
  <c r="Z100" i="6"/>
  <c r="Z104" i="6"/>
  <c r="X108" i="6"/>
  <c r="W109" i="6"/>
  <c r="W112" i="6"/>
  <c r="V112" i="6"/>
  <c r="U112" i="6"/>
  <c r="V113" i="6"/>
  <c r="U113" i="6"/>
  <c r="X113" i="6"/>
  <c r="V114" i="6"/>
  <c r="W118" i="6"/>
  <c r="Z122" i="6"/>
  <c r="V55" i="6"/>
  <c r="V111" i="6"/>
  <c r="V115" i="6"/>
  <c r="U120" i="6"/>
  <c r="X120" i="6"/>
  <c r="W111" i="6"/>
  <c r="W115" i="6"/>
  <c r="V120" i="6"/>
  <c r="U321" i="1" l="1"/>
  <c r="W321" i="1"/>
  <c r="U257" i="1"/>
  <c r="V257" i="1"/>
  <c r="W257" i="1"/>
  <c r="W5" i="1"/>
  <c r="V5" i="1"/>
  <c r="X5" i="1"/>
  <c r="X257" i="1"/>
  <c r="V330" i="1"/>
  <c r="V326" i="1"/>
  <c r="V302" i="1"/>
  <c r="V254" i="1"/>
  <c r="V250" i="1"/>
  <c r="V225" i="1"/>
  <c r="W193" i="1"/>
  <c r="W133" i="1"/>
  <c r="W99" i="1"/>
  <c r="U5" i="1"/>
  <c r="W366" i="1"/>
  <c r="V114" i="1"/>
  <c r="V82" i="1"/>
  <c r="X136" i="1"/>
  <c r="V64" i="1"/>
  <c r="V47" i="1"/>
  <c r="X236" i="1"/>
  <c r="X220" i="1"/>
  <c r="W136" i="1"/>
  <c r="W108" i="1"/>
  <c r="U67" i="1"/>
  <c r="U19" i="1"/>
  <c r="V150" i="1"/>
  <c r="V142" i="1"/>
  <c r="X352" i="1"/>
  <c r="V193" i="1"/>
  <c r="W196" i="1"/>
  <c r="W25" i="1"/>
  <c r="X64" i="1"/>
  <c r="U75" i="1"/>
  <c r="X139" i="1"/>
  <c r="V133" i="1"/>
  <c r="X348" i="1"/>
  <c r="U348" i="1"/>
  <c r="U260" i="1"/>
  <c r="X260" i="1"/>
  <c r="X141" i="1"/>
  <c r="V141" i="1"/>
  <c r="U141" i="1"/>
  <c r="U249" i="1"/>
  <c r="V249" i="1"/>
  <c r="W249" i="1"/>
  <c r="X145" i="1"/>
  <c r="V145" i="1"/>
  <c r="W37" i="1"/>
  <c r="V37" i="1"/>
  <c r="X37" i="1"/>
  <c r="W352" i="1"/>
  <c r="W326" i="1"/>
  <c r="W302" i="1"/>
  <c r="W225" i="1"/>
  <c r="U196" i="1"/>
  <c r="W131" i="1"/>
  <c r="W121" i="1"/>
  <c r="U25" i="1"/>
  <c r="X15" i="1"/>
  <c r="X366" i="1"/>
  <c r="U108" i="1"/>
  <c r="X150" i="1"/>
  <c r="X142" i="1"/>
  <c r="V8" i="1"/>
  <c r="W236" i="1"/>
  <c r="W220" i="1"/>
  <c r="W82" i="1"/>
  <c r="U15" i="1"/>
  <c r="U136" i="1"/>
  <c r="V169" i="1"/>
  <c r="V196" i="1"/>
  <c r="V121" i="1"/>
  <c r="U131" i="1"/>
  <c r="U64" i="1"/>
  <c r="U364" i="1"/>
  <c r="V364" i="1"/>
  <c r="W364" i="1"/>
  <c r="W13" i="1"/>
  <c r="V13" i="1"/>
  <c r="X13" i="1"/>
  <c r="X161" i="1"/>
  <c r="V161" i="1"/>
  <c r="W69" i="1"/>
  <c r="V69" i="1"/>
  <c r="X69" i="1"/>
  <c r="V300" i="1"/>
  <c r="V276" i="1"/>
  <c r="W169" i="1"/>
  <c r="X47" i="1"/>
  <c r="W8" i="1"/>
  <c r="V108" i="1"/>
  <c r="V15" i="1"/>
  <c r="V321" i="1"/>
  <c r="X302" i="1"/>
  <c r="X121" i="1"/>
  <c r="X131" i="1"/>
  <c r="W361" i="1"/>
  <c r="U361" i="1"/>
  <c r="U333" i="1"/>
  <c r="W333" i="1"/>
  <c r="U252" i="1"/>
  <c r="X252" i="1"/>
  <c r="X77" i="1"/>
  <c r="V77" i="1"/>
  <c r="U77" i="1"/>
  <c r="W45" i="1"/>
  <c r="V45" i="1"/>
  <c r="X45" i="1"/>
  <c r="U324" i="1"/>
  <c r="X324" i="1"/>
  <c r="U265" i="1"/>
  <c r="V265" i="1"/>
  <c r="W265" i="1"/>
  <c r="X201" i="1"/>
  <c r="V201" i="1"/>
  <c r="X81" i="1"/>
  <c r="V81" i="1"/>
  <c r="X346" i="1"/>
  <c r="U346" i="1"/>
  <c r="U14" i="1"/>
  <c r="V14" i="1"/>
  <c r="W14" i="1"/>
  <c r="X14" i="1"/>
  <c r="U46" i="1"/>
  <c r="V46" i="1"/>
  <c r="W46" i="1"/>
  <c r="X46" i="1"/>
  <c r="W238" i="1"/>
  <c r="U238" i="1"/>
  <c r="X238" i="1"/>
  <c r="V238" i="1"/>
  <c r="W246" i="1"/>
  <c r="U246" i="1"/>
  <c r="V246" i="1"/>
  <c r="X246" i="1"/>
  <c r="X151" i="1"/>
  <c r="U151" i="1"/>
  <c r="V151" i="1"/>
  <c r="X191" i="1"/>
  <c r="V191" i="1"/>
  <c r="U191" i="1"/>
  <c r="U223" i="1"/>
  <c r="V223" i="1"/>
  <c r="W223" i="1"/>
  <c r="U279" i="1"/>
  <c r="V279" i="1"/>
  <c r="W279" i="1"/>
  <c r="U311" i="1"/>
  <c r="V311" i="1"/>
  <c r="W311" i="1"/>
  <c r="U343" i="1"/>
  <c r="W343" i="1"/>
  <c r="V343" i="1"/>
  <c r="U130" i="1"/>
  <c r="U258" i="1"/>
  <c r="X258" i="1"/>
  <c r="U262" i="1"/>
  <c r="X262" i="1"/>
  <c r="X334" i="1"/>
  <c r="U334" i="1"/>
  <c r="U243" i="1"/>
  <c r="W243" i="1"/>
  <c r="V243" i="1"/>
  <c r="W355" i="1"/>
  <c r="X355" i="1"/>
  <c r="V355" i="1"/>
  <c r="X167" i="1"/>
  <c r="V167" i="1"/>
  <c r="U167" i="1"/>
  <c r="X195" i="1"/>
  <c r="V195" i="1"/>
  <c r="U195" i="1"/>
  <c r="U263" i="1"/>
  <c r="W263" i="1"/>
  <c r="V263" i="1"/>
  <c r="U275" i="1"/>
  <c r="V275" i="1"/>
  <c r="W275" i="1"/>
  <c r="U307" i="1"/>
  <c r="V307" i="1"/>
  <c r="W307" i="1"/>
  <c r="U355" i="1"/>
  <c r="V362" i="1"/>
  <c r="W151" i="1"/>
  <c r="V63" i="1"/>
  <c r="V31" i="1"/>
  <c r="W130" i="1"/>
  <c r="W114" i="1"/>
  <c r="U63" i="1"/>
  <c r="U27" i="1"/>
  <c r="W358" i="1"/>
  <c r="V130" i="1"/>
  <c r="U6" i="1"/>
  <c r="X6" i="1"/>
  <c r="W6" i="1"/>
  <c r="V6" i="1"/>
  <c r="U22" i="1"/>
  <c r="X22" i="1"/>
  <c r="W22" i="1"/>
  <c r="V22" i="1"/>
  <c r="U38" i="1"/>
  <c r="X38" i="1"/>
  <c r="W38" i="1"/>
  <c r="V38" i="1"/>
  <c r="U54" i="1"/>
  <c r="X54" i="1"/>
  <c r="W54" i="1"/>
  <c r="V54" i="1"/>
  <c r="U70" i="1"/>
  <c r="X70" i="1"/>
  <c r="W70" i="1"/>
  <c r="V70" i="1"/>
  <c r="W214" i="1"/>
  <c r="U214" i="1"/>
  <c r="V214" i="1"/>
  <c r="X214" i="1"/>
  <c r="W230" i="1"/>
  <c r="U230" i="1"/>
  <c r="V230" i="1"/>
  <c r="X230" i="1"/>
  <c r="U227" i="1"/>
  <c r="W227" i="1"/>
  <c r="V227" i="1"/>
  <c r="X183" i="1"/>
  <c r="V183" i="1"/>
  <c r="U183" i="1"/>
  <c r="X199" i="1"/>
  <c r="U199" i="1"/>
  <c r="V199" i="1"/>
  <c r="U215" i="1"/>
  <c r="V215" i="1"/>
  <c r="W215" i="1"/>
  <c r="U231" i="1"/>
  <c r="V231" i="1"/>
  <c r="W231" i="1"/>
  <c r="U251" i="1"/>
  <c r="W251" i="1"/>
  <c r="V251" i="1"/>
  <c r="U267" i="1"/>
  <c r="V267" i="1"/>
  <c r="W267" i="1"/>
  <c r="U287" i="1"/>
  <c r="V287" i="1"/>
  <c r="W287" i="1"/>
  <c r="U303" i="1"/>
  <c r="V303" i="1"/>
  <c r="W303" i="1"/>
  <c r="U319" i="1"/>
  <c r="V319" i="1"/>
  <c r="W319" i="1"/>
  <c r="X83" i="1"/>
  <c r="U83" i="1"/>
  <c r="V83" i="1"/>
  <c r="X203" i="1"/>
  <c r="V203" i="1"/>
  <c r="U203" i="1"/>
  <c r="U235" i="1"/>
  <c r="W235" i="1"/>
  <c r="V235" i="1"/>
  <c r="U30" i="1"/>
  <c r="V30" i="1"/>
  <c r="W30" i="1"/>
  <c r="X30" i="1"/>
  <c r="U62" i="1"/>
  <c r="V62" i="1"/>
  <c r="W62" i="1"/>
  <c r="X62" i="1"/>
  <c r="X338" i="1"/>
  <c r="U338" i="1"/>
  <c r="W222" i="1"/>
  <c r="U222" i="1"/>
  <c r="X222" i="1"/>
  <c r="V222" i="1"/>
  <c r="X354" i="1"/>
  <c r="U354" i="1"/>
  <c r="X163" i="1"/>
  <c r="U163" i="1"/>
  <c r="V163" i="1"/>
  <c r="X171" i="1"/>
  <c r="V171" i="1"/>
  <c r="U171" i="1"/>
  <c r="U207" i="1"/>
  <c r="V207" i="1"/>
  <c r="W207" i="1"/>
  <c r="U239" i="1"/>
  <c r="V239" i="1"/>
  <c r="W239" i="1"/>
  <c r="U259" i="1"/>
  <c r="W259" i="1"/>
  <c r="V259" i="1"/>
  <c r="U295" i="1"/>
  <c r="V295" i="1"/>
  <c r="W295" i="1"/>
  <c r="U327" i="1"/>
  <c r="V327" i="1"/>
  <c r="W327" i="1"/>
  <c r="W359" i="1"/>
  <c r="X359" i="1"/>
  <c r="V359" i="1"/>
  <c r="X147" i="1"/>
  <c r="U147" i="1"/>
  <c r="V147" i="1"/>
  <c r="X95" i="1"/>
  <c r="U95" i="1"/>
  <c r="V95" i="1"/>
  <c r="U219" i="1"/>
  <c r="W219" i="1"/>
  <c r="V219" i="1"/>
  <c r="V346" i="1"/>
  <c r="V338" i="1"/>
  <c r="X311" i="1"/>
  <c r="X279" i="1"/>
  <c r="X239" i="1"/>
  <c r="X223" i="1"/>
  <c r="W191" i="1"/>
  <c r="W171" i="1"/>
  <c r="U322" i="1"/>
  <c r="X322" i="1"/>
  <c r="X159" i="1"/>
  <c r="U159" i="1"/>
  <c r="V159" i="1"/>
  <c r="X127" i="1"/>
  <c r="U127" i="1"/>
  <c r="V127" i="1"/>
  <c r="X179" i="1"/>
  <c r="V179" i="1"/>
  <c r="U179" i="1"/>
  <c r="U247" i="1"/>
  <c r="W247" i="1"/>
  <c r="V247" i="1"/>
  <c r="U291" i="1"/>
  <c r="V291" i="1"/>
  <c r="W291" i="1"/>
  <c r="W354" i="1"/>
  <c r="W346" i="1"/>
  <c r="W338" i="1"/>
  <c r="X307" i="1"/>
  <c r="X291" i="1"/>
  <c r="X275" i="1"/>
  <c r="X259" i="1"/>
  <c r="X243" i="1"/>
  <c r="X219" i="1"/>
  <c r="X59" i="1"/>
  <c r="X27" i="1"/>
  <c r="U114" i="1"/>
  <c r="U59" i="1"/>
  <c r="V198" i="1"/>
  <c r="W198" i="1"/>
  <c r="U250" i="1"/>
  <c r="X250" i="1"/>
  <c r="X350" i="1"/>
  <c r="U350" i="1"/>
  <c r="U254" i="1"/>
  <c r="X254" i="1"/>
  <c r="U330" i="1"/>
  <c r="X330" i="1"/>
  <c r="U211" i="1"/>
  <c r="W211" i="1"/>
  <c r="V211" i="1"/>
  <c r="U347" i="1"/>
  <c r="V347" i="1"/>
  <c r="W347" i="1"/>
  <c r="W363" i="1"/>
  <c r="X363" i="1"/>
  <c r="V363" i="1"/>
  <c r="X115" i="1"/>
  <c r="U115" i="1"/>
  <c r="V115" i="1"/>
  <c r="X175" i="1"/>
  <c r="V175" i="1"/>
  <c r="U175" i="1"/>
  <c r="X187" i="1"/>
  <c r="V187" i="1"/>
  <c r="U187" i="1"/>
  <c r="U255" i="1"/>
  <c r="V255" i="1"/>
  <c r="W255" i="1"/>
  <c r="U271" i="1"/>
  <c r="V271" i="1"/>
  <c r="W271" i="1"/>
  <c r="U283" i="1"/>
  <c r="V283" i="1"/>
  <c r="W283" i="1"/>
  <c r="U299" i="1"/>
  <c r="V299" i="1"/>
  <c r="W299" i="1"/>
  <c r="U315" i="1"/>
  <c r="V315" i="1"/>
  <c r="W315" i="1"/>
  <c r="U339" i="1"/>
  <c r="W339" i="1"/>
  <c r="V339" i="1"/>
  <c r="U111" i="6"/>
  <c r="V119" i="6"/>
  <c r="U118" i="6"/>
  <c r="U22" i="6"/>
  <c r="W14" i="6"/>
  <c r="U11" i="6"/>
  <c r="U7" i="6"/>
  <c r="X114" i="6"/>
  <c r="X103" i="6"/>
  <c r="W99" i="6"/>
  <c r="X87" i="6"/>
  <c r="W83" i="6"/>
  <c r="V79" i="6"/>
  <c r="X71" i="6"/>
  <c r="V63" i="6"/>
  <c r="U59" i="6"/>
  <c r="U39" i="6"/>
  <c r="V31" i="6"/>
  <c r="V15" i="6"/>
  <c r="V58" i="6"/>
  <c r="W35" i="6"/>
  <c r="U27" i="6"/>
  <c r="W58" i="6"/>
  <c r="W27" i="6"/>
  <c r="X118" i="6"/>
  <c r="W22" i="6"/>
  <c r="U14" i="6"/>
  <c r="U99" i="6"/>
  <c r="X79" i="6"/>
  <c r="V71" i="6"/>
  <c r="W59" i="6"/>
  <c r="X31" i="6"/>
  <c r="X15" i="6"/>
  <c r="W7" i="6"/>
  <c r="X26" i="6"/>
  <c r="X119" i="6"/>
  <c r="X22" i="6"/>
  <c r="V62" i="6"/>
  <c r="V35" i="6"/>
  <c r="V6" i="6"/>
  <c r="U26" i="6"/>
  <c r="U18" i="6"/>
  <c r="X34" i="6"/>
  <c r="V51" i="6"/>
  <c r="W110" i="6"/>
  <c r="W107" i="6"/>
  <c r="U34" i="6"/>
  <c r="W122" i="6"/>
  <c r="U51" i="6"/>
  <c r="W51" i="6"/>
  <c r="X110" i="6"/>
  <c r="V93" i="6"/>
  <c r="U93" i="6"/>
  <c r="X93" i="6"/>
  <c r="W93" i="6"/>
  <c r="V65" i="6"/>
  <c r="U65" i="6"/>
  <c r="X65" i="6"/>
  <c r="W65" i="6"/>
  <c r="V21" i="6"/>
  <c r="U21" i="6"/>
  <c r="X21" i="6"/>
  <c r="W21" i="6"/>
  <c r="V73" i="6"/>
  <c r="U73" i="6"/>
  <c r="X73" i="6"/>
  <c r="W73" i="6"/>
  <c r="V45" i="6"/>
  <c r="U45" i="6"/>
  <c r="X45" i="6"/>
  <c r="W45" i="6"/>
  <c r="V29" i="6"/>
  <c r="U29" i="6"/>
  <c r="X29" i="6"/>
  <c r="W29" i="6"/>
  <c r="V5" i="6"/>
  <c r="U5" i="6"/>
  <c r="X5" i="6"/>
  <c r="W5" i="6"/>
  <c r="V117" i="6"/>
  <c r="U117" i="6"/>
  <c r="X117" i="6"/>
  <c r="W117" i="6"/>
  <c r="V57" i="6"/>
  <c r="U57" i="6"/>
  <c r="X57" i="6"/>
  <c r="W57" i="6"/>
  <c r="V37" i="6"/>
  <c r="U37" i="6"/>
  <c r="X37" i="6"/>
  <c r="W37" i="6"/>
  <c r="V13" i="6"/>
  <c r="U13" i="6"/>
  <c r="X13" i="6"/>
  <c r="W13" i="6"/>
  <c r="V69" i="6"/>
  <c r="U69" i="6"/>
  <c r="X69" i="6"/>
  <c r="W69" i="6"/>
</calcChain>
</file>

<file path=xl/sharedStrings.xml><?xml version="1.0" encoding="utf-8"?>
<sst xmlns="http://schemas.openxmlformats.org/spreadsheetml/2006/main" count="8942" uniqueCount="5219">
  <si>
    <t>code</t>
  </si>
  <si>
    <t>group</t>
  </si>
  <si>
    <t>name</t>
  </si>
  <si>
    <t>amount</t>
  </si>
  <si>
    <t>kcal</t>
  </si>
  <si>
    <t>carbohydrate</t>
  </si>
  <si>
    <t>protein</t>
  </si>
  <si>
    <t>fat</t>
  </si>
  <si>
    <t>A001001A010a</t>
  </si>
  <si>
    <t>곡류</t>
  </si>
  <si>
    <t>귀리, 겉귀리, 도정, 생것</t>
  </si>
  <si>
    <t>A001002A010a</t>
  </si>
  <si>
    <t>귀리, 쌀귀리, 도정, 생것</t>
  </si>
  <si>
    <t>A0020000009a</t>
  </si>
  <si>
    <t>귀리, 오트밀</t>
  </si>
  <si>
    <t>A003000A010a</t>
  </si>
  <si>
    <t>기장, 도정, 생것</t>
  </si>
  <si>
    <t>A003001A010a</t>
  </si>
  <si>
    <t>기장, 찰기장, 도정, 생것</t>
  </si>
  <si>
    <t>A004000A010a</t>
  </si>
  <si>
    <t>메밀, 도정, 생것</t>
  </si>
  <si>
    <t>A004000A015a</t>
  </si>
  <si>
    <t>메밀, 도정, 가루</t>
  </si>
  <si>
    <t>A0050000000a</t>
  </si>
  <si>
    <t>메밀 국수, 생것</t>
  </si>
  <si>
    <t>A0050000000b</t>
  </si>
  <si>
    <t>메밀 국수, 생것, 삶은것</t>
  </si>
  <si>
    <t>A0050000001a</t>
  </si>
  <si>
    <t>메밀 국수, 말린것</t>
  </si>
  <si>
    <t>A0050000001b</t>
  </si>
  <si>
    <t>메밀 국수, 말린것, 삶은것</t>
  </si>
  <si>
    <t>A0060000001a</t>
  </si>
  <si>
    <t>메밀 냉면, 말린것</t>
  </si>
  <si>
    <t>A0060000001b</t>
  </si>
  <si>
    <t>메밀 냉면, 말린것, 삶은것</t>
  </si>
  <si>
    <t>A0070000000a</t>
  </si>
  <si>
    <t>메밀묵, 생것</t>
  </si>
  <si>
    <t>A0070000005a</t>
  </si>
  <si>
    <t>메밀묵, 가루</t>
  </si>
  <si>
    <t>A0080000010a</t>
  </si>
  <si>
    <t>멥쌀, 배아미, 생것</t>
  </si>
  <si>
    <t>A008000A030a</t>
  </si>
  <si>
    <t>멥쌀, 백미, 생것</t>
  </si>
  <si>
    <t>A008000A035a</t>
  </si>
  <si>
    <t xml:space="preserve">멥쌀, 백미, 가루 </t>
  </si>
  <si>
    <t>A008000A050a</t>
  </si>
  <si>
    <t>멥쌀, 칠분도미, 생것</t>
  </si>
  <si>
    <t>A008002A030a</t>
  </si>
  <si>
    <t>멥쌀, 고아미2호, 백미, 생것</t>
  </si>
  <si>
    <t>A008002A060a</t>
  </si>
  <si>
    <t>멥쌀, 고아미2호, 현미, 생것</t>
  </si>
  <si>
    <t>A008004A050a</t>
  </si>
  <si>
    <t>멥쌀, 농림나1호, 칠분도미, 생것</t>
  </si>
  <si>
    <t>A008004A060a</t>
  </si>
  <si>
    <t>멥쌀, 농림나1호, 현미, 생것</t>
  </si>
  <si>
    <t>A008007A030a</t>
  </si>
  <si>
    <t>멥쌀, 미국산, 백미, 생것</t>
  </si>
  <si>
    <t>A008009A060a</t>
  </si>
  <si>
    <t>멥쌀, 발아현미, 현미, 생것</t>
  </si>
  <si>
    <t>A008010A030a</t>
  </si>
  <si>
    <t>멥쌀, 밭벼, 백미, 생것</t>
  </si>
  <si>
    <t>A008010A050a</t>
  </si>
  <si>
    <t>멥쌀, 밭벼, 칠분도미, 생것</t>
  </si>
  <si>
    <t>A008012A030a</t>
  </si>
  <si>
    <t>멥쌀, 새추청벼, 백미, 생것</t>
  </si>
  <si>
    <t>A008014A030a</t>
  </si>
  <si>
    <t>멥쌀, 수라벼, 백미, 생것</t>
  </si>
  <si>
    <t>A008018A030a</t>
  </si>
  <si>
    <t>멥쌀, 일미벼, 백미, 생것</t>
  </si>
  <si>
    <t>A008018A060a</t>
  </si>
  <si>
    <t>멥쌀, 일미벼, 현미, 생것</t>
  </si>
  <si>
    <t>A008019A030a</t>
  </si>
  <si>
    <t>멥쌀, 일본산, 백미, 생것</t>
  </si>
  <si>
    <t>A008020A030a</t>
  </si>
  <si>
    <t>멥쌀, 일품벼, 백미, 생것</t>
  </si>
  <si>
    <t>A008020A060a</t>
  </si>
  <si>
    <t>멥쌀, 일품벼, 현미, 생것</t>
  </si>
  <si>
    <t>A008022A030a</t>
  </si>
  <si>
    <t>멥쌀, 중국산, 백미, 생것</t>
  </si>
  <si>
    <t>A008024A030a</t>
  </si>
  <si>
    <t>멥쌀, 추청벼, 백미, 생것</t>
  </si>
  <si>
    <t>A008024A060a</t>
  </si>
  <si>
    <t>멥쌀, 추청벼, 현미, 생것</t>
  </si>
  <si>
    <t>A008025A030a</t>
  </si>
  <si>
    <t>멥쌀, 큰눈벼, 백미, 생것</t>
  </si>
  <si>
    <t>A008025A060a</t>
  </si>
  <si>
    <t>멥쌀, 큰눈벼, 현미, 생것</t>
  </si>
  <si>
    <t>A008026A030a</t>
  </si>
  <si>
    <t>멥쌀, 태국산, 백미, 생것</t>
  </si>
  <si>
    <t>A008028A030a</t>
  </si>
  <si>
    <t>멥쌀, 통일벼, 백미, 생것</t>
  </si>
  <si>
    <t>A008028A060a</t>
  </si>
  <si>
    <t>멥쌀, 통일벼, 현미, 생것</t>
  </si>
  <si>
    <t>A008030A030a</t>
  </si>
  <si>
    <t>멥쌀, 하이아미, 백미, 생것</t>
  </si>
  <si>
    <t>A008031A030a</t>
  </si>
  <si>
    <t>멥쌀, 향미벼, 백미, 생것</t>
  </si>
  <si>
    <t>A008032A030a</t>
  </si>
  <si>
    <t>멥쌀, 호주산, 백미, 생것</t>
  </si>
  <si>
    <t>A008033A060a</t>
  </si>
  <si>
    <t>멥쌀, 흑미벼, 현미, 생것</t>
  </si>
  <si>
    <t>A008034A060a</t>
  </si>
  <si>
    <t>멥쌀, 흑진주벼, 현미, 생것</t>
  </si>
  <si>
    <t>A008035A030a</t>
  </si>
  <si>
    <t>멥쌀, 히토메보레, 백미, 생것</t>
  </si>
  <si>
    <t>A008036A030a</t>
  </si>
  <si>
    <t>멥쌀, 골든퀸3호, 백미, 생것</t>
  </si>
  <si>
    <t>A008036A060a</t>
  </si>
  <si>
    <t>멥쌀, 골든퀸3호, 현미, 생것</t>
  </si>
  <si>
    <t>A008037A030a</t>
  </si>
  <si>
    <t>멥쌀, 호품벼, 백미, 생것</t>
  </si>
  <si>
    <t>A008037A060a</t>
  </si>
  <si>
    <t>멥쌀, 호품벼, 현미, 생것</t>
  </si>
  <si>
    <t>A0090000009a</t>
  </si>
  <si>
    <t>멥쌀 과자</t>
  </si>
  <si>
    <t>A0090030009j</t>
  </si>
  <si>
    <t>멥쌀 과자, 튀밥, 팽화</t>
  </si>
  <si>
    <t>A0090040009w</t>
  </si>
  <si>
    <t>멥쌀 과자, 쌀엿강정, 팽화</t>
  </si>
  <si>
    <t>A0100000001a</t>
  </si>
  <si>
    <t>멥쌀 국수, 말린것</t>
  </si>
  <si>
    <t>A0110010009a</t>
  </si>
  <si>
    <t>멥쌀떡, 가래떡</t>
  </si>
  <si>
    <t>A0110010029a</t>
  </si>
  <si>
    <t>멥쌀떡, 가래떡, 흑미</t>
  </si>
  <si>
    <t>A0110020009a</t>
  </si>
  <si>
    <t>멥쌀떡, 개피떡</t>
  </si>
  <si>
    <t>A0110020039a</t>
  </si>
  <si>
    <t>멥쌀떡, 개피떡, 쑥</t>
  </si>
  <si>
    <t>A0110030009a</t>
  </si>
  <si>
    <t>멥쌀떡, 꿀떡</t>
  </si>
  <si>
    <t>A0110050009a</t>
  </si>
  <si>
    <t>멥쌀떡, 무지개떡</t>
  </si>
  <si>
    <t>A0110060009a</t>
  </si>
  <si>
    <t>멥쌀떡, 백설기</t>
  </si>
  <si>
    <t>A0110060059a</t>
  </si>
  <si>
    <t>멥쌀떡, 백설기, 검정콩</t>
  </si>
  <si>
    <t>A0110070059a</t>
  </si>
  <si>
    <t>멥쌀떡, 송편 , 검정콩</t>
  </si>
  <si>
    <t>A0110070069a</t>
  </si>
  <si>
    <t>멥쌀떡, 송편 , 팥</t>
  </si>
  <si>
    <t>A0110070079a</t>
  </si>
  <si>
    <t>멥쌀떡, 송편, 깨</t>
  </si>
  <si>
    <t>A0110072179a</t>
  </si>
  <si>
    <t>멥쌀떡, 송편, 동부(국내산)</t>
  </si>
  <si>
    <t>A0110072189a</t>
  </si>
  <si>
    <t>멥쌀떡, 송편, 동부(수입산)</t>
  </si>
  <si>
    <t>A0110080009a</t>
  </si>
  <si>
    <t>멥쌀떡, 시루떡</t>
  </si>
  <si>
    <t>A0110100009a</t>
  </si>
  <si>
    <t>멥쌀떡, 절편</t>
  </si>
  <si>
    <t>A0110110009a</t>
  </si>
  <si>
    <t>멥쌀떡, 증편</t>
  </si>
  <si>
    <t>A0110112199a</t>
  </si>
  <si>
    <t>멥쌀떡, 증편, 건포도, 깨</t>
  </si>
  <si>
    <t>A012000A039a</t>
  </si>
  <si>
    <t>멥쌀미음, 백미</t>
  </si>
  <si>
    <t>A012000A059a</t>
  </si>
  <si>
    <t>멥쌀미음, 칠분도미</t>
  </si>
  <si>
    <t>A012000A069a</t>
  </si>
  <si>
    <t>멥쌀미음, 현미</t>
  </si>
  <si>
    <t>A0130000002a</t>
  </si>
  <si>
    <t>멥쌀밥, 쪄서 말린것</t>
  </si>
  <si>
    <t>A0130000089a</t>
  </si>
  <si>
    <t>멥쌀밥, 누룽지</t>
  </si>
  <si>
    <t>A013000A039a</t>
  </si>
  <si>
    <t>멥쌀밥, 백미</t>
  </si>
  <si>
    <t>A013000A059a</t>
  </si>
  <si>
    <t>멥쌀밥, 칠분도미</t>
  </si>
  <si>
    <t>A013000A069a</t>
  </si>
  <si>
    <t>멥쌀밥, 현미</t>
  </si>
  <si>
    <t>A013001A039a</t>
  </si>
  <si>
    <t>멥쌀밥, 농림나1호, 백미</t>
  </si>
  <si>
    <t>A013001A059a</t>
  </si>
  <si>
    <t>멥쌀밥, 농림나1호, 칠분도미</t>
  </si>
  <si>
    <t>A013001A069a</t>
  </si>
  <si>
    <t>멥쌀밥, 농림나1호, 현미</t>
  </si>
  <si>
    <t>A013002A039a</t>
  </si>
  <si>
    <t>멥쌀밥, 밭벼, 백미</t>
  </si>
  <si>
    <t>A013002A059a</t>
  </si>
  <si>
    <t>멥쌀밥, 밭벼, 칠분도미</t>
  </si>
  <si>
    <t>A013002A069a</t>
  </si>
  <si>
    <t>멥쌀밥, 밭벼, 현미</t>
  </si>
  <si>
    <t>A013003A039a</t>
  </si>
  <si>
    <t>멥쌀밥, 새추청벼, 백미</t>
  </si>
  <si>
    <t>A013004A039a</t>
  </si>
  <si>
    <t>멥쌀밥, 수라벼, 백미</t>
  </si>
  <si>
    <t>A013005A039a</t>
  </si>
  <si>
    <t>멥쌀밥, 일품벼, 백미</t>
  </si>
  <si>
    <t>A013006A039a</t>
  </si>
  <si>
    <t>멥쌀밥, 추청벼, 백미</t>
  </si>
  <si>
    <t>A0140000089a</t>
  </si>
  <si>
    <t>즉석밥, 누룽지</t>
  </si>
  <si>
    <t>A0140000089v</t>
  </si>
  <si>
    <t>즉석밥, 누룽지, 끓는물 부음</t>
  </si>
  <si>
    <t>A0140002209a</t>
  </si>
  <si>
    <t>즉석밥, 잡곡밥(멥쌀, 찹쌀, 흑미, 팥, 기장, 찰수수)</t>
  </si>
  <si>
    <t>A014000A039a</t>
  </si>
  <si>
    <t>즉석밥, 백미</t>
  </si>
  <si>
    <t>A015000A039a</t>
  </si>
  <si>
    <t>멥쌀죽, 백미</t>
  </si>
  <si>
    <t>A015000A069a</t>
  </si>
  <si>
    <t>멥쌀죽, 현미</t>
  </si>
  <si>
    <t>A0150010009a</t>
  </si>
  <si>
    <t>멥쌀죽, 칠분도미</t>
  </si>
  <si>
    <t>A0160000100a</t>
  </si>
  <si>
    <t>밀, 통밀, 생것</t>
  </si>
  <si>
    <t>A016000A010a</t>
  </si>
  <si>
    <t>밀, 도정, 생것</t>
  </si>
  <si>
    <t>A0160010005a</t>
  </si>
  <si>
    <t>밀, 강력밀가루</t>
  </si>
  <si>
    <t>A016002A010a</t>
  </si>
  <si>
    <t>밀, 금강밀, 도정, 생것</t>
  </si>
  <si>
    <t>A0160030005a</t>
  </si>
  <si>
    <t>밀, 도우넛가루</t>
  </si>
  <si>
    <t>A0160040005a</t>
  </si>
  <si>
    <t>밀, 박력밀가루</t>
  </si>
  <si>
    <t>A0160040115a</t>
  </si>
  <si>
    <t xml:space="preserve">밀, 박력밀가루, 국외산 </t>
  </si>
  <si>
    <t>A0160050005a</t>
  </si>
  <si>
    <t>밀, 부침가루</t>
  </si>
  <si>
    <t>A0160060005a</t>
  </si>
  <si>
    <t>밀, 빵가루</t>
  </si>
  <si>
    <t>A016007A010a</t>
  </si>
  <si>
    <t>밀, 신미찰밀, 도정, 생것</t>
  </si>
  <si>
    <t>A0160080005a</t>
  </si>
  <si>
    <t>밀, 중력밀가루</t>
  </si>
  <si>
    <t>A0160080115a</t>
  </si>
  <si>
    <t xml:space="preserve">밀, 중력밀가루, 국외산 </t>
  </si>
  <si>
    <t>A0160100005a</t>
  </si>
  <si>
    <t xml:space="preserve">밀, 통밀가루 </t>
  </si>
  <si>
    <t>A0160110005a</t>
  </si>
  <si>
    <t>밀, 튀김가루</t>
  </si>
  <si>
    <t>A0160120005a</t>
  </si>
  <si>
    <t>밀, 팬케이크가루</t>
  </si>
  <si>
    <t>A016013A010a</t>
  </si>
  <si>
    <t>밀, 흑밀, 도정, 생것</t>
  </si>
  <si>
    <t>A0160142481a</t>
  </si>
  <si>
    <t>밀, 카무트, 미국산, 말린것</t>
  </si>
  <si>
    <t>A0170010009a</t>
  </si>
  <si>
    <t>과자, 건빵</t>
  </si>
  <si>
    <t>A0170020139a</t>
  </si>
  <si>
    <t>과자, 만주, 밤</t>
  </si>
  <si>
    <t>A0170030009a</t>
  </si>
  <si>
    <t>과자, 모나카</t>
  </si>
  <si>
    <t>A0170040149a</t>
  </si>
  <si>
    <t>과자, 비스킷, 하드</t>
  </si>
  <si>
    <t>A0170040159a</t>
  </si>
  <si>
    <t>과자, 비스킷, 소프트</t>
  </si>
  <si>
    <t>A0170050009a</t>
  </si>
  <si>
    <t>과자, 사과파이</t>
  </si>
  <si>
    <t>A0170060009a</t>
  </si>
  <si>
    <t>과자, 전병</t>
  </si>
  <si>
    <t>A0170060169a</t>
  </si>
  <si>
    <t>과자, 김전병</t>
  </si>
  <si>
    <t>A0170080179a</t>
  </si>
  <si>
    <t>과자, 스넥, 새우</t>
  </si>
  <si>
    <t>A0170080189a</t>
  </si>
  <si>
    <t>과자, 스넥, 감자</t>
  </si>
  <si>
    <t>A0170080209a</t>
  </si>
  <si>
    <t>과자, 스넥, 옥수수</t>
  </si>
  <si>
    <t>A0170090009a</t>
  </si>
  <si>
    <t>과자, 약과</t>
  </si>
  <si>
    <t>A0170090219a</t>
  </si>
  <si>
    <t>과자, 대추꿀약과</t>
  </si>
  <si>
    <t>A0170100009a</t>
  </si>
  <si>
    <t xml:space="preserve">과자, 와플 </t>
  </si>
  <si>
    <t>A0170100229a</t>
  </si>
  <si>
    <t>과자, 잼 와플</t>
  </si>
  <si>
    <t>A0170100239a</t>
  </si>
  <si>
    <t>과자, 커스터드 크림 와플</t>
  </si>
  <si>
    <t>A0170110269a</t>
  </si>
  <si>
    <t>과자, 바닐라 웨하스</t>
  </si>
  <si>
    <t>A0170120009a</t>
  </si>
  <si>
    <t>과자, 초코볼</t>
  </si>
  <si>
    <t>A0170130009a</t>
  </si>
  <si>
    <t>과자, 초코파이</t>
  </si>
  <si>
    <t>A0170140109a</t>
  </si>
  <si>
    <t>과자, 쿠키, 통밀</t>
  </si>
  <si>
    <t>A0170140279a</t>
  </si>
  <si>
    <t>과자, 쿠키, 땅콩버터</t>
  </si>
  <si>
    <t>A0170140289a</t>
  </si>
  <si>
    <t>과자, 쿠키, 초코칩</t>
  </si>
  <si>
    <t>A0170140299a</t>
  </si>
  <si>
    <t>과자, 쿠키, 버터</t>
  </si>
  <si>
    <t>A0170150009a</t>
  </si>
  <si>
    <t>과자, 크랙커</t>
  </si>
  <si>
    <t>A0170150309a</t>
  </si>
  <si>
    <t>과자, 크랙커, 땅콩샌드</t>
  </si>
  <si>
    <t>A0170150319a</t>
  </si>
  <si>
    <t>과자, 크랙커, 치즈샌드</t>
  </si>
  <si>
    <t>A0170152229a</t>
  </si>
  <si>
    <t>과자, 크랙커, 채소샌드</t>
  </si>
  <si>
    <t>A0170160009a</t>
  </si>
  <si>
    <t>과자, 피칸파이</t>
  </si>
  <si>
    <t>A0170172219w</t>
  </si>
  <si>
    <t>과자, 뻥튀기, 원반 모양, 팽화</t>
  </si>
  <si>
    <t>A0170180009j</t>
  </si>
  <si>
    <t>과자, 마카로니 과자, 튀긴것</t>
  </si>
  <si>
    <t>A0180000000a</t>
  </si>
  <si>
    <t>국수, 생것</t>
  </si>
  <si>
    <t>A0180000001a</t>
  </si>
  <si>
    <t>국수, 말린것</t>
  </si>
  <si>
    <t>A0180000001b</t>
  </si>
  <si>
    <t>국수, 말린것, 삶은것</t>
  </si>
  <si>
    <t>A0180010001a</t>
  </si>
  <si>
    <t>국수, 소면, 말린것</t>
  </si>
  <si>
    <t>A0180010001b</t>
  </si>
  <si>
    <t>국수, 소면, 말린것, 삶은것</t>
  </si>
  <si>
    <t>A0180020000a</t>
  </si>
  <si>
    <t>국수, 우동, 생것</t>
  </si>
  <si>
    <t>A0180020000b</t>
  </si>
  <si>
    <t>국수, 우동, 생것, 삶은것</t>
  </si>
  <si>
    <t>A0180040000a</t>
  </si>
  <si>
    <t>국수, 중국국수, 생면</t>
  </si>
  <si>
    <t>A0180040000b</t>
  </si>
  <si>
    <t>국수, 중국국수, 생면, 삶은것</t>
  </si>
  <si>
    <t>A0180040001a</t>
  </si>
  <si>
    <t>국수, 중국국수, 말린것</t>
  </si>
  <si>
    <t>A0180040001b</t>
  </si>
  <si>
    <t>국수, 중국국수, 말린것, 삶은것</t>
  </si>
  <si>
    <t>A0180040320a</t>
  </si>
  <si>
    <t>국수, 중국국수, 증숙, 생것</t>
  </si>
  <si>
    <t>A0180050001a</t>
  </si>
  <si>
    <t>국수, 중면, 말린것</t>
  </si>
  <si>
    <t>A0180050001b</t>
  </si>
  <si>
    <t>국수, 중면, 말린것, 삶은것</t>
  </si>
  <si>
    <t>A0180060001a</t>
  </si>
  <si>
    <t>국수, 쫄면, 말린것</t>
  </si>
  <si>
    <t>A0180070000a</t>
  </si>
  <si>
    <t>국수, 칼국수, 생것</t>
  </si>
  <si>
    <t>A0180070000b</t>
  </si>
  <si>
    <t>국수, 칼국수, 생것, 삶은것</t>
  </si>
  <si>
    <t>A0180070004a</t>
  </si>
  <si>
    <t>국수, 칼국수 , 반건조</t>
  </si>
  <si>
    <t>A0190000001a</t>
  </si>
  <si>
    <t>라면, 말린것</t>
  </si>
  <si>
    <t>A0190000001d</t>
  </si>
  <si>
    <t>라면, 말린것, 끓인것</t>
  </si>
  <si>
    <t>A0210010009a</t>
  </si>
  <si>
    <t>빵, 건포도빵</t>
  </si>
  <si>
    <t>A0210020009a</t>
  </si>
  <si>
    <t>빵, 곰보빵</t>
  </si>
  <si>
    <t>A0210030009a</t>
  </si>
  <si>
    <t>빵, 꽈배기</t>
  </si>
  <si>
    <t>A0210040069a</t>
  </si>
  <si>
    <t>빵, 팥 도우넛</t>
  </si>
  <si>
    <t>A0210040339a</t>
  </si>
  <si>
    <t>빵, 링 도우넛</t>
  </si>
  <si>
    <t>A0210050149a</t>
  </si>
  <si>
    <t>빵, 하드 롤빵</t>
  </si>
  <si>
    <t>A0210050159a</t>
  </si>
  <si>
    <t>빵, 소프트 롤빵</t>
  </si>
  <si>
    <t>A0210060009a</t>
  </si>
  <si>
    <t>빵, 마늘빵</t>
  </si>
  <si>
    <t>A0210070369a</t>
  </si>
  <si>
    <t>빵, 우유 머핀</t>
  </si>
  <si>
    <t>A0210070379a</t>
  </si>
  <si>
    <t>빵, 잉글리쉬 머핀</t>
  </si>
  <si>
    <t>A0210080009a</t>
  </si>
  <si>
    <t>빵, 모닝빵</t>
  </si>
  <si>
    <t>A0210090009a</t>
  </si>
  <si>
    <t>빵, 모카빵</t>
  </si>
  <si>
    <t>A0210100009a</t>
  </si>
  <si>
    <t>빵, 바게트빵</t>
  </si>
  <si>
    <t>A0210110389a</t>
  </si>
  <si>
    <t>빵, 달걀 베이글</t>
  </si>
  <si>
    <t>A0210120009a</t>
  </si>
  <si>
    <t>빵, 식빵</t>
  </si>
  <si>
    <t>A0210120009f</t>
  </si>
  <si>
    <t>빵, 식빵, 구운것</t>
  </si>
  <si>
    <t>A0210120209a</t>
  </si>
  <si>
    <t>빵, 식빵, 옥수수</t>
  </si>
  <si>
    <t>A0210120369a</t>
  </si>
  <si>
    <t>빵, 우유 식빵</t>
  </si>
  <si>
    <t>A0210130009a</t>
  </si>
  <si>
    <t>빵, 옥수수빵</t>
  </si>
  <si>
    <t>A0210140009a</t>
  </si>
  <si>
    <t>빵, 잼빵</t>
  </si>
  <si>
    <t>A0210150069a</t>
  </si>
  <si>
    <t>빵, 찐빵, 팥</t>
  </si>
  <si>
    <t>A0210150409a</t>
  </si>
  <si>
    <t>빵, 채소 찐빵</t>
  </si>
  <si>
    <t>A0210150419a</t>
  </si>
  <si>
    <t>빵, 단호박 찐빵</t>
  </si>
  <si>
    <t>A0210160009a</t>
  </si>
  <si>
    <t>빵, 카스텔라</t>
  </si>
  <si>
    <t>A0210170009a</t>
  </si>
  <si>
    <t>빵, 크로와상</t>
  </si>
  <si>
    <t>A0210170299a</t>
  </si>
  <si>
    <t>빵, 버터 크로와상</t>
  </si>
  <si>
    <t>A0210180009a</t>
  </si>
  <si>
    <t>빵, 크로켓</t>
  </si>
  <si>
    <t>A0210180409a</t>
  </si>
  <si>
    <t>빵, 채소 크로켓</t>
  </si>
  <si>
    <t>A0210190009a</t>
  </si>
  <si>
    <t>빵, 크림빵</t>
  </si>
  <si>
    <t>A0210190299a</t>
  </si>
  <si>
    <t>빵, 버터 크림빵</t>
  </si>
  <si>
    <t>A0210200009a</t>
  </si>
  <si>
    <t>빵, 팥빵</t>
  </si>
  <si>
    <t>A0210210009a</t>
  </si>
  <si>
    <t>빵, 페이스트리</t>
  </si>
  <si>
    <t>A0210210439a</t>
  </si>
  <si>
    <t>빵, 치즈 페이스트리</t>
  </si>
  <si>
    <t>A0210210449a</t>
  </si>
  <si>
    <t>빵, 과일 페이스트리</t>
  </si>
  <si>
    <t>A0210220069a</t>
  </si>
  <si>
    <t>빵, 붕어빵, 팥</t>
  </si>
  <si>
    <t>A0210230009a</t>
  </si>
  <si>
    <t>빵, 소시지빵</t>
  </si>
  <si>
    <t>A0210240009a</t>
  </si>
  <si>
    <t>빵, 난</t>
  </si>
  <si>
    <t>A0230010009a</t>
  </si>
  <si>
    <t>케이크, 과일(후르츠)</t>
  </si>
  <si>
    <t>A0230030009a</t>
  </si>
  <si>
    <t>케이크, 롤케이크</t>
  </si>
  <si>
    <t>A0230040009a</t>
  </si>
  <si>
    <t>케이크, 배 케이크</t>
  </si>
  <si>
    <t>A0230050009a</t>
  </si>
  <si>
    <t>케이크, 생크림 블루베리</t>
  </si>
  <si>
    <t>A0230060009a</t>
  </si>
  <si>
    <t>케이크, 쇼튼드 케이크</t>
  </si>
  <si>
    <t>A0230070009a</t>
  </si>
  <si>
    <t>케이크, 스펀지 케이크</t>
  </si>
  <si>
    <t>A0230080009a</t>
  </si>
  <si>
    <t>케이크, 엔젤푸드 케이크</t>
  </si>
  <si>
    <t>A0230090009a</t>
  </si>
  <si>
    <t>케이크, 초콜릿 케이크</t>
  </si>
  <si>
    <t>A0230100009a</t>
  </si>
  <si>
    <t>케이크, 치즈 케이크</t>
  </si>
  <si>
    <t>A0230120009a</t>
  </si>
  <si>
    <t>케이크, 파운드 케이크</t>
  </si>
  <si>
    <t>A0230130009a</t>
  </si>
  <si>
    <t>케이크, 팬케이크</t>
  </si>
  <si>
    <t>A0240010001a</t>
  </si>
  <si>
    <t>파스타, 마카로니, 말린것</t>
  </si>
  <si>
    <t>A0240010001b</t>
  </si>
  <si>
    <t>파스타, 마카로니, 말린것, 삶은것</t>
  </si>
  <si>
    <t>A0240020001a</t>
  </si>
  <si>
    <t>파스타, 스파게티, 말린것</t>
  </si>
  <si>
    <t>A0240020001b</t>
  </si>
  <si>
    <t>파스타, 스파게티, 말린것, 삶은것</t>
  </si>
  <si>
    <t>A025002A010a</t>
  </si>
  <si>
    <t>보리, 두산8호, 도정, 생것</t>
  </si>
  <si>
    <t>A025004A010a</t>
  </si>
  <si>
    <t>보리, 서둔찰보리, 도정, 생것</t>
  </si>
  <si>
    <t>A025005A010a</t>
  </si>
  <si>
    <t>보리, 쌀보리, 도정, 생것</t>
  </si>
  <si>
    <t>A0250010469a</t>
  </si>
  <si>
    <t>보리, 겉보리, 압맥, 생것</t>
  </si>
  <si>
    <t>A0250010479a</t>
  </si>
  <si>
    <t>보리, 겉보리, 할맥</t>
  </si>
  <si>
    <t>A0250000009n</t>
  </si>
  <si>
    <t>보리, 볶은것</t>
  </si>
  <si>
    <t>A0250000005a</t>
  </si>
  <si>
    <t>보리, 가루</t>
  </si>
  <si>
    <t>A025000B035a</t>
  </si>
  <si>
    <t>보리, 껍질 포함, 가루</t>
  </si>
  <si>
    <t>A0250030005a</t>
  </si>
  <si>
    <t>보리, 미숫가루</t>
  </si>
  <si>
    <t>A0250060001a</t>
  </si>
  <si>
    <t>보리, 엿기름, 말린것</t>
  </si>
  <si>
    <t>A025007A010a</t>
  </si>
  <si>
    <t>보리, 찰보리, 도정, 생것</t>
  </si>
  <si>
    <t>A025008A010a</t>
  </si>
  <si>
    <t>보리, 늘보리, 도정, 생것</t>
  </si>
  <si>
    <t>A0250070479a</t>
  </si>
  <si>
    <t>보리, 찰보리, 할맥</t>
  </si>
  <si>
    <t>A0270000480a</t>
  </si>
  <si>
    <t>수수, 통수수, 생것</t>
  </si>
  <si>
    <t>A027000A010a</t>
  </si>
  <si>
    <t>수수, 도정, 생것</t>
  </si>
  <si>
    <t>A027001A010a</t>
  </si>
  <si>
    <t>수수, 찰수수, 도정, 생것</t>
  </si>
  <si>
    <t>A0280010009a</t>
  </si>
  <si>
    <t>수수떡, 수수경단</t>
  </si>
  <si>
    <t>A0290040009a</t>
  </si>
  <si>
    <t>시리얼, 옥수수, 아몬드</t>
  </si>
  <si>
    <t>A0290100009a</t>
  </si>
  <si>
    <t>시리얼, 옥수수</t>
  </si>
  <si>
    <t>A0290130009a</t>
  </si>
  <si>
    <t>시리얼, 현미</t>
  </si>
  <si>
    <t>A0290150009a</t>
  </si>
  <si>
    <t xml:space="preserve">시리얼, 옥수수, 그래놀라 </t>
  </si>
  <si>
    <t>A0290160009a</t>
  </si>
  <si>
    <t xml:space="preserve">시리얼, 옥수수, 그래놀라, 건조과일 </t>
  </si>
  <si>
    <t>A0290170009a</t>
  </si>
  <si>
    <t>시리얼, 쌀</t>
  </si>
  <si>
    <t>A0290180009a</t>
  </si>
  <si>
    <t>시리얼, 코코아</t>
  </si>
  <si>
    <t>A048000C010a</t>
  </si>
  <si>
    <t>아마란스, 노란색, 건조</t>
  </si>
  <si>
    <t>A048000C080a</t>
  </si>
  <si>
    <t>아마란스, 붉은색, 생것</t>
  </si>
  <si>
    <t>A0300020000a</t>
  </si>
  <si>
    <t>옥수수, 단옥수수, 생것</t>
  </si>
  <si>
    <t>A0300020009e</t>
  </si>
  <si>
    <t>옥수수, 단옥수수, 찐것</t>
  </si>
  <si>
    <t>A0300030000a</t>
  </si>
  <si>
    <t>옥수수, 메옥수수, 생것</t>
  </si>
  <si>
    <t>A0300030001a</t>
  </si>
  <si>
    <t>옥수수, 메옥수수, 말린것</t>
  </si>
  <si>
    <t>A0300030009b</t>
  </si>
  <si>
    <t>옥수수, 메옥수수, 삶은것</t>
  </si>
  <si>
    <t>A0300030009f</t>
  </si>
  <si>
    <t>옥수수, 메옥수수, 구운것</t>
  </si>
  <si>
    <t>A0300070000a</t>
  </si>
  <si>
    <t>옥수수, 찰옥수수, 생것</t>
  </si>
  <si>
    <t>A0300070001a</t>
  </si>
  <si>
    <t>옥수수, 찰옥수수, 말린것</t>
  </si>
  <si>
    <t>A0300070009e</t>
  </si>
  <si>
    <t>옥수수, 찰옥수수, 찐것</t>
  </si>
  <si>
    <t>A0300000005a</t>
  </si>
  <si>
    <t>옥수수, 가루</t>
  </si>
  <si>
    <t>A030000025Ra</t>
  </si>
  <si>
    <t>옥수수, 크림, 통조림</t>
  </si>
  <si>
    <t>A030000049Ra</t>
  </si>
  <si>
    <t>옥수수, 홀커넬, 통조림</t>
  </si>
  <si>
    <t>A030000E01Ra</t>
  </si>
  <si>
    <t>옥수수, 가당, 통조림</t>
  </si>
  <si>
    <t>A0310010009a</t>
  </si>
  <si>
    <t>옥수수 과자, 강냉이</t>
  </si>
  <si>
    <t>A0310020009a</t>
  </si>
  <si>
    <t>옥수수 과자, 콘칩</t>
  </si>
  <si>
    <t>A0310030009a</t>
  </si>
  <si>
    <t>옥수수 과자, 팝콘</t>
  </si>
  <si>
    <t>A0310030009t</t>
  </si>
  <si>
    <t>옥수수 과자, 팝콘, 전자레인지 조리</t>
  </si>
  <si>
    <t>A0310040001a</t>
  </si>
  <si>
    <t>옥수수 과자, 팝콘, 말린것</t>
  </si>
  <si>
    <t>A0320000009a</t>
  </si>
  <si>
    <t>옥수수 묵</t>
  </si>
  <si>
    <t>A0330010009a</t>
  </si>
  <si>
    <t>옥수수 샐러드, 콘샐러드</t>
  </si>
  <si>
    <t>A034000A010a</t>
  </si>
  <si>
    <t>율무, 도정, 생것</t>
  </si>
  <si>
    <t>A0350000001a</t>
  </si>
  <si>
    <t>율무 국수, 말린것</t>
  </si>
  <si>
    <t>A0360000009a</t>
  </si>
  <si>
    <t>율무죽</t>
  </si>
  <si>
    <t>A0470002590a</t>
  </si>
  <si>
    <t>잡곡, 현미, 찹쌀, 현미찹쌀, 보리 등 생것</t>
  </si>
  <si>
    <t>A037001A010a</t>
  </si>
  <si>
    <t>조, 메조, 도정, 생것</t>
  </si>
  <si>
    <t>A037001A019e</t>
  </si>
  <si>
    <t>조, 메조, 도정, 찐것</t>
  </si>
  <si>
    <t>A037002A010a</t>
  </si>
  <si>
    <t>조, 차조, 도정, 생것</t>
  </si>
  <si>
    <t>A0380000005a</t>
  </si>
  <si>
    <t>찹쌀, 가루</t>
  </si>
  <si>
    <t>A038000A030a</t>
  </si>
  <si>
    <t>찹쌀, 백미, 생것</t>
  </si>
  <si>
    <t>A038000A060a</t>
  </si>
  <si>
    <t>찹쌀, 현미, 생것</t>
  </si>
  <si>
    <t>A0380020005a</t>
  </si>
  <si>
    <t xml:space="preserve">찹쌀, 찹쌀미숫가루 </t>
  </si>
  <si>
    <t>A038003A030a</t>
  </si>
  <si>
    <t>찹쌀, 화선찰벼, 백미, 생것</t>
  </si>
  <si>
    <t>A038005A030a</t>
  </si>
  <si>
    <t>찹쌀, 동진찰벼, 백미, 생것</t>
  </si>
  <si>
    <t>A038005A060a</t>
  </si>
  <si>
    <t>찹쌀, 동진찰벼, 현미, 생것</t>
  </si>
  <si>
    <t>A0390010509a</t>
  </si>
  <si>
    <t>찹쌀 과자, 검정깨 다식</t>
  </si>
  <si>
    <t>A0390010519a</t>
  </si>
  <si>
    <t>찹쌀 과자, 송화 다식</t>
  </si>
  <si>
    <t>A0390020009a</t>
  </si>
  <si>
    <t>찹쌀 과자, 산자</t>
  </si>
  <si>
    <t>A0390030009a</t>
  </si>
  <si>
    <t>찹쌀 과자, 유과</t>
  </si>
  <si>
    <t>A0390040009a</t>
  </si>
  <si>
    <t>찹쌀 과자, 전병</t>
  </si>
  <si>
    <t>A0400010009a</t>
  </si>
  <si>
    <t>찹쌀 국수, 흑미찰국수</t>
  </si>
  <si>
    <t>A0410000009a</t>
  </si>
  <si>
    <t>찹쌀떡</t>
  </si>
  <si>
    <t>A0410010529a</t>
  </si>
  <si>
    <t>찹쌀떡, 경단 카스텔라</t>
  </si>
  <si>
    <t>A0410020009a</t>
  </si>
  <si>
    <t>찹쌀떡, 모듬찰떡</t>
  </si>
  <si>
    <t>A0410030009a</t>
  </si>
  <si>
    <t>찹쌀떡, 약식</t>
  </si>
  <si>
    <t>A0410040539a</t>
  </si>
  <si>
    <t>찹쌀떡, 인절미, 팥고물</t>
  </si>
  <si>
    <t>A0410040549a</t>
  </si>
  <si>
    <t>찹쌀떡, 인절미, 콩고물</t>
  </si>
  <si>
    <t>A0410050009a</t>
  </si>
  <si>
    <t>찹쌀떡, 찰시루떡</t>
  </si>
  <si>
    <t>A0420010009a</t>
  </si>
  <si>
    <t>찹쌀빵, 찹쌀도우넛</t>
  </si>
  <si>
    <t>A0460000002a</t>
  </si>
  <si>
    <t>퀴노아, 쪄서 말린것</t>
  </si>
  <si>
    <t>A043001A010a</t>
  </si>
  <si>
    <t>피, IEC525(NO.5), 도정, 생것</t>
  </si>
  <si>
    <t>A0440000005a</t>
  </si>
  <si>
    <t xml:space="preserve">호밀, 가루 </t>
  </si>
  <si>
    <t>A0440000550a</t>
  </si>
  <si>
    <t>호밀, 통호밀, 생것</t>
  </si>
  <si>
    <t>A0450000009a</t>
  </si>
  <si>
    <t>호밀빵</t>
  </si>
  <si>
    <t>B0010060000a</t>
  </si>
  <si>
    <t>감자류 및 전분류</t>
  </si>
  <si>
    <t>감자, 대지, 생것</t>
  </si>
  <si>
    <t>B0010060009b</t>
  </si>
  <si>
    <t>감자, 대지, 삶은것</t>
  </si>
  <si>
    <t>B0010060009e</t>
  </si>
  <si>
    <t>감자, 대지, 찐것</t>
  </si>
  <si>
    <t>B0010060009f</t>
  </si>
  <si>
    <t>감자, 대지, 구운것</t>
  </si>
  <si>
    <t>B0010110005a</t>
  </si>
  <si>
    <t xml:space="preserve">감자, 부침가루 </t>
  </si>
  <si>
    <t>B0010140000a</t>
  </si>
  <si>
    <t>감자, 수미, 생것</t>
  </si>
  <si>
    <t>B0010140009b</t>
  </si>
  <si>
    <t>감자, 수미, 삶은것</t>
  </si>
  <si>
    <t>B0010140009e</t>
  </si>
  <si>
    <t>감자, 수미, 찐것</t>
  </si>
  <si>
    <t>B0010140009f</t>
  </si>
  <si>
    <t>감자, 수미, 구운것</t>
  </si>
  <si>
    <t>B0010180000a</t>
  </si>
  <si>
    <t>감자, 자색, 생것</t>
  </si>
  <si>
    <t>B0010180009e</t>
  </si>
  <si>
    <t>감자, 자색, 찐것</t>
  </si>
  <si>
    <t>B0010190009a</t>
  </si>
  <si>
    <t>감자, 자심, 생것</t>
  </si>
  <si>
    <t>B0010210000a</t>
  </si>
  <si>
    <t>감자, 보라, 생것</t>
  </si>
  <si>
    <t>B0010210009b</t>
  </si>
  <si>
    <t>감자, 보라, 삶은것</t>
  </si>
  <si>
    <t>B0010220000a</t>
  </si>
  <si>
    <t>감자, 로즈, 생것</t>
  </si>
  <si>
    <t>B0010220009b</t>
  </si>
  <si>
    <t>감자, 로즈, 삶은것</t>
  </si>
  <si>
    <t>B0020010009f</t>
  </si>
  <si>
    <t>감자 과자, 감자칩, 구운것</t>
  </si>
  <si>
    <t>B0020010009j</t>
  </si>
  <si>
    <t>감자 과자, 감자칩, 튀긴것</t>
  </si>
  <si>
    <t>B0030000009j</t>
  </si>
  <si>
    <t>감자 튀김, 튀긴것</t>
  </si>
  <si>
    <t>B0030010009j</t>
  </si>
  <si>
    <t>감자 튀김, 해쉬브라운, 튀긴것</t>
  </si>
  <si>
    <t>B0040000009a</t>
  </si>
  <si>
    <t>감자 샐러드</t>
  </si>
  <si>
    <t>B0050000009a</t>
  </si>
  <si>
    <t>으깬감자</t>
  </si>
  <si>
    <t>B0060000001a</t>
  </si>
  <si>
    <t>고구마, 말린것</t>
  </si>
  <si>
    <t>B0060000009e</t>
  </si>
  <si>
    <t>고구마, 찐것</t>
  </si>
  <si>
    <t>B006018B020a</t>
  </si>
  <si>
    <t>고구마, 베니하루까, 생것</t>
  </si>
  <si>
    <t>B0060150000a</t>
  </si>
  <si>
    <t>고구마, 분질(밤) 고구마, 생것</t>
  </si>
  <si>
    <t>B0060150009e</t>
  </si>
  <si>
    <t>고구마, 분질(밤) 고구마, 찐것</t>
  </si>
  <si>
    <t>B0060150009f</t>
  </si>
  <si>
    <t>고구마, 분질(밤) 고구마, 구운것</t>
  </si>
  <si>
    <t>B006017B020a</t>
  </si>
  <si>
    <t>고구마, 신율미, 생것</t>
  </si>
  <si>
    <t>B0060070000a</t>
  </si>
  <si>
    <t>고구마, 신자미, 생것</t>
  </si>
  <si>
    <t>B0060080000a</t>
  </si>
  <si>
    <t>고구마, 연황미, 생것</t>
  </si>
  <si>
    <t>B0060160000a</t>
  </si>
  <si>
    <t>고구마, 점질(호박) 고구마, 생것</t>
  </si>
  <si>
    <t>B0060160009e</t>
  </si>
  <si>
    <t>고구마, 점질(호박) 고구마, 찐것</t>
  </si>
  <si>
    <t>B0060160009f</t>
  </si>
  <si>
    <t>고구마, 점질(호박) 고구마, 구운것</t>
  </si>
  <si>
    <t>B0060100000a</t>
  </si>
  <si>
    <t>고구마, 주황미, 생것</t>
  </si>
  <si>
    <t>B0060110000a</t>
  </si>
  <si>
    <t>고구마, 진홍미, 생것</t>
  </si>
  <si>
    <t>B0070010001a</t>
  </si>
  <si>
    <t>당면, 고구마, 말린것</t>
  </si>
  <si>
    <t>B0070010001b</t>
  </si>
  <si>
    <t>당면, 고구마, 삶은것</t>
  </si>
  <si>
    <t>B0070020001a</t>
  </si>
  <si>
    <t>당면, 고구마, 감자, 말린것</t>
  </si>
  <si>
    <t>B0090000005a</t>
  </si>
  <si>
    <t xml:space="preserve">곤약(구약나물), 가루 </t>
  </si>
  <si>
    <t>B0090010000a</t>
  </si>
  <si>
    <t>곤약(구약나물), 국수형, 생것</t>
  </si>
  <si>
    <t>B0090020000a</t>
  </si>
  <si>
    <t>곤약(구약나물), 판형, 생것</t>
  </si>
  <si>
    <t>B0100000000a</t>
  </si>
  <si>
    <t>돼지감자, 생것</t>
  </si>
  <si>
    <t>B0100000001a</t>
  </si>
  <si>
    <t>돼지감자, 말린것</t>
  </si>
  <si>
    <t>B0100000009b</t>
  </si>
  <si>
    <t>돼지감자, 삶은것</t>
  </si>
  <si>
    <t>B0110010000a</t>
  </si>
  <si>
    <t>마, 단마, 생것</t>
  </si>
  <si>
    <t>B0110030000a</t>
  </si>
  <si>
    <t>마, 장마, 생것</t>
  </si>
  <si>
    <t>B0110030009b</t>
  </si>
  <si>
    <t>마, 장마, 삶은것</t>
  </si>
  <si>
    <t>B0110040000a</t>
  </si>
  <si>
    <t>마, 둥근마, 생것</t>
  </si>
  <si>
    <t>B0120000000a</t>
  </si>
  <si>
    <t>아피오스감자, 생것</t>
  </si>
  <si>
    <t>B018000B090a</t>
  </si>
  <si>
    <t>야콘, 뿌리, 생것</t>
  </si>
  <si>
    <t>B0140010005a</t>
  </si>
  <si>
    <t>전분, 감자, 가루</t>
  </si>
  <si>
    <t>B0140020005a</t>
  </si>
  <si>
    <t xml:space="preserve">전분, 고구마, 가루 </t>
  </si>
  <si>
    <t>B0140030005a</t>
  </si>
  <si>
    <t>전분, 밀, 가루</t>
  </si>
  <si>
    <t>B0140040005a</t>
  </si>
  <si>
    <t>전분, 쌀, 가루</t>
  </si>
  <si>
    <t>B0140050005a</t>
  </si>
  <si>
    <t>전분, 옥수수, 가루</t>
  </si>
  <si>
    <t>B0140060005a</t>
  </si>
  <si>
    <t xml:space="preserve">전분, 옥수수, 밀, 가루 </t>
  </si>
  <si>
    <t>B0140070005a</t>
  </si>
  <si>
    <t xml:space="preserve">전분, 졸참도토리, 가루 </t>
  </si>
  <si>
    <t>B0140080005a</t>
  </si>
  <si>
    <t xml:space="preserve">전분, 종가시도토리, 가루 </t>
  </si>
  <si>
    <t>B0140090005a</t>
  </si>
  <si>
    <t>전분, 칡뿌리, 가루</t>
  </si>
  <si>
    <t>B0150000000a</t>
  </si>
  <si>
    <t>천마, 생것</t>
  </si>
  <si>
    <t>B0150000009e</t>
  </si>
  <si>
    <t>천마, 찐것</t>
  </si>
  <si>
    <t>B0160000000a</t>
  </si>
  <si>
    <t>칡뿌리, 생것</t>
  </si>
  <si>
    <t>B0190000009a</t>
  </si>
  <si>
    <t>칡즙</t>
  </si>
  <si>
    <t>B0170000000a</t>
  </si>
  <si>
    <t>토란, 생것</t>
  </si>
  <si>
    <t>B0170000009b</t>
  </si>
  <si>
    <t>토란, 삶은것</t>
  </si>
  <si>
    <t>B0170000009e</t>
  </si>
  <si>
    <t>토란, 찐것</t>
  </si>
  <si>
    <t>B0200000000a</t>
  </si>
  <si>
    <t>히카마(얌빈), 생것</t>
  </si>
  <si>
    <t>B0200000009b</t>
  </si>
  <si>
    <t>히카마(얌빈), 삶은것</t>
  </si>
  <si>
    <t>D0010000000a</t>
  </si>
  <si>
    <t>두류</t>
  </si>
  <si>
    <t>강낭콩, 생것</t>
  </si>
  <si>
    <t>D0010000001a</t>
  </si>
  <si>
    <t>강낭콩, 말린것</t>
  </si>
  <si>
    <t>D0010000009b</t>
  </si>
  <si>
    <t>강낭콩, 삶은것</t>
  </si>
  <si>
    <t>D0020000001a</t>
  </si>
  <si>
    <t>녹두, 말린것</t>
  </si>
  <si>
    <t>D0020000009b</t>
  </si>
  <si>
    <t>녹두, 삶은것</t>
  </si>
  <si>
    <t>D0030000005a</t>
  </si>
  <si>
    <t xml:space="preserve">녹두 빈대떡, 가루 </t>
  </si>
  <si>
    <t>D003000056Pa</t>
  </si>
  <si>
    <t>녹두 빈대떡가루, 반죽</t>
  </si>
  <si>
    <t>D0040000001a</t>
  </si>
  <si>
    <t>녹두 국수, 말린것</t>
  </si>
  <si>
    <t>D0050000009a</t>
  </si>
  <si>
    <t>녹두묵</t>
  </si>
  <si>
    <t>D0060000000a</t>
  </si>
  <si>
    <t>동부, 생것</t>
  </si>
  <si>
    <t>D0060000001a</t>
  </si>
  <si>
    <t>동부, 말린것</t>
  </si>
  <si>
    <t>D0060000009b</t>
  </si>
  <si>
    <t>동부, 삶은것</t>
  </si>
  <si>
    <t>D0060010001a</t>
  </si>
  <si>
    <t>동부, 미얀마산, 말린것</t>
  </si>
  <si>
    <t>D0060010009b</t>
  </si>
  <si>
    <t>동부, 미얀마산, 삶은것</t>
  </si>
  <si>
    <t>D0070000001a</t>
  </si>
  <si>
    <t>리마콩, 말린것</t>
  </si>
  <si>
    <t>D0070000009b</t>
  </si>
  <si>
    <t>리마콩, 삶은것</t>
  </si>
  <si>
    <t>D020001C021a</t>
  </si>
  <si>
    <t>렌즈콩(렌틸콩), 인도산, 빨간색, 말린것</t>
  </si>
  <si>
    <t>D020001C061a</t>
  </si>
  <si>
    <t>렌즈콩(렌틸콩), 인도산, 갈색, 말린것</t>
  </si>
  <si>
    <t>D0210010001a</t>
  </si>
  <si>
    <t>병아리콩, 인도산, 말린것</t>
  </si>
  <si>
    <t>D0080000000a</t>
  </si>
  <si>
    <t>완두, 생것</t>
  </si>
  <si>
    <t>D0080000001a</t>
  </si>
  <si>
    <t>완두, 말린것</t>
  </si>
  <si>
    <t>D0080000009b</t>
  </si>
  <si>
    <t>완두, 삶은것</t>
  </si>
  <si>
    <t>D0090000000a</t>
  </si>
  <si>
    <t>작두(도두), 생것</t>
  </si>
  <si>
    <t>D0090000001a</t>
  </si>
  <si>
    <t>작두(도두), 말린것</t>
  </si>
  <si>
    <t>D0100000000a</t>
  </si>
  <si>
    <t>잠두, 생것</t>
  </si>
  <si>
    <t>D0100000009b</t>
  </si>
  <si>
    <t>잠두, 삶은것</t>
  </si>
  <si>
    <t>D0110000001a</t>
  </si>
  <si>
    <t>쥐눈이콩(검정소립콩), 말린것</t>
  </si>
  <si>
    <t>D0110000009b</t>
  </si>
  <si>
    <t>쥐눈이콩(검정소립콩), 삶은것</t>
  </si>
  <si>
    <t>D0110000009n</t>
  </si>
  <si>
    <t>쥐눈이콩(검정소립콩), 볶은것</t>
  </si>
  <si>
    <t>D0120010001a</t>
  </si>
  <si>
    <t>콩(대두), 갈색콩(밤콩), 말린것</t>
  </si>
  <si>
    <t>D0120020001a</t>
  </si>
  <si>
    <t>콩(대두), 노란콩, 말린것</t>
  </si>
  <si>
    <t>D0120020005n</t>
  </si>
  <si>
    <t>콩(대두), 노란콩 가루, 볶은것</t>
  </si>
  <si>
    <t>D0120020009b</t>
  </si>
  <si>
    <t>콩(대두), 노란콩, 삶은것</t>
  </si>
  <si>
    <t>D0120020009n</t>
  </si>
  <si>
    <t>콩(대두), 노란콩, 볶은것</t>
  </si>
  <si>
    <t>D0120030001a</t>
  </si>
  <si>
    <t>콩(대두), 대풍, 말린것</t>
  </si>
  <si>
    <t>D0120030009n</t>
  </si>
  <si>
    <t>콩(대두), 대풍, 볶은것</t>
  </si>
  <si>
    <t>D0120040001a</t>
  </si>
  <si>
    <t>콩(대두), 미국산, 말린것</t>
  </si>
  <si>
    <t>D0120050001a</t>
  </si>
  <si>
    <t>콩(대두), 서리태, 말린것</t>
  </si>
  <si>
    <t>D0120050009b</t>
  </si>
  <si>
    <t>콩(대두), 서리태, 삶은것</t>
  </si>
  <si>
    <t>D0120050009n</t>
  </si>
  <si>
    <t>콩(대두), 서리태, 볶은것</t>
  </si>
  <si>
    <t>D0120060001a</t>
  </si>
  <si>
    <t>콩(대두), 중국산, 말린것</t>
  </si>
  <si>
    <t>D0120070001a</t>
  </si>
  <si>
    <t>콩(대두), 청자3호, 말린것</t>
  </si>
  <si>
    <t>D0120070009n</t>
  </si>
  <si>
    <t>콩(대두), 청자3호, 볶은것</t>
  </si>
  <si>
    <t>D0120080001a</t>
  </si>
  <si>
    <t>콩(대두), 흑태, 말린것</t>
  </si>
  <si>
    <t>D0120080009b</t>
  </si>
  <si>
    <t>콩(대두), 흑태, 삶은것</t>
  </si>
  <si>
    <t>D0120080009n</t>
  </si>
  <si>
    <t>콩(대두), 흑태, 볶은것</t>
  </si>
  <si>
    <t>D0130000009a</t>
  </si>
  <si>
    <t>콩조림(콩자반)</t>
  </si>
  <si>
    <t>D0150000009a</t>
  </si>
  <si>
    <t>두부</t>
  </si>
  <si>
    <t>D0150010008a</t>
  </si>
  <si>
    <t>두부, 동두부, 동결건조</t>
  </si>
  <si>
    <t>D0150020009a</t>
  </si>
  <si>
    <t>두부, 순두부</t>
  </si>
  <si>
    <t>D0150030009a</t>
  </si>
  <si>
    <t>두부, 연두부</t>
  </si>
  <si>
    <t>D0150040009j</t>
  </si>
  <si>
    <t>두부, 유부, 튀긴것</t>
  </si>
  <si>
    <t>D0160000009a</t>
  </si>
  <si>
    <t>비지</t>
  </si>
  <si>
    <t>D0170000009a</t>
  </si>
  <si>
    <t>두유, 대두</t>
  </si>
  <si>
    <t>D0170010009a</t>
  </si>
  <si>
    <t>두유, 검은콩</t>
  </si>
  <si>
    <t>D0170020009a</t>
  </si>
  <si>
    <t>두유, 검은콩과 검은참깨</t>
  </si>
  <si>
    <t>D0170032259a</t>
  </si>
  <si>
    <t>두유, 콩국물, 소금 0.3%</t>
  </si>
  <si>
    <t>D0180010001a</t>
  </si>
  <si>
    <t>팥, 검정팥, 말린것</t>
  </si>
  <si>
    <t>D0180010009b</t>
  </si>
  <si>
    <t>팥, 검정팥, 삶은것</t>
  </si>
  <si>
    <t>D0180020001a</t>
  </si>
  <si>
    <t>팥, 붉은팥, 말린것</t>
  </si>
  <si>
    <t>D0180020009b</t>
  </si>
  <si>
    <t>팥, 붉은팥, 삶은것</t>
  </si>
  <si>
    <t>D0180030001a</t>
  </si>
  <si>
    <t>팥, 붉은팥(중국산), 말린것</t>
  </si>
  <si>
    <t>D0180040001a</t>
  </si>
  <si>
    <t>팥, 회색팥, 말린것</t>
  </si>
  <si>
    <t>D0190000009a</t>
  </si>
  <si>
    <t>팥 페이스트</t>
  </si>
  <si>
    <t>I0010000000a</t>
  </si>
  <si>
    <t>육류</t>
  </si>
  <si>
    <t>개고기, 생것</t>
  </si>
  <si>
    <t>I0020000000a</t>
  </si>
  <si>
    <t>개구리고기, 생것</t>
  </si>
  <si>
    <t>I003000D150a</t>
  </si>
  <si>
    <t>거위고기, 살코기, 생것</t>
  </si>
  <si>
    <t>I003000D159f</t>
  </si>
  <si>
    <t>거위고기, 살코기, 구운것</t>
  </si>
  <si>
    <t>I004000D330a</t>
  </si>
  <si>
    <t>거위 부산물, 간, 생것</t>
  </si>
  <si>
    <t>I0050000000a</t>
  </si>
  <si>
    <t>고래고기, 생것</t>
  </si>
  <si>
    <t>I0050000920a</t>
  </si>
  <si>
    <t>고래고기, 복부정육, 생것</t>
  </si>
  <si>
    <t>I0050000930a</t>
  </si>
  <si>
    <t>고래고기, 복부지육, 생것</t>
  </si>
  <si>
    <t>I0050000947a</t>
  </si>
  <si>
    <t>고래고기, 붉은살, 냉동</t>
  </si>
  <si>
    <t>I005000094Ia</t>
  </si>
  <si>
    <t>고래고기, 붉은살, 염절임</t>
  </si>
  <si>
    <t>I006000D360a</t>
  </si>
  <si>
    <t>고래 부산물, 꼬리, 생것</t>
  </si>
  <si>
    <t>I006000D367a</t>
  </si>
  <si>
    <t>고래 부산물, 꼬리, 냉동</t>
  </si>
  <si>
    <t>I0070010000a</t>
  </si>
  <si>
    <t>꿩고기, 숫꿩, 생것</t>
  </si>
  <si>
    <t>I0070020000a</t>
  </si>
  <si>
    <t>꿩고기, 암꿩, 생것</t>
  </si>
  <si>
    <t>I0080000009f</t>
  </si>
  <si>
    <t>닭고기, 구운것</t>
  </si>
  <si>
    <t>I008000B019j</t>
  </si>
  <si>
    <t>닭고기, 전체, 튀긴것</t>
  </si>
  <si>
    <t>I008000D020a</t>
  </si>
  <si>
    <t>닭고기, 가슴(껍질 제거), 생것</t>
  </si>
  <si>
    <t>I008000D029b</t>
  </si>
  <si>
    <t>닭고기, 가슴(껍질 제거), 삶은것</t>
  </si>
  <si>
    <t>I008000D029g</t>
  </si>
  <si>
    <t>닭고기, 가슴(껍질 제거), 구운것(팬)</t>
  </si>
  <si>
    <t>I008000D029k</t>
  </si>
  <si>
    <t>닭고기, 가슴(껍질 제거), 튀긴것(튀김옷)</t>
  </si>
  <si>
    <t>I008000D050a</t>
  </si>
  <si>
    <t>닭고기, 날개, 생것</t>
  </si>
  <si>
    <t>I008000D059b</t>
  </si>
  <si>
    <t>닭고기, 날개, 삶은것</t>
  </si>
  <si>
    <t>I008000D059i</t>
  </si>
  <si>
    <t>닭고기, 날개, 구운것(오븐)</t>
  </si>
  <si>
    <t>I008000D059k</t>
  </si>
  <si>
    <t>닭고기, 날개, 튀긴것(튀김옷)</t>
  </si>
  <si>
    <t>I008000D059l</t>
  </si>
  <si>
    <t>닭고기, 날개, 튀긴것(밀가루옷)</t>
  </si>
  <si>
    <t>I008000D070a</t>
  </si>
  <si>
    <t>닭고기, 넓적다리(껍질 제거), 생것</t>
  </si>
  <si>
    <t>I008000D079b</t>
  </si>
  <si>
    <t>닭고기, 넓적다리(껍질 제거), 삶은것</t>
  </si>
  <si>
    <t>I008000D079g</t>
  </si>
  <si>
    <t>닭고기, 넓적다리(껍질 제거), 구운것(팬)</t>
  </si>
  <si>
    <t>I008000D079j</t>
  </si>
  <si>
    <t>닭고기, 넓적다리(껍질 제거), 튀긴것</t>
  </si>
  <si>
    <t>I008000D080a</t>
  </si>
  <si>
    <t>닭고기, 다리, 생것</t>
  </si>
  <si>
    <t>I008000D089b</t>
  </si>
  <si>
    <t>닭고기, 다리, 삶은것</t>
  </si>
  <si>
    <t>I008000D089i</t>
  </si>
  <si>
    <t>닭고기, 다리, 구운것(오븐)</t>
  </si>
  <si>
    <t>I008000D089k</t>
  </si>
  <si>
    <t>닭고기, 다리, 튀긴것(튀김옷)</t>
  </si>
  <si>
    <t>I008000D099j</t>
  </si>
  <si>
    <t>닭고기, 다리(껍질 제거), 튀긴것</t>
  </si>
  <si>
    <t>I008000D120a</t>
  </si>
  <si>
    <t>닭고기, 목, 생것</t>
  </si>
  <si>
    <t>I008000D129k</t>
  </si>
  <si>
    <t>닭고기, 목, 튀긴것(튀김옷)</t>
  </si>
  <si>
    <t>I008000D150a</t>
  </si>
  <si>
    <t>닭고기, 살코기, 생것</t>
  </si>
  <si>
    <t>I008000D159b</t>
  </si>
  <si>
    <t>닭고기, 살코기, 삶은것</t>
  </si>
  <si>
    <t>I008000D159k</t>
  </si>
  <si>
    <t>닭고기, 살코기, 튀긴것(튀김옷)</t>
  </si>
  <si>
    <t>I0080010000a</t>
  </si>
  <si>
    <t>닭고기, 성계, 생것</t>
  </si>
  <si>
    <t>I0080020009b</t>
  </si>
  <si>
    <t>닭고기, 영계, 삶은것</t>
  </si>
  <si>
    <t>I0080030000a</t>
  </si>
  <si>
    <t>닭고기, 오골계, 생것</t>
  </si>
  <si>
    <t>I0080040000a</t>
  </si>
  <si>
    <t>닭고기, 토종, 생것</t>
  </si>
  <si>
    <t>I008004B059a</t>
  </si>
  <si>
    <t>닭고기, 토종, 껍질</t>
  </si>
  <si>
    <t>I008004D019a</t>
  </si>
  <si>
    <t>닭고기, 토종, 가슴</t>
  </si>
  <si>
    <t>I008004D059a</t>
  </si>
  <si>
    <t>닭고기, 토종, 날개</t>
  </si>
  <si>
    <t>I008004D089a</t>
  </si>
  <si>
    <t>닭고기, 토종, 다리</t>
  </si>
  <si>
    <t>I008004D159a</t>
  </si>
  <si>
    <t>닭고기, 토종, 살코기</t>
  </si>
  <si>
    <t>I009000D330a</t>
  </si>
  <si>
    <t>닭 부산물, 간, 생것</t>
  </si>
  <si>
    <t>I009000D339b</t>
  </si>
  <si>
    <t>닭 부산물, 간, 삶은것</t>
  </si>
  <si>
    <t>I009000D410a</t>
  </si>
  <si>
    <t>닭 부산물, 모래주머니, 생것</t>
  </si>
  <si>
    <t>I009000D419i</t>
  </si>
  <si>
    <t>닭 부산물, 모래주머니, 구운것(오븐)</t>
  </si>
  <si>
    <t>I009000D470a</t>
  </si>
  <si>
    <t>닭 부산물, 심장, 생것</t>
  </si>
  <si>
    <t>I009000D479b</t>
  </si>
  <si>
    <t>닭 부산물, 심장, 삶은것</t>
  </si>
  <si>
    <t>I009000F050b</t>
  </si>
  <si>
    <t>닭 부산물, 닭발, 삶은것</t>
  </si>
  <si>
    <t>I0100000009a</t>
  </si>
  <si>
    <t>닭뼈 육수</t>
  </si>
  <si>
    <t>I0110000009a</t>
  </si>
  <si>
    <t>닭 육수</t>
  </si>
  <si>
    <t>I0120000009a</t>
  </si>
  <si>
    <t>닭꼬치</t>
  </si>
  <si>
    <t>I014000D030a</t>
  </si>
  <si>
    <t>돼지고기, 갈비, 생것</t>
  </si>
  <si>
    <t>I014000D039b</t>
  </si>
  <si>
    <t>돼지고기, 갈비, 삶은것</t>
  </si>
  <si>
    <t>I014000D039g</t>
  </si>
  <si>
    <t>돼지고기, 갈비, 구운것(팬)</t>
  </si>
  <si>
    <t>I014000D040a</t>
  </si>
  <si>
    <t>돼지고기, 갈비살, 생것</t>
  </si>
  <si>
    <t>I014000D060a</t>
  </si>
  <si>
    <t>돼지고기, 넓적다리, 생것</t>
  </si>
  <si>
    <t>I014000D100a</t>
  </si>
  <si>
    <t>돼지고기, 뒷다리, 생것</t>
  </si>
  <si>
    <t>I014000D109b</t>
  </si>
  <si>
    <t>돼지고기, 뒷다리, 삶은것</t>
  </si>
  <si>
    <t>I014000D109g</t>
  </si>
  <si>
    <t>돼지고기, 뒷다리, 구운것(팬)</t>
  </si>
  <si>
    <t>I014000D110a</t>
  </si>
  <si>
    <t>돼지고기, 등심, 생것</t>
  </si>
  <si>
    <t>I014000D119b</t>
  </si>
  <si>
    <t>돼지고기, 등심, 삶은것</t>
  </si>
  <si>
    <t>I014000D119g</t>
  </si>
  <si>
    <t>돼지고기, 등심, 구운것(팬)</t>
  </si>
  <si>
    <t>I014000D130a</t>
  </si>
  <si>
    <t>돼지고기, 목심(목심살), 생것</t>
  </si>
  <si>
    <t>I014000D139b</t>
  </si>
  <si>
    <t>돼지고기, 목심(목심살), 삶은것</t>
  </si>
  <si>
    <t>I014000D139g</t>
  </si>
  <si>
    <t>돼지고기, 목심(목심살), 구운것(팬)</t>
  </si>
  <si>
    <t>I014000D140a</t>
  </si>
  <si>
    <t>돼지고기, 사태, 생것</t>
  </si>
  <si>
    <t>I014000D149b</t>
  </si>
  <si>
    <t>돼지고기, 사태, 삶은것</t>
  </si>
  <si>
    <t>I014000D149g</t>
  </si>
  <si>
    <t>돼지고기, 사태, 구운것(팬)</t>
  </si>
  <si>
    <t>I014000D150a</t>
  </si>
  <si>
    <t>돼지고기, 살코기, 생것</t>
  </si>
  <si>
    <t>I014000D160a</t>
  </si>
  <si>
    <t>돼지고기, 삼겹살(삼겹살), 생것</t>
  </si>
  <si>
    <t>I014000D169b</t>
  </si>
  <si>
    <t>돼지고기, 삼겹살(삼겹살), 삶은것</t>
  </si>
  <si>
    <t>I014000D169g</t>
  </si>
  <si>
    <t>돼지고기, 삼겹살(삼겹살), 구운것(팬)</t>
  </si>
  <si>
    <t>I014000D200a</t>
  </si>
  <si>
    <t>돼지고기, 안심(안심살), 생것</t>
  </si>
  <si>
    <t>I014000D209b</t>
  </si>
  <si>
    <t>돼지고기, 안심(안심살), 삶은것</t>
  </si>
  <si>
    <t>I014000D209g</t>
  </si>
  <si>
    <t>돼지고기, 안심(안심살), 구운것(팬)</t>
  </si>
  <si>
    <t>I014000D220a</t>
  </si>
  <si>
    <t>돼지고기, 앞다리(꾸리살), 생것</t>
  </si>
  <si>
    <t>I014000D630a</t>
  </si>
  <si>
    <t>돼지고기, 뒷다리(도가니살), 생것</t>
  </si>
  <si>
    <t>I014000D640a</t>
  </si>
  <si>
    <t>돼지고기, 뒷다리(뒷사태살), 생것</t>
  </si>
  <si>
    <t>I014000D650a</t>
  </si>
  <si>
    <t>돼지고기, 뒷다리(보섭살), 생것</t>
  </si>
  <si>
    <t>I014000D660a</t>
  </si>
  <si>
    <t>돼지고기, 뒷다리(볼기살), 생것</t>
  </si>
  <si>
    <t>I014000D670a</t>
  </si>
  <si>
    <t>돼지고기, 뒷다리(설깃살), 생것</t>
  </si>
  <si>
    <t>I014000D680a</t>
  </si>
  <si>
    <t>돼지고기, 뒷다리(홍두깨살), 생것</t>
  </si>
  <si>
    <t>I014000D690a</t>
  </si>
  <si>
    <t>돼지고기, 등심(등심덧살), 생것</t>
  </si>
  <si>
    <t>I014000D700a</t>
  </si>
  <si>
    <t>돼지고기, 등심(알등심살), 생것</t>
  </si>
  <si>
    <t>I014000D710a</t>
  </si>
  <si>
    <t>돼지고기, 앞다리(부채살), 생것</t>
  </si>
  <si>
    <t>I014000D720a</t>
  </si>
  <si>
    <t>돼지고기, 앞다리(앞사태살), 생것</t>
  </si>
  <si>
    <t>I014000D730a</t>
  </si>
  <si>
    <t>돼지고기, 삼겹살(갈매기살), 생것</t>
  </si>
  <si>
    <t>I014000D740a</t>
  </si>
  <si>
    <t>돼지고기, 삼겹살(등갈비), 생것</t>
  </si>
  <si>
    <t>I014000D750a</t>
  </si>
  <si>
    <t>돼지고기, 삼겹살(토시살), 생것</t>
  </si>
  <si>
    <t>I014000D760a</t>
  </si>
  <si>
    <t>돼지고기, 삽겹살(오돌삼겹), 생것</t>
  </si>
  <si>
    <t>I014000D770a</t>
  </si>
  <si>
    <t>돼지고기, 앞다리(앞다리살), 생것</t>
  </si>
  <si>
    <t>I014000D780a</t>
  </si>
  <si>
    <t>돼지고기, 앞다리(항정살), 생것</t>
  </si>
  <si>
    <t>I014000D790a</t>
  </si>
  <si>
    <t>돼지고기, 앞다리(주걱살), 생것</t>
  </si>
  <si>
    <t>I015000D330a</t>
  </si>
  <si>
    <t>돼지 부산물, 간, 생것</t>
  </si>
  <si>
    <t>I015000D339b</t>
  </si>
  <si>
    <t>돼지 부산물, 간, 삶은것</t>
  </si>
  <si>
    <t>I015000D380a</t>
  </si>
  <si>
    <t>돼지 부산물, 대장, 생것</t>
  </si>
  <si>
    <t>I015000D389b</t>
  </si>
  <si>
    <t>돼지 부산물, 대장, 삶은것</t>
  </si>
  <si>
    <t>I015000D390a</t>
  </si>
  <si>
    <t>돼지 부산물, 맹장, 생것</t>
  </si>
  <si>
    <t>I015000D400a</t>
  </si>
  <si>
    <t>돼지 부산물, 머리고기, 생것</t>
  </si>
  <si>
    <t>I015000D420a</t>
  </si>
  <si>
    <t>돼지 부산물, 비장, 생것</t>
  </si>
  <si>
    <t>I015000D450a</t>
  </si>
  <si>
    <t>돼지 부산물, 소장(곱창), 생것</t>
  </si>
  <si>
    <t>I015000D459b</t>
  </si>
  <si>
    <t>돼지 부산물, 소장(곱창), 삶은것</t>
  </si>
  <si>
    <t>I015000D460a</t>
  </si>
  <si>
    <t>돼지 부산물, 신장, 생것</t>
  </si>
  <si>
    <t>I015000D469b</t>
  </si>
  <si>
    <t>돼지 부산물, 신장, 삶은것</t>
  </si>
  <si>
    <t>I015000D470a</t>
  </si>
  <si>
    <t>돼지 부산물, 심장, 생것</t>
  </si>
  <si>
    <t>I015000D479b</t>
  </si>
  <si>
    <t>돼지 부산물, 심장, 삶은것</t>
  </si>
  <si>
    <t>I015000D490a</t>
  </si>
  <si>
    <t>돼지 부산물, 위, 생것</t>
  </si>
  <si>
    <t>I015000D500a</t>
  </si>
  <si>
    <t>돼지 부산물, 자궁, 생것</t>
  </si>
  <si>
    <t>I015000D510a</t>
  </si>
  <si>
    <t>돼지 부산물, 족발, 생것</t>
  </si>
  <si>
    <t>I015000D519b</t>
  </si>
  <si>
    <t>돼지 부산물, 족발, 삶은것</t>
  </si>
  <si>
    <t>I015000D51Db</t>
  </si>
  <si>
    <t>돼지 부산물, 족발, 조미, 삶은것</t>
  </si>
  <si>
    <t>I015000D530a</t>
  </si>
  <si>
    <t>돼지 부산물, 직장, 생것</t>
  </si>
  <si>
    <t>I015000D550a</t>
  </si>
  <si>
    <t>돼지 부산물, 췌장, 생것</t>
  </si>
  <si>
    <t>I015000D570a</t>
  </si>
  <si>
    <t>돼지 부산물, 허파, 생것</t>
  </si>
  <si>
    <t>I015000D579b</t>
  </si>
  <si>
    <t>돼지 부산물, 허파, 삶은것</t>
  </si>
  <si>
    <t>I0160000001a</t>
  </si>
  <si>
    <t>소시지, 말린것</t>
  </si>
  <si>
    <t>I0160010009a</t>
  </si>
  <si>
    <t>소시지, 리용소시지</t>
  </si>
  <si>
    <t>I0160020009a</t>
  </si>
  <si>
    <t>소시지, 볼로냐소시지</t>
  </si>
  <si>
    <t>I0160030009a</t>
  </si>
  <si>
    <t>소시지, 위너(비엔나)소시지</t>
  </si>
  <si>
    <t>I0160040009a</t>
  </si>
  <si>
    <t>소시지, 이탈리안소시지</t>
  </si>
  <si>
    <t>I0160050009a</t>
  </si>
  <si>
    <t>소시지, 프랑크푸르트소시지</t>
  </si>
  <si>
    <t>I0170010009a</t>
  </si>
  <si>
    <t>햄, 등심햄</t>
  </si>
  <si>
    <t>I0170020009a</t>
  </si>
  <si>
    <t>햄, 런천미트햄</t>
  </si>
  <si>
    <t>I0170030009a</t>
  </si>
  <si>
    <t>햄, 로스햄</t>
  </si>
  <si>
    <t>I0170040009f</t>
  </si>
  <si>
    <t>햄, 본레스햄, 구운것</t>
  </si>
  <si>
    <t>I0170050009a</t>
  </si>
  <si>
    <t>햄, 본인햄</t>
  </si>
  <si>
    <t>I0170060009a</t>
  </si>
  <si>
    <t>햄, 슬라이스햄</t>
  </si>
  <si>
    <t>I0170070009a</t>
  </si>
  <si>
    <t>햄, 어깨살햄</t>
  </si>
  <si>
    <t>I0180000007a</t>
  </si>
  <si>
    <t>포크커틀릿, 냉동</t>
  </si>
  <si>
    <t>I0180000007j</t>
  </si>
  <si>
    <t>포크커틀릿, 냉동, 튀긴것</t>
  </si>
  <si>
    <t>I0190000000a</t>
  </si>
  <si>
    <t>돼지불고기, 생것</t>
  </si>
  <si>
    <t>I0210000009a</t>
  </si>
  <si>
    <t>베이컨</t>
  </si>
  <si>
    <t>I0210000009f</t>
  </si>
  <si>
    <t>베이컨, 구운것</t>
  </si>
  <si>
    <t>I0220000009a</t>
  </si>
  <si>
    <t>순대</t>
  </si>
  <si>
    <t>I0220000009e</t>
  </si>
  <si>
    <t>순대, 찐것</t>
  </si>
  <si>
    <t>I0230000000a</t>
  </si>
  <si>
    <t>메추리고기, 생것</t>
  </si>
  <si>
    <t>I0240000000a</t>
  </si>
  <si>
    <t>멧돼지고기, 생것</t>
  </si>
  <si>
    <t>I024000D210a</t>
  </si>
  <si>
    <t>멧돼지고기, 앞다리, 생것</t>
  </si>
  <si>
    <t>I027001D039i</t>
  </si>
  <si>
    <t>소고기, 미국산, 갈비, 구운것(오븐)</t>
  </si>
  <si>
    <t>I027001D130a</t>
  </si>
  <si>
    <t>소고기, 미국산, 목심(목심살), 생것</t>
  </si>
  <si>
    <t>I027001D139b</t>
  </si>
  <si>
    <t>소고기, 미국산, 목심(목심살), 삶은것</t>
  </si>
  <si>
    <t>I027001D149d</t>
  </si>
  <si>
    <t>소고기, 미국산, 사태, 끓인것</t>
  </si>
  <si>
    <t>I027001D179h</t>
  </si>
  <si>
    <t>소고기, 미국산, 설도, 구운것(석쇠)</t>
  </si>
  <si>
    <t>I027001D209f</t>
  </si>
  <si>
    <t>소고기, 미국산, 안심(안심살), 구운것</t>
  </si>
  <si>
    <t>I027003D030a</t>
  </si>
  <si>
    <t>소고기, 한우, 갈비, 생것</t>
  </si>
  <si>
    <t>I027003D110a</t>
  </si>
  <si>
    <t>소고기, 한우, 등심, 생것</t>
  </si>
  <si>
    <t>I027003D119b</t>
  </si>
  <si>
    <t>소고기, 한우, 등심, 삶은것</t>
  </si>
  <si>
    <t>I027003D119g</t>
  </si>
  <si>
    <t>소고기, 한우, 등심, 구운것(팬)</t>
  </si>
  <si>
    <t>I027003D150a</t>
  </si>
  <si>
    <t>소고기, 한우, 살코기, 생것</t>
  </si>
  <si>
    <t>I027003D280a</t>
  </si>
  <si>
    <t>소고기, 한우, 양지, 생것</t>
  </si>
  <si>
    <t>I027003D289b</t>
  </si>
  <si>
    <t>소고기, 한우, 양지, 삶은것</t>
  </si>
  <si>
    <t>I027003D289g</t>
  </si>
  <si>
    <t>소고기, 한우, 양지, 구운것(팬)</t>
  </si>
  <si>
    <t>I027003D320a</t>
  </si>
  <si>
    <t>소고기, 한우, 채끝(채끝살), 생것</t>
  </si>
  <si>
    <t>I027004D110a</t>
  </si>
  <si>
    <t>소고기, 한우(1++등급), 등심, 생것</t>
  </si>
  <si>
    <t>I027004D130a</t>
  </si>
  <si>
    <t>소고기, 한우(1++등급), 목심(목심살), 생것</t>
  </si>
  <si>
    <t>I027004D180a</t>
  </si>
  <si>
    <t>소고기, 한우(1++등급), 설도(보섭살), 생것</t>
  </si>
  <si>
    <t>I027004D190a</t>
  </si>
  <si>
    <t>소고기, 한우(1++등급), 설도(설깃살), 생것</t>
  </si>
  <si>
    <t>I027004D220a</t>
  </si>
  <si>
    <t>소고기, 한우(1++등급), 앞다리(꾸리살), 생것</t>
  </si>
  <si>
    <t>I027004D260a</t>
  </si>
  <si>
    <t>소고기, 한우(1++등급), 우둔(우둔살), 생것</t>
  </si>
  <si>
    <t>I027004D270a</t>
  </si>
  <si>
    <t>소고기, 한우(1++등급), 우둔(홍두깨살), 생것</t>
  </si>
  <si>
    <t>I027004D290a</t>
  </si>
  <si>
    <t>소고기, 한우(1++등급), 양지(양지머리), 생것</t>
  </si>
  <si>
    <t>I027004D300a</t>
  </si>
  <si>
    <t>소고기, 한우(1++등급), 양지(업진살), 생것</t>
  </si>
  <si>
    <t>I027004D320a</t>
  </si>
  <si>
    <t>소고기, 한우(1++등급), 채끝(채끝살), 생것</t>
  </si>
  <si>
    <t>I027005D110a</t>
  </si>
  <si>
    <t>소고기, 한우(3등급), 등심, 생것</t>
  </si>
  <si>
    <t>I027005D130a</t>
  </si>
  <si>
    <t>소고기, 한우(3등급), 목심(목심살), 생것</t>
  </si>
  <si>
    <t>I027005D180a</t>
  </si>
  <si>
    <t>소고기, 한우(3등급), 설도(보섭살), 생것</t>
  </si>
  <si>
    <t>I027005D190a</t>
  </si>
  <si>
    <t>소고기, 한우(3등급), 설도(설깃살), 생것</t>
  </si>
  <si>
    <t>I027005D220a</t>
  </si>
  <si>
    <t>소고기, 한우(3등급), 앞다리(꾸리살), 생것</t>
  </si>
  <si>
    <t>I027005D260a</t>
  </si>
  <si>
    <t>소고기, 한우(3등급), 우둔(우둔살), 생것</t>
  </si>
  <si>
    <t>I027005D270a</t>
  </si>
  <si>
    <t>소고기, 한우(3등급), 우둔(홍두깨살), 생것</t>
  </si>
  <si>
    <t>I027005D290a</t>
  </si>
  <si>
    <t>소고기, 한우(3등급), 양지(양지머리), 생것</t>
  </si>
  <si>
    <t>I027005D300a</t>
  </si>
  <si>
    <t>소고기, 한우(3등급), 양지(업진살), 생것</t>
  </si>
  <si>
    <t>I027005D320a</t>
  </si>
  <si>
    <t>소고기, 한우(3등급), 채끝(채끝살), 생것</t>
  </si>
  <si>
    <t>I027006D130a</t>
  </si>
  <si>
    <t>소고기, 한우(1등급), 목심(목심살), 생것</t>
  </si>
  <si>
    <t>I027006D180a</t>
  </si>
  <si>
    <t>소고기, 한우(1등급), 설도(보섭살), 생것</t>
  </si>
  <si>
    <t>I027006D190a</t>
  </si>
  <si>
    <t>소고기, 한우(1등급), 설도(설깃살), 생것</t>
  </si>
  <si>
    <t>I027006D200a</t>
  </si>
  <si>
    <t>소고기, 한우(1등급), 안심(안심살), 생것</t>
  </si>
  <si>
    <t>I027006D220a</t>
  </si>
  <si>
    <t>소고기, 한우(1등급), 앞다리(꾸리살), 생것</t>
  </si>
  <si>
    <t>I027006D260a</t>
  </si>
  <si>
    <t>소고기, 한우(1등급), 우둔(우둔살), 생것</t>
  </si>
  <si>
    <t>I027006D270a</t>
  </si>
  <si>
    <t>소고기, 한우(1등급), 우둔(홍두깨살), 생것</t>
  </si>
  <si>
    <t>I027006D290a</t>
  </si>
  <si>
    <t>소고기, 한우(1등급), 양지(양지머리), 생것</t>
  </si>
  <si>
    <t>I027006D300a</t>
  </si>
  <si>
    <t>소고기, 한우(1등급), 양지(업진살), 생것</t>
  </si>
  <si>
    <t>I027006D320a</t>
  </si>
  <si>
    <t>소고기, 한우(1등급), 채끝(채끝살), 생것</t>
  </si>
  <si>
    <t>I027006D710a</t>
  </si>
  <si>
    <t>소고기, 한우(1등급), 앞다리(부채살), 생것</t>
  </si>
  <si>
    <t>I027006D770a</t>
  </si>
  <si>
    <t>소고기, 한우(1등급), 앞다리(앞다리살), 생것</t>
  </si>
  <si>
    <t>I027006D800a</t>
  </si>
  <si>
    <t>소고기, 한우(1등급), 갈비(꽃갈비), 생것</t>
  </si>
  <si>
    <t>I027006D810a</t>
  </si>
  <si>
    <t>소고기, 한우(1등급), 갈비(본갈비), 생것</t>
  </si>
  <si>
    <t>I027006D820a</t>
  </si>
  <si>
    <t>소고기, 한우(1등급), 갈비(안창살), 생것</t>
  </si>
  <si>
    <t>I027006D830a</t>
  </si>
  <si>
    <t>소고기, 한우(1등급), 갈비(제비추리), 생것</t>
  </si>
  <si>
    <t>I027006D840a</t>
  </si>
  <si>
    <t>소고기, 한우(1등급), 갈비(참갈비), 생것</t>
  </si>
  <si>
    <t>I027006D850a</t>
  </si>
  <si>
    <t>소고기, 한우(1등급), 갈비(토시살), 생것</t>
  </si>
  <si>
    <t>I027006D860a</t>
  </si>
  <si>
    <t>소고기, 한우(1등급), 등심(꽃등심살), 생것</t>
  </si>
  <si>
    <t>I027006D870a</t>
  </si>
  <si>
    <t>소고기, 한우(1등급), 등심(살치살), 생것</t>
  </si>
  <si>
    <t>I027006D880a</t>
  </si>
  <si>
    <t>소고기, 한우(1등급), 등심(아래등심살), 생것</t>
  </si>
  <si>
    <t>I027006D890a</t>
  </si>
  <si>
    <t>소고기, 한우(1등급), 등심(윗등심살), 생것</t>
  </si>
  <si>
    <t>I027006D900a</t>
  </si>
  <si>
    <t>소고기, 한우(1등급), 사태(뒷사태), 생것</t>
  </si>
  <si>
    <t>I027006D910a</t>
  </si>
  <si>
    <t>소고기, 한우(1등급), 사태(뭉치사태), 생것</t>
  </si>
  <si>
    <t>I027006D920a</t>
  </si>
  <si>
    <t>소고기, 한우(1등급), 사태(상박살), 생것</t>
  </si>
  <si>
    <t>I027006D930a</t>
  </si>
  <si>
    <t>소고기, 한우(1등급), 사태(아롱사태), 생것</t>
  </si>
  <si>
    <t>I027006D940a</t>
  </si>
  <si>
    <t>소고기, 한우(1등급), 사태(앞사태), 생것</t>
  </si>
  <si>
    <t>I027006D950a</t>
  </si>
  <si>
    <t>소고기, 한우(1등급), 설도(도가니살), 생것</t>
  </si>
  <si>
    <t>I027006D960a</t>
  </si>
  <si>
    <t>소고기, 한우(1등급), 설도(삼각살), 생것</t>
  </si>
  <si>
    <t>I027006D970a</t>
  </si>
  <si>
    <t>소고기, 한우(1등급), 설도(설깃머리살), 생것</t>
  </si>
  <si>
    <t>I027006D980a</t>
  </si>
  <si>
    <t>소고기, 한우(1등급), 앞다리(갈비덧살), 생것</t>
  </si>
  <si>
    <t>I027006D990a</t>
  </si>
  <si>
    <t>소고기, 한우(1등급), 앞다리(부채덮개살), 생것</t>
  </si>
  <si>
    <t>I027006F010a</t>
  </si>
  <si>
    <t>소고기, 한우(1등급), 양지(앞치마살), 생것</t>
  </si>
  <si>
    <t>I027006F020a</t>
  </si>
  <si>
    <t>소고기, 한우(1등급), 양지(업진안살), 생것</t>
  </si>
  <si>
    <t>I027006F030a</t>
  </si>
  <si>
    <t>소고기, 한우(1등급), 양지(차돌박이), 생것</t>
  </si>
  <si>
    <t>I027006F040a</t>
  </si>
  <si>
    <t>소고기, 한우(1등급), 양지(치마살), 생것</t>
  </si>
  <si>
    <t>I027006F050a</t>
  </si>
  <si>
    <t>소고기, 한우(1등급), 양지(치마양지), 생것</t>
  </si>
  <si>
    <t>I028000D330a</t>
  </si>
  <si>
    <t>소 부산물, 간, 생것</t>
  </si>
  <si>
    <t>I028000D340a</t>
  </si>
  <si>
    <t>소 부산물, 골, 생것</t>
  </si>
  <si>
    <t>I028000D360a</t>
  </si>
  <si>
    <t>소 부산물, 꼬리, 생것</t>
  </si>
  <si>
    <t>I028000D440a</t>
  </si>
  <si>
    <t>소 부산물, 선지(피), 생것</t>
  </si>
  <si>
    <t>I028000D450a</t>
  </si>
  <si>
    <t>소 부산물, 소장(곱창), 생것</t>
  </si>
  <si>
    <t>I028000D460a</t>
  </si>
  <si>
    <t>소 부산물, 신장, 생것</t>
  </si>
  <si>
    <t>I028000D470a</t>
  </si>
  <si>
    <t>소 부산물, 심장, 생것</t>
  </si>
  <si>
    <t>I028000D480a</t>
  </si>
  <si>
    <t>소 부산물, 양(위), 생것</t>
  </si>
  <si>
    <t>I028000D540a</t>
  </si>
  <si>
    <t>소 부산물, 천엽, 생것</t>
  </si>
  <si>
    <t>I028000D570a</t>
  </si>
  <si>
    <t>소 부산물, 허파, 생것</t>
  </si>
  <si>
    <t>I028000D580a</t>
  </si>
  <si>
    <t>소 부산물, 혀, 생것</t>
  </si>
  <si>
    <t>I028001D339b</t>
  </si>
  <si>
    <t>소 부산물, 미국산, 간, 삶은것</t>
  </si>
  <si>
    <t>I028001D349d</t>
  </si>
  <si>
    <t>소 부산물, 미국산, 골, 끓인것</t>
  </si>
  <si>
    <t>I028001D469d</t>
  </si>
  <si>
    <t>소 부산물, 미국산, 신장, 끓인것</t>
  </si>
  <si>
    <t>I028001D479d</t>
  </si>
  <si>
    <t>소 부산물, 미국산, 심장, 끓인것</t>
  </si>
  <si>
    <t>I028001D579b</t>
  </si>
  <si>
    <t>소 부산물, 미국산, 허파, 삶은것</t>
  </si>
  <si>
    <t>I028001D589d</t>
  </si>
  <si>
    <t>소 부산물, 미국산, 혀, 끓인것</t>
  </si>
  <si>
    <t>I028002D380a</t>
  </si>
  <si>
    <t>소 부산물, 외국산, 대장, 생것</t>
  </si>
  <si>
    <t>I0290000000a</t>
  </si>
  <si>
    <t>소불고기, 생것</t>
  </si>
  <si>
    <t>I0300000009a</t>
  </si>
  <si>
    <t>양지국물</t>
  </si>
  <si>
    <t>I0310001079a</t>
  </si>
  <si>
    <t>우족국물, 중량3배물</t>
  </si>
  <si>
    <t>I0320000009a</t>
  </si>
  <si>
    <t>육포</t>
  </si>
  <si>
    <t>I0330000009a</t>
  </si>
  <si>
    <t>잡뼈국물</t>
  </si>
  <si>
    <t>I034001D030a</t>
  </si>
  <si>
    <t>송아지고기, 미국산, 갈비, 생것</t>
  </si>
  <si>
    <t>I034001D039b</t>
  </si>
  <si>
    <t>송아지고기, 미국산, 갈비, 삶은것</t>
  </si>
  <si>
    <t>I034001D039f</t>
  </si>
  <si>
    <t>송아지고기, 미국산, 갈비, 구운것</t>
  </si>
  <si>
    <t>I034001D110a</t>
  </si>
  <si>
    <t>송아지고기, 미국산, 등심, 생것</t>
  </si>
  <si>
    <t>I034001D119b</t>
  </si>
  <si>
    <t>송아지고기, 미국산, 등심, 삶은것</t>
  </si>
  <si>
    <t>I034001D119f</t>
  </si>
  <si>
    <t>송아지고기, 미국산, 등심, 구운것</t>
  </si>
  <si>
    <t>I034001D150a</t>
  </si>
  <si>
    <t>송아지고기, 미국산, 살코기, 생것</t>
  </si>
  <si>
    <t>I034001D159b</t>
  </si>
  <si>
    <t>송아지고기, 미국산, 살코기, 삶은것</t>
  </si>
  <si>
    <t>I034001D230a</t>
  </si>
  <si>
    <t>송아지고기, 미국산, 어깨, 생것</t>
  </si>
  <si>
    <t>I034001D239b</t>
  </si>
  <si>
    <t>송아지고기, 미국산, 어깨, 삶은것</t>
  </si>
  <si>
    <t>I034001D239f</t>
  </si>
  <si>
    <t>송아지고기, 미국산, 어깨, 구운것</t>
  </si>
  <si>
    <t>I034001D320a</t>
  </si>
  <si>
    <t>송아지고기, 미국산, 채끝(채끝살), 생것</t>
  </si>
  <si>
    <t>I034001D329b</t>
  </si>
  <si>
    <t>송아지고기, 미국산, 채끝(채끝살), 삶은것</t>
  </si>
  <si>
    <t>I034001D329i</t>
  </si>
  <si>
    <t>송아지고기, 미국산, 채끝(채끝살), 구운것(오븐)</t>
  </si>
  <si>
    <t>I035001D330a</t>
  </si>
  <si>
    <t>송아지 부산물, 미국산, 간, 생것</t>
  </si>
  <si>
    <t>I035001D339b</t>
  </si>
  <si>
    <t>송아지 부산물, 미국산, 간, 삶은것</t>
  </si>
  <si>
    <t>I035001D340a</t>
  </si>
  <si>
    <t>송아지 부산물, 미국산, 골, 생것</t>
  </si>
  <si>
    <t>I035001D349b</t>
  </si>
  <si>
    <t>송아지 부산물, 미국산, 골, 삶은것</t>
  </si>
  <si>
    <t>I035001D460a</t>
  </si>
  <si>
    <t>송아지 부산물, 미국산, 신장, 생것</t>
  </si>
  <si>
    <t>I035001D469b</t>
  </si>
  <si>
    <t>송아지 부산물, 미국산, 신장, 삶은것</t>
  </si>
  <si>
    <t>I035001D470a</t>
  </si>
  <si>
    <t>송아지 부산물, 미국산, 심장, 생것</t>
  </si>
  <si>
    <t>I035001D479b</t>
  </si>
  <si>
    <t>송아지 부산물, 미국산, 심장, 삶은것</t>
  </si>
  <si>
    <t>I035001D570a</t>
  </si>
  <si>
    <t>송아지 부산물, 미국산, 허파, 생것</t>
  </si>
  <si>
    <t>I035001D579b</t>
  </si>
  <si>
    <t>송아지 부산물, 미국산, 허파, 삶은것</t>
  </si>
  <si>
    <t>I035001D580a</t>
  </si>
  <si>
    <t>송아지 부산물, 미국산, 혀, 생것</t>
  </si>
  <si>
    <t>I035001D589b</t>
  </si>
  <si>
    <t>송아지 부산물, 미국산, 혀, 삶은것</t>
  </si>
  <si>
    <t>I036001D080a</t>
  </si>
  <si>
    <t>양고기, 외국산, 다리, 생것</t>
  </si>
  <si>
    <t>I037001D030a</t>
  </si>
  <si>
    <t>어린양고기, 미국산, 갈비, 생것</t>
  </si>
  <si>
    <t>I037001D039i</t>
  </si>
  <si>
    <t>어린양고기, 미국산, 갈비, 구운것(오븐)</t>
  </si>
  <si>
    <t>I037001D080a</t>
  </si>
  <si>
    <t>어린양고기, 미국산, 다리, 생것</t>
  </si>
  <si>
    <t>I037001D089i</t>
  </si>
  <si>
    <t>어린양고기, 미국산, 다리, 구운것(오븐)</t>
  </si>
  <si>
    <t>I037001D150a</t>
  </si>
  <si>
    <t>어린양고기, 미국산, 살코기, 생것</t>
  </si>
  <si>
    <t>I037001D230a</t>
  </si>
  <si>
    <t>어린양고기, 미국산, 어깨, 생것</t>
  </si>
  <si>
    <t>I037001D239b</t>
  </si>
  <si>
    <t>어린양고기, 미국산, 어깨, 삶은것</t>
  </si>
  <si>
    <t>I037001D239i</t>
  </si>
  <si>
    <t>어린양고기, 미국산, 어깨, 구운것(오븐)</t>
  </si>
  <si>
    <t>I038001D330a</t>
  </si>
  <si>
    <t>어린양 부산물, 미국산, 간, 생것</t>
  </si>
  <si>
    <t>I038001D339b</t>
  </si>
  <si>
    <t>어린양 부산물, 미국산, 간, 삶은것</t>
  </si>
  <si>
    <t>I0390000000a</t>
  </si>
  <si>
    <t>염소고기, 생것</t>
  </si>
  <si>
    <t>I0390000009b</t>
  </si>
  <si>
    <t>염소고기, 삶은것</t>
  </si>
  <si>
    <t>I0390010000a</t>
  </si>
  <si>
    <t>염소고기, 외국산, 생것</t>
  </si>
  <si>
    <t>I040000B030a</t>
  </si>
  <si>
    <t>오리고기, 껍질 포함, 생것</t>
  </si>
  <si>
    <t>I040000D150a</t>
  </si>
  <si>
    <t>오리고기, 살코기, 생것</t>
  </si>
  <si>
    <t>I0400020000a</t>
  </si>
  <si>
    <t>오리고기, 산오리, 생것</t>
  </si>
  <si>
    <t>I0400040000a</t>
  </si>
  <si>
    <t>오리고기, 집오리, 생것</t>
  </si>
  <si>
    <t>I040004D150a</t>
  </si>
  <si>
    <t>오리고기, 집오리, 살코기, 생것</t>
  </si>
  <si>
    <t>I0410010000a</t>
  </si>
  <si>
    <t>자라고기, 외국산, 생것</t>
  </si>
  <si>
    <t>I0430010000a</t>
  </si>
  <si>
    <t>칠면조고기, 미국산, 생것</t>
  </si>
  <si>
    <t>I0430010009d</t>
  </si>
  <si>
    <t>칠면조고기, 미국산, 끓인것</t>
  </si>
  <si>
    <t>I0430010009f</t>
  </si>
  <si>
    <t>칠면조고기, 미국산, 구운것</t>
  </si>
  <si>
    <t>I0440020000a</t>
  </si>
  <si>
    <t>토끼고기, 집토끼, 생것</t>
  </si>
  <si>
    <t>I0440020009d</t>
  </si>
  <si>
    <t>토끼고기, 집토끼, 끓인것</t>
  </si>
  <si>
    <t>I0450000000a</t>
  </si>
  <si>
    <t>말고기, 생것</t>
  </si>
  <si>
    <t>J0010000000a</t>
  </si>
  <si>
    <t>난류</t>
  </si>
  <si>
    <t>거위알, 생것</t>
  </si>
  <si>
    <t>J0010000009b</t>
  </si>
  <si>
    <t>거위알, 삶은것</t>
  </si>
  <si>
    <t>J0020000000a</t>
  </si>
  <si>
    <t>기러기알, 생것</t>
  </si>
  <si>
    <t>J0020000009b</t>
  </si>
  <si>
    <t>기러기알, 삶은것</t>
  </si>
  <si>
    <t>J0030000000a</t>
  </si>
  <si>
    <t>달걀, 생것</t>
  </si>
  <si>
    <t>J0030000005a</t>
  </si>
  <si>
    <t xml:space="preserve">달걀, 가루 </t>
  </si>
  <si>
    <t>J0030000009b</t>
  </si>
  <si>
    <t>달걀, 삶은것</t>
  </si>
  <si>
    <t>J0030001080a</t>
  </si>
  <si>
    <t>달걀, 난백, 생것</t>
  </si>
  <si>
    <t>J0030001089b</t>
  </si>
  <si>
    <t>달걀, 난백, 삶은것</t>
  </si>
  <si>
    <t>J0030001090a</t>
  </si>
  <si>
    <t>달걀, 난황, 생것</t>
  </si>
  <si>
    <t>J0030001099b</t>
  </si>
  <si>
    <t>달걀, 난황, 삶은것</t>
  </si>
  <si>
    <t>J0030010000a</t>
  </si>
  <si>
    <t>달걀, 유정란, 생것</t>
  </si>
  <si>
    <t>J0030011080a</t>
  </si>
  <si>
    <t>달걀, 유정란, 난백, 생것</t>
  </si>
  <si>
    <t>J0030011090a</t>
  </si>
  <si>
    <t>달걀, 유정란, 난황, 생것</t>
  </si>
  <si>
    <t>J0040000009m</t>
  </si>
  <si>
    <t>달걀부침, 부친것</t>
  </si>
  <si>
    <t>J0050000009s</t>
  </si>
  <si>
    <t>수란, 중탕</t>
  </si>
  <si>
    <t>J0060000009n</t>
  </si>
  <si>
    <t>스크램블에그, 볶은것</t>
  </si>
  <si>
    <t>J0080000000a</t>
  </si>
  <si>
    <t>메추리알, 생것</t>
  </si>
  <si>
    <t>J0080000009b</t>
  </si>
  <si>
    <t>메추리알, 삶은것</t>
  </si>
  <si>
    <t>J0090000000a</t>
  </si>
  <si>
    <t>오리알, 생것</t>
  </si>
  <si>
    <t>J0100010009a</t>
  </si>
  <si>
    <t>피단, 오리알</t>
  </si>
  <si>
    <t>J0110000000a</t>
  </si>
  <si>
    <t>청둥오리알, 생것</t>
  </si>
  <si>
    <t>K0010000000a</t>
  </si>
  <si>
    <t>어류</t>
  </si>
  <si>
    <t>가다랑어, 생것</t>
  </si>
  <si>
    <t>K001000000Sa</t>
  </si>
  <si>
    <t>가다랑어, 유지통조림</t>
  </si>
  <si>
    <t>K0020000009a</t>
  </si>
  <si>
    <t>가다랑어 육수</t>
  </si>
  <si>
    <t>K0040000000a</t>
  </si>
  <si>
    <t>가라지, 생것</t>
  </si>
  <si>
    <t>K0050000000a</t>
  </si>
  <si>
    <t>가물치, 생것</t>
  </si>
  <si>
    <t>K0060000000a</t>
  </si>
  <si>
    <t>가시망독, 생것</t>
  </si>
  <si>
    <t>K007000000Ba</t>
  </si>
  <si>
    <t>가오리, 조미하여 말린것</t>
  </si>
  <si>
    <t>K0070010000a</t>
  </si>
  <si>
    <t>가오리, 나비가오리, 생것</t>
  </si>
  <si>
    <t>K0070020000a</t>
  </si>
  <si>
    <t>가오리, 노랑가오리, 생것</t>
  </si>
  <si>
    <t>K0070030000a</t>
  </si>
  <si>
    <t>가오리, 목탁가오리, 생것</t>
  </si>
  <si>
    <t>K0070040000a</t>
  </si>
  <si>
    <t>가오리, 전기가오리, 생것</t>
  </si>
  <si>
    <t>K0080000000a</t>
  </si>
  <si>
    <t>가자미, 생것</t>
  </si>
  <si>
    <t>K0080010000a</t>
  </si>
  <si>
    <t>가자미, 각시가자미, 생것</t>
  </si>
  <si>
    <t>K0080020000a</t>
  </si>
  <si>
    <t>가자미, 갈가자미, 생것</t>
  </si>
  <si>
    <t>K0080030000a</t>
  </si>
  <si>
    <t>가자미, 기름가자미, 생것</t>
  </si>
  <si>
    <t>K0080040000a</t>
  </si>
  <si>
    <t>가자미, 눈가자미, 생것</t>
  </si>
  <si>
    <t>K0080050000a</t>
  </si>
  <si>
    <t>가자미, 돌가자미, 생것</t>
  </si>
  <si>
    <t>K0080060000a</t>
  </si>
  <si>
    <t>가자미, 문치가자미, 생것</t>
  </si>
  <si>
    <t>K0080070000a</t>
  </si>
  <si>
    <t>가자미, 범가자미, 생것</t>
  </si>
  <si>
    <t>K0080080000a</t>
  </si>
  <si>
    <t>가자미, 술봉가자미, 생것</t>
  </si>
  <si>
    <t>K0080090000a</t>
  </si>
  <si>
    <t>가자미, 용가자미, 생것</t>
  </si>
  <si>
    <t>K0080100000a</t>
  </si>
  <si>
    <t>가자미, 줄가자미, 생것</t>
  </si>
  <si>
    <t>K0080110000a</t>
  </si>
  <si>
    <t>가자미, 참가자미, 생것</t>
  </si>
  <si>
    <t>K0100000000a</t>
  </si>
  <si>
    <t>갈치, 생것</t>
  </si>
  <si>
    <t>K010000000Ka</t>
  </si>
  <si>
    <t>갈치, 염장</t>
  </si>
  <si>
    <t>K0100010000a</t>
  </si>
  <si>
    <t>갈치, 동갈치, 생것</t>
  </si>
  <si>
    <t>K0100020000a</t>
  </si>
  <si>
    <t>갈치, 동동갈치, 생것</t>
  </si>
  <si>
    <t>K011000000Ia</t>
  </si>
  <si>
    <t>갈치젓, 염절임</t>
  </si>
  <si>
    <t>K0120010000a</t>
  </si>
  <si>
    <t>강달이, 눈강달이, 생것</t>
  </si>
  <si>
    <t>K013001000Ia</t>
  </si>
  <si>
    <t>강달이젓, 눈강달이젓, 염절임</t>
  </si>
  <si>
    <t>K0140000000a</t>
  </si>
  <si>
    <t>게르치, 생것</t>
  </si>
  <si>
    <t>K0140000009b</t>
  </si>
  <si>
    <t>게르치, 삶은것</t>
  </si>
  <si>
    <t>K0150000000a</t>
  </si>
  <si>
    <t>고등어, 생것</t>
  </si>
  <si>
    <t>K0150000004a</t>
  </si>
  <si>
    <t>고등어, 반건조</t>
  </si>
  <si>
    <t>K0150000009b</t>
  </si>
  <si>
    <t>고등어, 삶은것</t>
  </si>
  <si>
    <t>K0150000009f</t>
  </si>
  <si>
    <t>고등어, 구운것</t>
  </si>
  <si>
    <t>K015000000Ra</t>
  </si>
  <si>
    <t>고등어, 통조림</t>
  </si>
  <si>
    <t>K015000112Ka</t>
  </si>
  <si>
    <t>고등어, 자반고등어, 염장</t>
  </si>
  <si>
    <t>K0150002550a</t>
  </si>
  <si>
    <t>고등어, 남해, 생것</t>
  </si>
  <si>
    <t>K0150002560a</t>
  </si>
  <si>
    <t>고등어, 서해, 생것</t>
  </si>
  <si>
    <t>K0160000000a</t>
  </si>
  <si>
    <t>괴도라치, 생것</t>
  </si>
  <si>
    <t>K0170000000a</t>
  </si>
  <si>
    <t>군평선이, 생것</t>
  </si>
  <si>
    <t>K0180000000a</t>
  </si>
  <si>
    <t>기름종개, 생것</t>
  </si>
  <si>
    <t>K0190000000a</t>
  </si>
  <si>
    <t>까나리, 생것</t>
  </si>
  <si>
    <t>K0190000003a</t>
  </si>
  <si>
    <t>까나리, 삶아서 말린것</t>
  </si>
  <si>
    <t>K0200000000a</t>
  </si>
  <si>
    <t>꺽저기, 생것</t>
  </si>
  <si>
    <t>K0210000000a</t>
  </si>
  <si>
    <t>꼬치고기, 생것</t>
  </si>
  <si>
    <t>K0220000000a</t>
  </si>
  <si>
    <t>꼼치, 생것</t>
  </si>
  <si>
    <t>K0230000000a</t>
  </si>
  <si>
    <t>꽁치, 생것</t>
  </si>
  <si>
    <t>K0230000001a</t>
  </si>
  <si>
    <t>꽁치, 말린것</t>
  </si>
  <si>
    <t>K0230000009f</t>
  </si>
  <si>
    <t>꽁치, 구운것</t>
  </si>
  <si>
    <t>K023000000Ka</t>
  </si>
  <si>
    <t>꽁치, 염장</t>
  </si>
  <si>
    <t>K023000000Ta</t>
  </si>
  <si>
    <t>꽁치, 조미통조림</t>
  </si>
  <si>
    <t>K0240000000a</t>
  </si>
  <si>
    <t>날치, 생것</t>
  </si>
  <si>
    <t>K024000000Ka</t>
  </si>
  <si>
    <t>날치, 염장</t>
  </si>
  <si>
    <t>K025000D590a</t>
  </si>
  <si>
    <t>날치 부산물, 알, 생것</t>
  </si>
  <si>
    <t>K0260000000a</t>
  </si>
  <si>
    <t>납지리, 생것</t>
  </si>
  <si>
    <t>K0270000000a</t>
  </si>
  <si>
    <t>넙치(광어), 생것</t>
  </si>
  <si>
    <t>K028000B050a</t>
  </si>
  <si>
    <t>넙치(광어) 부산물, 껍질, 생것</t>
  </si>
  <si>
    <t>K0290000000a</t>
  </si>
  <si>
    <t>네동가리, 생것</t>
  </si>
  <si>
    <t>K0300000000a</t>
  </si>
  <si>
    <t>노랑촉수, 생것</t>
  </si>
  <si>
    <t>K0310000000a</t>
  </si>
  <si>
    <t>노래미, 생것</t>
  </si>
  <si>
    <t>K0310010000a</t>
  </si>
  <si>
    <t>노래미, 줄노래미, 생것</t>
  </si>
  <si>
    <t>K0310020000a</t>
  </si>
  <si>
    <t>노래미, 쥐노래미, 생것</t>
  </si>
  <si>
    <t>K0320000000a</t>
  </si>
  <si>
    <t>놀래기, 생것</t>
  </si>
  <si>
    <t>K0320010000a</t>
  </si>
  <si>
    <t>놀래기, 사랑놀래기, 생것</t>
  </si>
  <si>
    <t>K0320020000a</t>
  </si>
  <si>
    <t>놀래기, 용치놀래기, 생것</t>
  </si>
  <si>
    <t>K0320030000a</t>
  </si>
  <si>
    <t>놀래기, 황놀래기, 생것</t>
  </si>
  <si>
    <t>K0330000000a</t>
  </si>
  <si>
    <t>농어, 생것</t>
  </si>
  <si>
    <t>K0330000009f</t>
  </si>
  <si>
    <t>농어, 구운것</t>
  </si>
  <si>
    <t>K0330010000a</t>
  </si>
  <si>
    <t>농어, 점농어, 생것</t>
  </si>
  <si>
    <t>K0340000000a</t>
  </si>
  <si>
    <t>누치, 생것</t>
  </si>
  <si>
    <t>K0350000000a</t>
  </si>
  <si>
    <t>눈볼대, 생것</t>
  </si>
  <si>
    <t>K0360000000a</t>
  </si>
  <si>
    <t>눈퉁멸, 생것</t>
  </si>
  <si>
    <t>K036000D561a</t>
  </si>
  <si>
    <t>눈퉁멸, 포, 말린것</t>
  </si>
  <si>
    <t>K0370000000a</t>
  </si>
  <si>
    <t>능성어, 생것</t>
  </si>
  <si>
    <t>K0380000000a</t>
  </si>
  <si>
    <t>다금바리, 생것</t>
  </si>
  <si>
    <t>K0390010000a</t>
  </si>
  <si>
    <t>다랑어, 참다랑어, 생것</t>
  </si>
  <si>
    <t>K0390010007a</t>
  </si>
  <si>
    <t>다랑어, 참다랑어, 냉동</t>
  </si>
  <si>
    <t>K0390010009f</t>
  </si>
  <si>
    <t>다랑어, 참다랑어, 구운것</t>
  </si>
  <si>
    <t>K039001000Sa</t>
  </si>
  <si>
    <t>다랑어, 참다랑어, 유지통조림</t>
  </si>
  <si>
    <t>K0390010940a</t>
  </si>
  <si>
    <t>다랑어, 참다랑어, 붉은살, 생것</t>
  </si>
  <si>
    <t>K039001D310a</t>
  </si>
  <si>
    <t>다랑어, 참다랑어, 지방육, 생것</t>
  </si>
  <si>
    <t>K0390020000a</t>
  </si>
  <si>
    <t>다랑어, 황다랑어, 생것</t>
  </si>
  <si>
    <t>K0400000009a</t>
  </si>
  <si>
    <t>참다랑어 샐러드</t>
  </si>
  <si>
    <t>K0420000000a</t>
  </si>
  <si>
    <t>달강어, 생것</t>
  </si>
  <si>
    <t>K0430000000a</t>
  </si>
  <si>
    <t>달고기, 생것</t>
  </si>
  <si>
    <t>K0440000000a</t>
  </si>
  <si>
    <t>대구, 생것</t>
  </si>
  <si>
    <t>K0440000001a</t>
  </si>
  <si>
    <t>대구, 말린것</t>
  </si>
  <si>
    <t>K0440000007a</t>
  </si>
  <si>
    <t>대구, 냉동</t>
  </si>
  <si>
    <t>K0440000009f</t>
  </si>
  <si>
    <t>대구, 구운것</t>
  </si>
  <si>
    <t>K044000000Ca</t>
  </si>
  <si>
    <t>대구, 소금에 절여 반건조</t>
  </si>
  <si>
    <t>K044000000Ka</t>
  </si>
  <si>
    <t>대구, 염장</t>
  </si>
  <si>
    <t>K0440002570a</t>
  </si>
  <si>
    <t>대구, 수컷, 생것</t>
  </si>
  <si>
    <t>K0440002580a</t>
  </si>
  <si>
    <t>대구, 암컷, 생것</t>
  </si>
  <si>
    <t>K044000D561a</t>
  </si>
  <si>
    <t>대구, 포, 말린것</t>
  </si>
  <si>
    <t>K0440010000a</t>
  </si>
  <si>
    <t>대구, 빨간대구, 생것</t>
  </si>
  <si>
    <t>K0440020000a</t>
  </si>
  <si>
    <t>대구, 은대구, 생것</t>
  </si>
  <si>
    <t>K045000D370a</t>
  </si>
  <si>
    <t>대구 부산물, 내장, 생것</t>
  </si>
  <si>
    <t>K045000D590a</t>
  </si>
  <si>
    <t>대구 부산물, 알, 생것</t>
  </si>
  <si>
    <t>K0460000007a</t>
  </si>
  <si>
    <t>대구 튀김, 냉동</t>
  </si>
  <si>
    <t>K047000000Ia</t>
  </si>
  <si>
    <t>대구젓, 염절임</t>
  </si>
  <si>
    <t>K047001000Ia</t>
  </si>
  <si>
    <t>대구젓, 아가미젓, 염절임</t>
  </si>
  <si>
    <t>K0480000000a</t>
  </si>
  <si>
    <t>대구횟대, 생것</t>
  </si>
  <si>
    <t>K0490000000a</t>
  </si>
  <si>
    <t>대두어(흑연), 생것</t>
  </si>
  <si>
    <t>K0500000000a</t>
  </si>
  <si>
    <t>도다리, 생것</t>
  </si>
  <si>
    <t>K0510000000a</t>
  </si>
  <si>
    <t>도도바리, 생것</t>
  </si>
  <si>
    <t>K0520000000a</t>
  </si>
  <si>
    <t>도루묵, 생것</t>
  </si>
  <si>
    <t>K052000000Aa</t>
  </si>
  <si>
    <t>도루묵, 소금에 절여 말린것</t>
  </si>
  <si>
    <t>K0530000000a</t>
  </si>
  <si>
    <t>도치, 생것</t>
  </si>
  <si>
    <t>K0540000000a</t>
  </si>
  <si>
    <t>독가시치, 생것</t>
  </si>
  <si>
    <t>K0550010000a</t>
  </si>
  <si>
    <t>돔, 각시돔, 생것</t>
  </si>
  <si>
    <t>K0550020000a</t>
  </si>
  <si>
    <t>돔, 감성돔, 생것</t>
  </si>
  <si>
    <t>K0550030000a</t>
  </si>
  <si>
    <t>돔, 강담돔, 생것</t>
  </si>
  <si>
    <t>K0550040000a</t>
  </si>
  <si>
    <t>돔, 구갈돔, 생것</t>
  </si>
  <si>
    <t>K0550050000a</t>
  </si>
  <si>
    <t>돔, 금눈돔, 생것</t>
  </si>
  <si>
    <t>K0550060000a</t>
  </si>
  <si>
    <t>돔, 꼽새돔, 생것</t>
  </si>
  <si>
    <t>K0550070000a</t>
  </si>
  <si>
    <t>돔, 도화돔, 생것</t>
  </si>
  <si>
    <t>K0550080000a</t>
  </si>
  <si>
    <t>돔, 독돔, 생것</t>
  </si>
  <si>
    <t>K0550090000a</t>
  </si>
  <si>
    <t>돔, 돌돔, 생것</t>
  </si>
  <si>
    <t>K0550100000a</t>
  </si>
  <si>
    <t>돔, 백미돔, 생것</t>
  </si>
  <si>
    <t>K0550110000a</t>
  </si>
  <si>
    <t>돔, 범돔, 생것</t>
  </si>
  <si>
    <t>K0550120000a</t>
  </si>
  <si>
    <t>돔, 벵에돔, 생것</t>
  </si>
  <si>
    <t>K0550130000a</t>
  </si>
  <si>
    <t>돔, 뿔돔, 생것</t>
  </si>
  <si>
    <t>K0550140000a</t>
  </si>
  <si>
    <t>돔, 샛돔, 생것</t>
  </si>
  <si>
    <t>K0550160000a</t>
  </si>
  <si>
    <t>돔, 실꼬리돔, 생것</t>
  </si>
  <si>
    <t>K0550170000a</t>
  </si>
  <si>
    <t>돔, 실붉돔, 생것</t>
  </si>
  <si>
    <t>K0550180000a</t>
  </si>
  <si>
    <t>돔, 어름돔, 생것</t>
  </si>
  <si>
    <t>K0550190000a</t>
  </si>
  <si>
    <t>돔, 옥돔, 생것</t>
  </si>
  <si>
    <t>K0550190004a</t>
  </si>
  <si>
    <t>돔, 옥돔, 반건조</t>
  </si>
  <si>
    <t>K0550190009b</t>
  </si>
  <si>
    <t>돔, 옥돔, 삶은것</t>
  </si>
  <si>
    <t>K0550190009f</t>
  </si>
  <si>
    <t>돔, 옥돔, 구운것</t>
  </si>
  <si>
    <t>K0550200000a</t>
  </si>
  <si>
    <t>돔, 육동가리돔, 생것</t>
  </si>
  <si>
    <t>K0550210000a</t>
  </si>
  <si>
    <t>돔, 자리돔, 생것</t>
  </si>
  <si>
    <t>K0550220000a</t>
  </si>
  <si>
    <t>돔, 참돔, 생것</t>
  </si>
  <si>
    <t>K0550220009b</t>
  </si>
  <si>
    <t>돔, 참돔, 삶은것</t>
  </si>
  <si>
    <t>K0550220009f</t>
  </si>
  <si>
    <t>돔, 참돔, 구운것</t>
  </si>
  <si>
    <t>K0550230000a</t>
  </si>
  <si>
    <t>돔, 호박돔, 생것</t>
  </si>
  <si>
    <t>K0550240000a</t>
  </si>
  <si>
    <t>돔, 혹돔, 생것</t>
  </si>
  <si>
    <t>K0550250000a</t>
  </si>
  <si>
    <t>돔, 황돔, 생것</t>
  </si>
  <si>
    <t>K0550260000a</t>
  </si>
  <si>
    <t>돔, 황줄돔, 생것</t>
  </si>
  <si>
    <t>K056000B050a</t>
  </si>
  <si>
    <t>돔 부산물, 껍질, 생것</t>
  </si>
  <si>
    <t>K0570000000a</t>
  </si>
  <si>
    <t>동사리, 생것</t>
  </si>
  <si>
    <t>K0580000000a</t>
  </si>
  <si>
    <t>동자개(빠가사리), 생것</t>
  </si>
  <si>
    <t>K0590000000a</t>
  </si>
  <si>
    <t>둑중개, 생것</t>
  </si>
  <si>
    <t>K0590000009b</t>
  </si>
  <si>
    <t>둑중개, 삶은것</t>
  </si>
  <si>
    <t>K0590000009p</t>
  </si>
  <si>
    <t>둑중개, 조린것</t>
  </si>
  <si>
    <t>K0600000000a</t>
  </si>
  <si>
    <t>드렁허리, 생것</t>
  </si>
  <si>
    <t>K0610000000a</t>
  </si>
  <si>
    <t>등가시치, 생것</t>
  </si>
  <si>
    <t>K0620000000a</t>
  </si>
  <si>
    <t>만새기, 생것</t>
  </si>
  <si>
    <t>K0630000000a</t>
  </si>
  <si>
    <t>망둥어(풀망둑), 생것</t>
  </si>
  <si>
    <t>K0640000000a</t>
  </si>
  <si>
    <t>매퉁이, 생것</t>
  </si>
  <si>
    <t>K0650000000a</t>
  </si>
  <si>
    <t>메기, 생것</t>
  </si>
  <si>
    <t>K0650010000a</t>
  </si>
  <si>
    <t>메기, 물메기, 생것</t>
  </si>
  <si>
    <t>K0650020000a</t>
  </si>
  <si>
    <t>메기, 붉은메기, 생것</t>
  </si>
  <si>
    <t>K0660000000a</t>
  </si>
  <si>
    <t>멸치, 생것</t>
  </si>
  <si>
    <t>K066000000Sa</t>
  </si>
  <si>
    <t>멸치, 유지통조림</t>
  </si>
  <si>
    <t>K0660001143a</t>
  </si>
  <si>
    <t>멸치, 대멸치, 삶아서 말린것</t>
  </si>
  <si>
    <t>K0660001153a</t>
  </si>
  <si>
    <t>멸치, 중멸치, 삶아서 말린것</t>
  </si>
  <si>
    <t>K0660001163a</t>
  </si>
  <si>
    <t>멸치, 잔멸치, 삶아서 말린것</t>
  </si>
  <si>
    <t>K0670010009a</t>
  </si>
  <si>
    <t>멸치 볶음, 멸치풋고추볶음</t>
  </si>
  <si>
    <t>K0670020009a</t>
  </si>
  <si>
    <t>멸치 볶음, 잔멸치볶음</t>
  </si>
  <si>
    <t>K0680000009a</t>
  </si>
  <si>
    <t>멸치 육수</t>
  </si>
  <si>
    <t>K069000000Ia</t>
  </si>
  <si>
    <t>멸치젓, 염절임</t>
  </si>
  <si>
    <t>K069001000Ia</t>
  </si>
  <si>
    <t>멸치젓, 액젓, 염절임</t>
  </si>
  <si>
    <t>K0700000000a</t>
  </si>
  <si>
    <t>명태, 생것</t>
  </si>
  <si>
    <t>K0700000009f</t>
  </si>
  <si>
    <t>명태, 구운것</t>
  </si>
  <si>
    <t>K0700001171a</t>
  </si>
  <si>
    <t>명태, 북어, 말린것</t>
  </si>
  <si>
    <t>K0700001181a</t>
  </si>
  <si>
    <t>명태, 노가리, 말린것</t>
  </si>
  <si>
    <t>K0700001191a</t>
  </si>
  <si>
    <t>명태, 황태, 말린것</t>
  </si>
  <si>
    <t>K0700001201a</t>
  </si>
  <si>
    <t>명태, 황태포, 말린것</t>
  </si>
  <si>
    <t>K0700001214a</t>
  </si>
  <si>
    <t>명태, 코다리, 반건조</t>
  </si>
  <si>
    <t>K0700001214f</t>
  </si>
  <si>
    <t>명태, 코다리, 반건조, 구운것</t>
  </si>
  <si>
    <t>K0700001227a</t>
  </si>
  <si>
    <t>명태, 동태, 냉동</t>
  </si>
  <si>
    <t>K070000123Ba</t>
  </si>
  <si>
    <t>명태, 조미포, 조미하여 말린것</t>
  </si>
  <si>
    <t>K070000D561a</t>
  </si>
  <si>
    <t>명태, 포, 말린것</t>
  </si>
  <si>
    <t>K071000D590a</t>
  </si>
  <si>
    <t>명태 부산물, 알, 생것</t>
  </si>
  <si>
    <t>K072001000Ia</t>
  </si>
  <si>
    <t>명태젓, 명란젓, 염절임</t>
  </si>
  <si>
    <t>K072002000Ia</t>
  </si>
  <si>
    <t>명태젓, 창난젓, 염절임</t>
  </si>
  <si>
    <t>K0730000000a</t>
  </si>
  <si>
    <t>모래무지, 생것</t>
  </si>
  <si>
    <t>K0740000000a</t>
  </si>
  <si>
    <t>몽치다래, 생것</t>
  </si>
  <si>
    <t>K0750000000a</t>
  </si>
  <si>
    <t>문절망둑, 생것</t>
  </si>
  <si>
    <t>K0750000009r</t>
  </si>
  <si>
    <t>문절망둑, 장조림</t>
  </si>
  <si>
    <t>K0760000000a</t>
  </si>
  <si>
    <t>물치다래, 생것</t>
  </si>
  <si>
    <t>K0770000000a</t>
  </si>
  <si>
    <t>미꾸라지, 생것</t>
  </si>
  <si>
    <t>K0770000009b</t>
  </si>
  <si>
    <t>미꾸라지, 삶은것</t>
  </si>
  <si>
    <t>K0780000000a</t>
  </si>
  <si>
    <t>민달고기, 생것</t>
  </si>
  <si>
    <t>K0790000000a</t>
  </si>
  <si>
    <t>민어, 생것</t>
  </si>
  <si>
    <t>K0790000009f</t>
  </si>
  <si>
    <t>민어, 구운것</t>
  </si>
  <si>
    <t>K0790000009k</t>
  </si>
  <si>
    <t>민어, 튀긴것(튀김옷)</t>
  </si>
  <si>
    <t>K079001000Ba</t>
  </si>
  <si>
    <t>민어, 암치, 조미하여 말린것</t>
  </si>
  <si>
    <t>K080000D59Ka</t>
  </si>
  <si>
    <t>민어 부산물, 알, 염장</t>
  </si>
  <si>
    <t>K0810000000a</t>
  </si>
  <si>
    <t>민태, 생것</t>
  </si>
  <si>
    <t>K0820000000a</t>
  </si>
  <si>
    <t>박대, 생것</t>
  </si>
  <si>
    <t>K0820000001a</t>
  </si>
  <si>
    <t>박대, 말린것</t>
  </si>
  <si>
    <t>K0820000004a</t>
  </si>
  <si>
    <t>박대, 반건조</t>
  </si>
  <si>
    <t>K0830000000a</t>
  </si>
  <si>
    <t>방어, 생것</t>
  </si>
  <si>
    <t>K0830000009f</t>
  </si>
  <si>
    <t>방어, 구운것</t>
  </si>
  <si>
    <t>K083000000Ua</t>
  </si>
  <si>
    <t>방어, 훈제통조림</t>
  </si>
  <si>
    <t>K0830011130a</t>
  </si>
  <si>
    <t>방어, 양식, 어린것, 생것</t>
  </si>
  <si>
    <t>K0830021130a</t>
  </si>
  <si>
    <t>방어, 자연산, 어린것, 생것</t>
  </si>
  <si>
    <t>K0840000000a</t>
  </si>
  <si>
    <t>백연, 생것</t>
  </si>
  <si>
    <t>K0850000000a</t>
  </si>
  <si>
    <t>밴댕이, 생것</t>
  </si>
  <si>
    <t>K0850000003a</t>
  </si>
  <si>
    <t>밴댕이, 삶아서 말린것</t>
  </si>
  <si>
    <t>K086000000Ia</t>
  </si>
  <si>
    <t>밴댕이젓, 염절임</t>
  </si>
  <si>
    <t>K0870000000a</t>
  </si>
  <si>
    <t>뱅어, 생것</t>
  </si>
  <si>
    <t>K0870000001a</t>
  </si>
  <si>
    <t>뱅어, 말린것</t>
  </si>
  <si>
    <t>K087000D561a</t>
  </si>
  <si>
    <t>뱅어, 포, 말린것</t>
  </si>
  <si>
    <t>K0880000000a</t>
  </si>
  <si>
    <t>베도라치, 생것</t>
  </si>
  <si>
    <t>K0880010000a</t>
  </si>
  <si>
    <t>베도라치, 그물베도라치, 생것</t>
  </si>
  <si>
    <t>K0880020000a</t>
  </si>
  <si>
    <t>베도라치, 장어베도라치, 생것</t>
  </si>
  <si>
    <t>K0890000000a</t>
  </si>
  <si>
    <t>베로치, 생것</t>
  </si>
  <si>
    <t>K0900000000a</t>
  </si>
  <si>
    <t>베스, 생것</t>
  </si>
  <si>
    <t>K0910000000a</t>
  </si>
  <si>
    <t>벤자리, 생것</t>
  </si>
  <si>
    <t>K0910010000a</t>
  </si>
  <si>
    <t>벤자리, 노랑벤자리, 생것</t>
  </si>
  <si>
    <t>K0920000000a</t>
  </si>
  <si>
    <t>병어, 생것</t>
  </si>
  <si>
    <t>K0930000000a</t>
  </si>
  <si>
    <t>보구치, 생것</t>
  </si>
  <si>
    <t>K0940000000a</t>
  </si>
  <si>
    <t>보리멸, 생것</t>
  </si>
  <si>
    <t>K0940000007a</t>
  </si>
  <si>
    <t>보리멸, 냉동</t>
  </si>
  <si>
    <t>K0950010000a</t>
  </si>
  <si>
    <t>복어, 검복, 생것</t>
  </si>
  <si>
    <t>K095001000Ba</t>
  </si>
  <si>
    <t>복어, 검복, 조미하여 말린것</t>
  </si>
  <si>
    <t>K0950020000a</t>
  </si>
  <si>
    <t>복어, 국매리복, 생것</t>
  </si>
  <si>
    <t>K0950030000a</t>
  </si>
  <si>
    <t>복어, 까치복, 생것</t>
  </si>
  <si>
    <t>K0950040000a</t>
  </si>
  <si>
    <t>복어, 까칠복, 생것</t>
  </si>
  <si>
    <t>K0950050000a</t>
  </si>
  <si>
    <t>복어, 매리복, 생것</t>
  </si>
  <si>
    <t>K0950060000a</t>
  </si>
  <si>
    <t>복어, 밀복, 생것</t>
  </si>
  <si>
    <t>K0950070000a</t>
  </si>
  <si>
    <t>복어, 자주복, 생것</t>
  </si>
  <si>
    <t>K0950080000a</t>
  </si>
  <si>
    <t>복어, 졸복, 생것</t>
  </si>
  <si>
    <t>K0950090000a</t>
  </si>
  <si>
    <t>복어, 흰점복, 생것</t>
  </si>
  <si>
    <t>K0960000000a</t>
  </si>
  <si>
    <t>볼락, 생것</t>
  </si>
  <si>
    <t>K0960000009f</t>
  </si>
  <si>
    <t>볼락, 구운것</t>
  </si>
  <si>
    <t>K0960010000a</t>
  </si>
  <si>
    <t>볼락, 개볼락, 생것</t>
  </si>
  <si>
    <t>K0960020000a</t>
  </si>
  <si>
    <t>볼락, 누루시볼락, 생것</t>
  </si>
  <si>
    <t>K0960040000a</t>
  </si>
  <si>
    <t>볼락, 불볼락, 생것</t>
  </si>
  <si>
    <t>K0960060000a</t>
  </si>
  <si>
    <t>볼락, 우럭볼락, 생것</t>
  </si>
  <si>
    <t>K0960070000a</t>
  </si>
  <si>
    <t>볼락, 조피볼락(우럭), 생것</t>
  </si>
  <si>
    <t>K0960080000a</t>
  </si>
  <si>
    <t>볼락, 탁자볼락, 생것</t>
  </si>
  <si>
    <t>K0960090000a</t>
  </si>
  <si>
    <t>볼락, 황점볼락, 생것</t>
  </si>
  <si>
    <t>K0970000000a</t>
  </si>
  <si>
    <t>부세, 생것</t>
  </si>
  <si>
    <t>K0980000000a</t>
  </si>
  <si>
    <t>부시리, 생것</t>
  </si>
  <si>
    <t>K0990010000a</t>
  </si>
  <si>
    <t>부치, 빨강부치, 생것</t>
  </si>
  <si>
    <t>K1000000000a</t>
  </si>
  <si>
    <t>붉바리, 생것</t>
  </si>
  <si>
    <t>K1010000000a</t>
  </si>
  <si>
    <t>붕어, 생것</t>
  </si>
  <si>
    <t>K1010000009b</t>
  </si>
  <si>
    <t>붕어, 삶은것</t>
  </si>
  <si>
    <t>K1010000009f</t>
  </si>
  <si>
    <t>붕어, 구운것</t>
  </si>
  <si>
    <t>K1010010000a</t>
  </si>
  <si>
    <t>붕어, 참붕어, 생것</t>
  </si>
  <si>
    <t>K1020000000a</t>
  </si>
  <si>
    <t>블루길, 생것</t>
  </si>
  <si>
    <t>K1030000000a</t>
  </si>
  <si>
    <t>빙어, 생것</t>
  </si>
  <si>
    <t>K1030000003a</t>
  </si>
  <si>
    <t>빙어, 삶아서 말린것</t>
  </si>
  <si>
    <t>K1030000009r</t>
  </si>
  <si>
    <t>빙어, 장조림</t>
  </si>
  <si>
    <t>K1030010000a</t>
  </si>
  <si>
    <t>빙어, 바다빙어, 생것</t>
  </si>
  <si>
    <t>K1030010000i</t>
  </si>
  <si>
    <t>빙어, 바다빙어, 구운것(오븐)</t>
  </si>
  <si>
    <t>K1040000000a</t>
  </si>
  <si>
    <t>산천어, 생것</t>
  </si>
  <si>
    <t>K1050000000a</t>
  </si>
  <si>
    <t>살살치, 생것</t>
  </si>
  <si>
    <t>K1060000000a</t>
  </si>
  <si>
    <t>삼세기, 생것</t>
  </si>
  <si>
    <t>K1070000000a</t>
  </si>
  <si>
    <t>삼치, 생것</t>
  </si>
  <si>
    <t>K1070000009f</t>
  </si>
  <si>
    <t>삼치, 구운것</t>
  </si>
  <si>
    <t>K1070020000a</t>
  </si>
  <si>
    <t>삼치, 줄삼치, 생것</t>
  </si>
  <si>
    <t>K1070030000a</t>
  </si>
  <si>
    <t>삼치, 평삼치, 생것</t>
  </si>
  <si>
    <t>K108000000Ia</t>
  </si>
  <si>
    <t>삼치젓, 염절임</t>
  </si>
  <si>
    <t>K1090010000a</t>
  </si>
  <si>
    <t>상어, 가래상어, 생것</t>
  </si>
  <si>
    <t>K1090020000a</t>
  </si>
  <si>
    <t>상어, 곱상어, 생것</t>
  </si>
  <si>
    <t>K1090030000a</t>
  </si>
  <si>
    <t>상어, 까치상어, 생것</t>
  </si>
  <si>
    <t>K1090040000a</t>
  </si>
  <si>
    <t>상어, 돔발상어, 생것</t>
  </si>
  <si>
    <t>K1090050000a</t>
  </si>
  <si>
    <t>상어, 두툽상어, 생것</t>
  </si>
  <si>
    <t>K1090060000a</t>
  </si>
  <si>
    <t>상어, 망상어, 생것</t>
  </si>
  <si>
    <t>K1090070000a</t>
  </si>
  <si>
    <t>상어, 모조리상어, 생것</t>
  </si>
  <si>
    <t>K1090080000a</t>
  </si>
  <si>
    <t>상어, 별상어, 생것</t>
  </si>
  <si>
    <t>K1090090000a</t>
  </si>
  <si>
    <t>상어, 악상어, 생것</t>
  </si>
  <si>
    <t>K1090100000a</t>
  </si>
  <si>
    <t>상어, 은상어, 생것</t>
  </si>
  <si>
    <t>K1090110000a</t>
  </si>
  <si>
    <t>상어, 청새리상어, 생것</t>
  </si>
  <si>
    <t>K1090120000a</t>
  </si>
  <si>
    <t>상어, 흉상어, 생것</t>
  </si>
  <si>
    <t>K110000D520a</t>
  </si>
  <si>
    <t>상어 , 지느러미, 생것</t>
  </si>
  <si>
    <t>K111000D590a</t>
  </si>
  <si>
    <t>상어 부산물, 알, 생것</t>
  </si>
  <si>
    <t>K1120000000a</t>
  </si>
  <si>
    <t>새다래, 생것</t>
  </si>
  <si>
    <t>K1140000000a</t>
  </si>
  <si>
    <t>샛멸, 생것</t>
  </si>
  <si>
    <t>K1150010000a</t>
  </si>
  <si>
    <t>서대, 각시서대, 생것</t>
  </si>
  <si>
    <t>K1150020000a</t>
  </si>
  <si>
    <t>서대, 궁제기서대, 생것</t>
  </si>
  <si>
    <t>K1150030000a</t>
  </si>
  <si>
    <t>서대, 참서대, 생것</t>
  </si>
  <si>
    <t>K1160000000a</t>
  </si>
  <si>
    <t>성대, 생것</t>
  </si>
  <si>
    <t>K1160010000a</t>
  </si>
  <si>
    <t>성대, 별성대, 생것</t>
  </si>
  <si>
    <t>K1160020000a</t>
  </si>
  <si>
    <t>성대, 별쭉지성대, 생것</t>
  </si>
  <si>
    <t>K1170000000a</t>
  </si>
  <si>
    <t>송어, 생것</t>
  </si>
  <si>
    <t>K117000000Ka</t>
  </si>
  <si>
    <t>송어, 염장</t>
  </si>
  <si>
    <t>K117000000Ra</t>
  </si>
  <si>
    <t>송어, 통조림</t>
  </si>
  <si>
    <t>K1170010000a</t>
  </si>
  <si>
    <t>송어, 무지개송어, 생것</t>
  </si>
  <si>
    <t>K1170010007a</t>
  </si>
  <si>
    <t>송어, 무지개송어, 냉동</t>
  </si>
  <si>
    <t>K1170010009f</t>
  </si>
  <si>
    <t>송어, 무지개송어, 구운것</t>
  </si>
  <si>
    <t>K119000000Ia</t>
  </si>
  <si>
    <t>송어젓, 염절임</t>
  </si>
  <si>
    <t>K1200000000a</t>
  </si>
  <si>
    <t>숭어, 생것</t>
  </si>
  <si>
    <t>K1200000009f</t>
  </si>
  <si>
    <t>숭어, 구운것</t>
  </si>
  <si>
    <t>K121000D59Aa</t>
  </si>
  <si>
    <t>숭어 부산물, 알, 소금에 절여 말린것</t>
  </si>
  <si>
    <t>K1220000000a</t>
  </si>
  <si>
    <t>쌍동가리, 생것</t>
  </si>
  <si>
    <t>K1230000000a</t>
  </si>
  <si>
    <t>쌍뿔달재, 생것</t>
  </si>
  <si>
    <t>K1240000000a</t>
  </si>
  <si>
    <t>쏘가리, 생것</t>
  </si>
  <si>
    <t>K1240000007a</t>
  </si>
  <si>
    <t>쏘가리, 냉동</t>
  </si>
  <si>
    <t>K1250000000a</t>
  </si>
  <si>
    <t>쏨뱅이, 생것</t>
  </si>
  <si>
    <t>K1260000000a</t>
  </si>
  <si>
    <t>쑤기미, 생것</t>
  </si>
  <si>
    <t>K1270000000a</t>
  </si>
  <si>
    <t>쑥감펭, 생것</t>
  </si>
  <si>
    <t>K1280000000a</t>
  </si>
  <si>
    <t>아귀, 생것</t>
  </si>
  <si>
    <t>K1280010000a</t>
  </si>
  <si>
    <t>아귀, 황아귀, 생것</t>
  </si>
  <si>
    <t>K129000D330a</t>
  </si>
  <si>
    <t>아귀 부산물, 간, 생것</t>
  </si>
  <si>
    <t>K1310000000a</t>
  </si>
  <si>
    <t>아홉동가리, 생것</t>
  </si>
  <si>
    <t>K1320000000a</t>
  </si>
  <si>
    <t>애꼬치, 생것</t>
  </si>
  <si>
    <t>K1320000009f</t>
  </si>
  <si>
    <t>애꼬치, 구운것</t>
  </si>
  <si>
    <t>K1330000000a</t>
  </si>
  <si>
    <t>양미리, 생것</t>
  </si>
  <si>
    <t>K1330000001a</t>
  </si>
  <si>
    <t>양미리, 말린것</t>
  </si>
  <si>
    <t>K1340000000a</t>
  </si>
  <si>
    <t>양태, 생것</t>
  </si>
  <si>
    <t>K1340010000a</t>
  </si>
  <si>
    <t>양태, 꽁지양태, 생것</t>
  </si>
  <si>
    <t>K1340020000a</t>
  </si>
  <si>
    <t>양태, 눈양태, 생것</t>
  </si>
  <si>
    <t>K1340030000a</t>
  </si>
  <si>
    <t>양태, 도화양태, 생것</t>
  </si>
  <si>
    <t>K1340040000a</t>
  </si>
  <si>
    <t>양태, 돛양태, 생것</t>
  </si>
  <si>
    <t>K1350000000a</t>
  </si>
  <si>
    <t>얼룩통구멍, 생것</t>
  </si>
  <si>
    <t>K1360000000a</t>
  </si>
  <si>
    <t>여덟동가리, 생것</t>
  </si>
  <si>
    <t>K1370000000a</t>
  </si>
  <si>
    <t>연어, 생것</t>
  </si>
  <si>
    <t>K137000000Fa</t>
  </si>
  <si>
    <t>연어, 훈제</t>
  </si>
  <si>
    <t>K137000000Ka</t>
  </si>
  <si>
    <t>연어, 염장</t>
  </si>
  <si>
    <t>K137000000Ra</t>
  </si>
  <si>
    <t>연어, 통조림</t>
  </si>
  <si>
    <t>K1370001240a</t>
  </si>
  <si>
    <t>연어, 소금첨가, 생것</t>
  </si>
  <si>
    <t>K1370001249f</t>
  </si>
  <si>
    <t>연어, 소금첨가, 구운것</t>
  </si>
  <si>
    <t>K1370010000a</t>
  </si>
  <si>
    <t>연어, 은연어, 생것</t>
  </si>
  <si>
    <t>K1370020000a</t>
  </si>
  <si>
    <t>연어, 홍연어, 생것</t>
  </si>
  <si>
    <t>K1370020009f</t>
  </si>
  <si>
    <t>연어, 홍연어, 구운것</t>
  </si>
  <si>
    <t>K137002000Fa</t>
  </si>
  <si>
    <t>연어, 홍연어, 훈제</t>
  </si>
  <si>
    <t>K138000D590a</t>
  </si>
  <si>
    <t>연어 부산물, 알, 생것</t>
  </si>
  <si>
    <t>K138000D59Ka</t>
  </si>
  <si>
    <t>연어 부산물, 알, 염장</t>
  </si>
  <si>
    <t>K1400000000a</t>
  </si>
  <si>
    <t>열쌍동가리, 생것</t>
  </si>
  <si>
    <t>K1410000000a</t>
  </si>
  <si>
    <t>우각바리, 생것</t>
  </si>
  <si>
    <t>K1420000000a</t>
  </si>
  <si>
    <t>볼기우럭, 생것</t>
  </si>
  <si>
    <t>K1430000000a</t>
  </si>
  <si>
    <t>웅어, 생것</t>
  </si>
  <si>
    <t>K1440000000a</t>
  </si>
  <si>
    <t>은어, 생것</t>
  </si>
  <si>
    <t>K1440000009f</t>
  </si>
  <si>
    <t>은어, 구운것</t>
  </si>
  <si>
    <t>K1440010000a</t>
  </si>
  <si>
    <t>은어, 양식, 생것</t>
  </si>
  <si>
    <t>K1440010009f</t>
  </si>
  <si>
    <t>은어, 양식, 구운것</t>
  </si>
  <si>
    <t>K145000D370a</t>
  </si>
  <si>
    <t>은어 부산물, 내장, 생것</t>
  </si>
  <si>
    <t>K145000D379f</t>
  </si>
  <si>
    <t>은어 부산물, 내장, 구운것</t>
  </si>
  <si>
    <t>K145001D370a</t>
  </si>
  <si>
    <t>은어 부산물, 양식, 내장, 생것</t>
  </si>
  <si>
    <t>K145001D379f</t>
  </si>
  <si>
    <t>은어 부산물, 양식, 내장, 구운것</t>
  </si>
  <si>
    <t>K146001000Ia</t>
  </si>
  <si>
    <t>은어젓, 내장젓, 염절임</t>
  </si>
  <si>
    <t>K1470000000a</t>
  </si>
  <si>
    <t>인상어, 생것</t>
  </si>
  <si>
    <t>K1480000000a</t>
  </si>
  <si>
    <t>임연수어, 생것</t>
  </si>
  <si>
    <t>K1480000004a</t>
  </si>
  <si>
    <t>임연수어, 반건조</t>
  </si>
  <si>
    <t>K148000000Ka</t>
  </si>
  <si>
    <t>임연수어, 염장</t>
  </si>
  <si>
    <t>K1490000000a</t>
  </si>
  <si>
    <t>잉어, 생것</t>
  </si>
  <si>
    <t>K1490000009b</t>
  </si>
  <si>
    <t>잉어, 삶은것</t>
  </si>
  <si>
    <t>K150000D370a</t>
  </si>
  <si>
    <t>잉어 부산물, 내장, 생것</t>
  </si>
  <si>
    <t>K1510000000a</t>
  </si>
  <si>
    <t>장갱이, 생것</t>
  </si>
  <si>
    <t>K1520000000a</t>
  </si>
  <si>
    <t>장문볼락, 생것</t>
  </si>
  <si>
    <t>K1520000009f</t>
  </si>
  <si>
    <t>장문볼락, 구운것</t>
  </si>
  <si>
    <t>K1530001279f</t>
  </si>
  <si>
    <t>장어, 양념, 구운것</t>
  </si>
  <si>
    <t>K1530010000a</t>
  </si>
  <si>
    <t>장어, 갯장어, 생것</t>
  </si>
  <si>
    <t>K1530020000a</t>
  </si>
  <si>
    <t>장어, 먹장어, 생것</t>
  </si>
  <si>
    <t>K1530040000a</t>
  </si>
  <si>
    <t>장어, 뱀장어, 생것</t>
  </si>
  <si>
    <t>K1530040009f</t>
  </si>
  <si>
    <t>장어, 뱀장어, 구운것</t>
  </si>
  <si>
    <t>K153004000Df</t>
  </si>
  <si>
    <t>장어, 뱀장어, 조미, 구운것</t>
  </si>
  <si>
    <t>K1530050000a</t>
  </si>
  <si>
    <t>장어, 붕장어, 생것</t>
  </si>
  <si>
    <t>K1530050007a</t>
  </si>
  <si>
    <t>장어, 붕장어, 냉동</t>
  </si>
  <si>
    <t>K1530060000a</t>
  </si>
  <si>
    <t>장어, 칠성장어, 생것</t>
  </si>
  <si>
    <t>K1530060001a</t>
  </si>
  <si>
    <t>장어, 칠성장어, 말린것</t>
  </si>
  <si>
    <t>K154001D330a</t>
  </si>
  <si>
    <t>장어 부산물, 뱀장어, 간, 생것</t>
  </si>
  <si>
    <t>K154002D439j</t>
  </si>
  <si>
    <t>장어 부산물, 붕장어, 뼈, 튀긴것</t>
  </si>
  <si>
    <t>K1550000000a</t>
  </si>
  <si>
    <t>전갱이, 생것</t>
  </si>
  <si>
    <t>K1550000007a</t>
  </si>
  <si>
    <t>전갱이, 냉동</t>
  </si>
  <si>
    <t>K1550000009b</t>
  </si>
  <si>
    <t>전갱이, 삶은것</t>
  </si>
  <si>
    <t>K1550000009f</t>
  </si>
  <si>
    <t>전갱이, 구운것</t>
  </si>
  <si>
    <t>K155000000Aa</t>
  </si>
  <si>
    <t>전갱이, 소금에 절여 말린것</t>
  </si>
  <si>
    <t>K155000000Ea</t>
  </si>
  <si>
    <t xml:space="preserve">전갱이, 조미반건조 </t>
  </si>
  <si>
    <t>K155000000Ef</t>
  </si>
  <si>
    <t>전갱이, 조미반건조, 구운것</t>
  </si>
  <si>
    <t>K155000000Ta</t>
  </si>
  <si>
    <t>전갱이, 조미통조림</t>
  </si>
  <si>
    <t>K1550001130a</t>
  </si>
  <si>
    <t>전갱이, 어린것, 생것</t>
  </si>
  <si>
    <t>K1550010000a</t>
  </si>
  <si>
    <t>전갱이, 갈전갱이, 생것</t>
  </si>
  <si>
    <t>K1550020000a</t>
  </si>
  <si>
    <t>전갱이, 줄전갱이, 생것</t>
  </si>
  <si>
    <t>K1560000007a</t>
  </si>
  <si>
    <t>전갱이 튀김, 냉동</t>
  </si>
  <si>
    <t>K1570000000a</t>
  </si>
  <si>
    <t>전어, 생것</t>
  </si>
  <si>
    <t>K159000000Ia</t>
  </si>
  <si>
    <t>전어젓, 염절임</t>
  </si>
  <si>
    <t>K1600000000a</t>
  </si>
  <si>
    <t>점감펭, 생것</t>
  </si>
  <si>
    <t>K1880000000a</t>
  </si>
  <si>
    <t>점줄우럭, 생것</t>
  </si>
  <si>
    <t>K1880000000i</t>
  </si>
  <si>
    <t>점줄우럭, 구운것(오븐)</t>
  </si>
  <si>
    <t>K1610000000a</t>
  </si>
  <si>
    <t>정어리, 생것</t>
  </si>
  <si>
    <t>K1610000001a</t>
  </si>
  <si>
    <t>정어리, 말린것</t>
  </si>
  <si>
    <t>K1610000003a</t>
  </si>
  <si>
    <t>정어리, 삶아서 말린것</t>
  </si>
  <si>
    <t>K1610000009b</t>
  </si>
  <si>
    <t>정어리, 삶은것</t>
  </si>
  <si>
    <t>K1610000009f</t>
  </si>
  <si>
    <t>정어리, 구운것</t>
  </si>
  <si>
    <t>K161000000Aa</t>
  </si>
  <si>
    <t>정어리, 소금에 절여 말린것</t>
  </si>
  <si>
    <t>K161000000Ka</t>
  </si>
  <si>
    <t>정어리, 염장</t>
  </si>
  <si>
    <t>K161000000Ra</t>
  </si>
  <si>
    <t>정어리, 통조림</t>
  </si>
  <si>
    <t>K161000000Sa</t>
  </si>
  <si>
    <t>정어리, 유지통조림</t>
  </si>
  <si>
    <t>K161000000Ta</t>
  </si>
  <si>
    <t>정어리, 조미통조림</t>
  </si>
  <si>
    <t>K1620000000a</t>
  </si>
  <si>
    <t>조기(참조기), 생것</t>
  </si>
  <si>
    <t>K162000129Aa</t>
  </si>
  <si>
    <t>조기(참조기), 굴비, 소금에 절여 말린것</t>
  </si>
  <si>
    <t>K163000000Ia</t>
  </si>
  <si>
    <t>조기(참조기)젓, 염절임</t>
  </si>
  <si>
    <t>K1640000000a</t>
  </si>
  <si>
    <t>준치, 생것</t>
  </si>
  <si>
    <t>K1640010000a</t>
  </si>
  <si>
    <t>준치, 강준치, 생것</t>
  </si>
  <si>
    <t>K1650000000a</t>
  </si>
  <si>
    <t>쥐치, 생것</t>
  </si>
  <si>
    <t>K165000D561a</t>
  </si>
  <si>
    <t>쥐치, 포, 말린것</t>
  </si>
  <si>
    <t>K165000D567a</t>
  </si>
  <si>
    <t>쥐치, 포, 냉동</t>
  </si>
  <si>
    <t>K165000D56Ba</t>
  </si>
  <si>
    <t>쥐치, 포, 조미하여 말린것</t>
  </si>
  <si>
    <t>K1650010000a</t>
  </si>
  <si>
    <t>쥐치, 말쥐치, 생것</t>
  </si>
  <si>
    <t>K165001000Ba</t>
  </si>
  <si>
    <t>쥐치, 말쥐치, 조미하여 말린것</t>
  </si>
  <si>
    <t>K1660000000a</t>
  </si>
  <si>
    <t>참마자, 생것</t>
  </si>
  <si>
    <t>K1670000000a</t>
  </si>
  <si>
    <t>청새치, 생것</t>
  </si>
  <si>
    <t>K1680000000a</t>
  </si>
  <si>
    <t>청어, 생것</t>
  </si>
  <si>
    <t>K1680000001a</t>
  </si>
  <si>
    <t>청어, 말린것</t>
  </si>
  <si>
    <t>K1680000003a</t>
  </si>
  <si>
    <t>청어, 삶아서 말린것</t>
  </si>
  <si>
    <t>K168000000Fa</t>
  </si>
  <si>
    <t>청어, 훈제</t>
  </si>
  <si>
    <t>K168000000Ka</t>
  </si>
  <si>
    <t>청어, 염장</t>
  </si>
  <si>
    <t>K169000D590a</t>
  </si>
  <si>
    <t>청어 부산물, 알, 생것</t>
  </si>
  <si>
    <t>K169000D591a</t>
  </si>
  <si>
    <t>청어 부산물, 알, 말린것</t>
  </si>
  <si>
    <t>K169000D59Ka</t>
  </si>
  <si>
    <t>청어 부산물, 알, 염장</t>
  </si>
  <si>
    <t>K1700000000a</t>
  </si>
  <si>
    <t>초어, 생것</t>
  </si>
  <si>
    <t>K1710000000a</t>
  </si>
  <si>
    <t>통치, 생것</t>
  </si>
  <si>
    <t>K1720000000a</t>
  </si>
  <si>
    <t>투라치, 생것</t>
  </si>
  <si>
    <t>K1730000000a</t>
  </si>
  <si>
    <t>틸라피아, 생것</t>
  </si>
  <si>
    <t>K1740000000a</t>
  </si>
  <si>
    <t>푸렁통구멍, 생것</t>
  </si>
  <si>
    <t>K1750000000a</t>
  </si>
  <si>
    <t>풀반지, 생것</t>
  </si>
  <si>
    <t>K1760000000a</t>
  </si>
  <si>
    <t>피라미, 생것</t>
  </si>
  <si>
    <t>K1770000000a</t>
  </si>
  <si>
    <t>학공치, 생것</t>
  </si>
  <si>
    <t>K177000000Ba</t>
  </si>
  <si>
    <t>학공치, 조미하여 말린것</t>
  </si>
  <si>
    <t>K1780000000a</t>
  </si>
  <si>
    <t>향어, 생것</t>
  </si>
  <si>
    <t>K1790000000a</t>
  </si>
  <si>
    <t>홍감펭, 생것</t>
  </si>
  <si>
    <t>K1800000000a</t>
  </si>
  <si>
    <t>홍어, 생것</t>
  </si>
  <si>
    <t>K1810000000a</t>
  </si>
  <si>
    <t>홍치, 생것</t>
  </si>
  <si>
    <t>K1820000000a</t>
  </si>
  <si>
    <t>황매퉁이, 생것</t>
  </si>
  <si>
    <t>K1830000000a</t>
  </si>
  <si>
    <t>황새치, 생것</t>
  </si>
  <si>
    <t>K1830000009f</t>
  </si>
  <si>
    <t>황새치, 구운것</t>
  </si>
  <si>
    <t>K184000000Ia</t>
  </si>
  <si>
    <t>황새치젓, 염절임</t>
  </si>
  <si>
    <t>K1850000000a</t>
  </si>
  <si>
    <t>황어, 생것</t>
  </si>
  <si>
    <t>K1860010000a</t>
  </si>
  <si>
    <t>횟대, 빨간횟대, 생것</t>
  </si>
  <si>
    <t>K1870000000a</t>
  </si>
  <si>
    <t>히메치, 생것</t>
  </si>
  <si>
    <t>K4000000000a</t>
  </si>
  <si>
    <t>가리비, 생것</t>
  </si>
  <si>
    <t>K4000000001a</t>
  </si>
  <si>
    <t>가리비, 말린것</t>
  </si>
  <si>
    <t>K4000000009b</t>
  </si>
  <si>
    <t>가리비, 삶은것</t>
  </si>
  <si>
    <t>K4000000009j</t>
  </si>
  <si>
    <t>가리비, 튀긴것</t>
  </si>
  <si>
    <t>K400000000Ra</t>
  </si>
  <si>
    <t>가리비, 통조림</t>
  </si>
  <si>
    <t>K4000001300a</t>
  </si>
  <si>
    <t>가리비, 관자, 생것</t>
  </si>
  <si>
    <t>K4000001303a</t>
  </si>
  <si>
    <t>가리비, 관자, 삶아서 말린것</t>
  </si>
  <si>
    <t>K4000001307a</t>
  </si>
  <si>
    <t>가리비, 관자, 냉동</t>
  </si>
  <si>
    <t>K4000010000a</t>
  </si>
  <si>
    <t>가리비, 국자가리비, 생것</t>
  </si>
  <si>
    <t>K4000020000a</t>
  </si>
  <si>
    <t>가리비, 비단가리비, 생것</t>
  </si>
  <si>
    <t>K4000040000a</t>
  </si>
  <si>
    <t>가리비, 큰가리비, 생것</t>
  </si>
  <si>
    <t>K4020000000a</t>
  </si>
  <si>
    <t>각시수랑, 생것</t>
  </si>
  <si>
    <t>K4030010000a</t>
  </si>
  <si>
    <t>고둥, 갈색고리돼지고둥, 생것</t>
  </si>
  <si>
    <t>K4030020000a</t>
  </si>
  <si>
    <t>고둥, 갈색띠매물고둥, 생것</t>
  </si>
  <si>
    <t>K4030030000a</t>
  </si>
  <si>
    <t>고둥, 관절매물고둥(보라골뱅이), 생것</t>
  </si>
  <si>
    <t>K4030040000a</t>
  </si>
  <si>
    <t>고둥, 긴고둥(긴뿔고둥), 생것</t>
  </si>
  <si>
    <t>K4030050000a</t>
  </si>
  <si>
    <t>고둥, 나팔고둥, 생것</t>
  </si>
  <si>
    <t>K4030060000a</t>
  </si>
  <si>
    <t>고둥, 두드럭고둥, 생것</t>
  </si>
  <si>
    <t>K4030070000a</t>
  </si>
  <si>
    <t>고둥, 매끈이고둥, 생것</t>
  </si>
  <si>
    <t>K4030080000a</t>
  </si>
  <si>
    <t>고둥, 물레고둥, 생것</t>
  </si>
  <si>
    <t>K4030090000a</t>
  </si>
  <si>
    <t>고둥, 민허리돼지고둥, 생것</t>
  </si>
  <si>
    <t>K4030100000a</t>
  </si>
  <si>
    <t>고둥, 보말고둥, 생것</t>
  </si>
  <si>
    <t>K4030100009b</t>
  </si>
  <si>
    <t>고둥, 보말고둥, 삶은것</t>
  </si>
  <si>
    <t>K4030110000a</t>
  </si>
  <si>
    <t>고둥, 비단고둥, 생것</t>
  </si>
  <si>
    <t>K4030120000a</t>
  </si>
  <si>
    <t>고둥, 세고리물레고둥, 생것</t>
  </si>
  <si>
    <t>K4030130000a</t>
  </si>
  <si>
    <t>고둥, 위고둥, 생것</t>
  </si>
  <si>
    <t>K4030140000a</t>
  </si>
  <si>
    <t>고둥, 조각매물고둥, 생것</t>
  </si>
  <si>
    <t>K4030150000a</t>
  </si>
  <si>
    <t>고둥, 콩깍지고둥, 생것</t>
  </si>
  <si>
    <t>K4030160000a</t>
  </si>
  <si>
    <t>고둥, 털탑고둥, 생것</t>
  </si>
  <si>
    <t>K4030170000a</t>
  </si>
  <si>
    <t>고둥, 피뿔고둥, 생것</t>
  </si>
  <si>
    <t>K4040000007a</t>
  </si>
  <si>
    <t>굴, 냉동</t>
  </si>
  <si>
    <t>K4040000009k</t>
  </si>
  <si>
    <t>굴, 튀긴것(튀김옷)</t>
  </si>
  <si>
    <t>K404000000Ra</t>
  </si>
  <si>
    <t>굴, 통조림</t>
  </si>
  <si>
    <t>K404000000Ua</t>
  </si>
  <si>
    <t>굴, 훈제통조림</t>
  </si>
  <si>
    <t>K4040010000a</t>
  </si>
  <si>
    <t>굴, 석굴, 생것</t>
  </si>
  <si>
    <t>K4040020000a</t>
  </si>
  <si>
    <t>굴, 참굴, 생것</t>
  </si>
  <si>
    <t>K4040030000a</t>
  </si>
  <si>
    <t>굴, 참굴(양식), 생것</t>
  </si>
  <si>
    <t>K4040040000a</t>
  </si>
  <si>
    <t>굴, 토굴, 생것</t>
  </si>
  <si>
    <t>K405001000Ia</t>
  </si>
  <si>
    <t>굴젓, 어리굴젓, 염절임</t>
  </si>
  <si>
    <t>K4060000000a</t>
  </si>
  <si>
    <t>꼬막, 생것</t>
  </si>
  <si>
    <t>K4060010000a</t>
  </si>
  <si>
    <t>꼬막, 새꼬막, 생것</t>
  </si>
  <si>
    <t>K4070000000a</t>
  </si>
  <si>
    <t>다슬기, 생것</t>
  </si>
  <si>
    <t>K4070010000a</t>
  </si>
  <si>
    <t>다슬기, 곳체다슬기, 생것</t>
  </si>
  <si>
    <t>K4070020000a</t>
  </si>
  <si>
    <t>다슬기, 띠구슬다슬기, 생것</t>
  </si>
  <si>
    <t>K4070030000a</t>
  </si>
  <si>
    <t>다슬기, 염주알다슬기, 생것</t>
  </si>
  <si>
    <t>K4070040000a</t>
  </si>
  <si>
    <t>다슬기, 좀주름다슬기, 생것</t>
  </si>
  <si>
    <t>K4070050000a</t>
  </si>
  <si>
    <t>다슬기, 참다슬기, 생것</t>
  </si>
  <si>
    <t>K4070060000a</t>
  </si>
  <si>
    <t>다슬기, 주름다슬기, 생것</t>
  </si>
  <si>
    <t>K4080010000a</t>
  </si>
  <si>
    <t>담치, 지중해담치, 생것</t>
  </si>
  <si>
    <t>K4080020000a</t>
  </si>
  <si>
    <t>담치, 진주담치, 생것</t>
  </si>
  <si>
    <t>K4080020009f</t>
  </si>
  <si>
    <t>담치, 진주담치, 구운것</t>
  </si>
  <si>
    <t>K4080030000a</t>
  </si>
  <si>
    <t>담치, 진주담치(양식), 생것</t>
  </si>
  <si>
    <t>K4090000000a</t>
  </si>
  <si>
    <t>대수리, 생것</t>
  </si>
  <si>
    <t>K4100010000a</t>
  </si>
  <si>
    <t>대합, 북방대합, 생것</t>
  </si>
  <si>
    <t>K4110000000a</t>
  </si>
  <si>
    <t>동죽, 생것</t>
  </si>
  <si>
    <t>K4120010000a</t>
  </si>
  <si>
    <t>맛, 붉은맛(큰죽합), 생것</t>
  </si>
  <si>
    <t>K4130000000a</t>
  </si>
  <si>
    <t>바지락, 생것</t>
  </si>
  <si>
    <t>K4130000001a</t>
  </si>
  <si>
    <t>바지락, 말린것</t>
  </si>
  <si>
    <t>K4130000009r</t>
  </si>
  <si>
    <t>바지락, 장조림</t>
  </si>
  <si>
    <t>K413000000Ra</t>
  </si>
  <si>
    <t>바지락, 통조림</t>
  </si>
  <si>
    <t>K413000000Ta</t>
  </si>
  <si>
    <t>바지락, 조미통조림</t>
  </si>
  <si>
    <t>K4130010000a</t>
  </si>
  <si>
    <t>바지락, 양식, 생것</t>
  </si>
  <si>
    <t>K414000000Ia</t>
  </si>
  <si>
    <t>바지락젓, 염절임</t>
  </si>
  <si>
    <t>K4150000000a</t>
  </si>
  <si>
    <t>백합, 생것</t>
  </si>
  <si>
    <t>K4150000009b</t>
  </si>
  <si>
    <t>백합, 삶은것</t>
  </si>
  <si>
    <t>K4150000009f</t>
  </si>
  <si>
    <t>백합, 구운것</t>
  </si>
  <si>
    <t>K415000000Ta</t>
  </si>
  <si>
    <t>백합, 조미통조림</t>
  </si>
  <si>
    <t>K4150010000a</t>
  </si>
  <si>
    <t>백합, 말백합, 생것</t>
  </si>
  <si>
    <t>K4160000000a</t>
  </si>
  <si>
    <t>소라, 생것</t>
  </si>
  <si>
    <t>K416000000Ra</t>
  </si>
  <si>
    <t>소라, 통조림</t>
  </si>
  <si>
    <t>K4170000000a</t>
  </si>
  <si>
    <t>수랑, 생것</t>
  </si>
  <si>
    <t>K4180000000a</t>
  </si>
  <si>
    <t>오분자기, 생것</t>
  </si>
  <si>
    <t>K4190010000a</t>
  </si>
  <si>
    <t>우렁이, 논우렁이, 생것</t>
  </si>
  <si>
    <t>K4190030000a</t>
  </si>
  <si>
    <t>우렁이, 왕우렁, 생것</t>
  </si>
  <si>
    <t>K4190040000a</t>
  </si>
  <si>
    <t>우렁이, 큰구슬우렁이(골뱅이), 생것</t>
  </si>
  <si>
    <t>K419004000Ra</t>
  </si>
  <si>
    <t>우렁이, 큰구슬우렁이(골뱅이), 통조림</t>
  </si>
  <si>
    <t>K4190050000a</t>
  </si>
  <si>
    <t>우렁이, 큰논우렁이, 생것</t>
  </si>
  <si>
    <t>K4200010009a</t>
  </si>
  <si>
    <t>큰우슬우렁이(골뱅이) 무침</t>
  </si>
  <si>
    <t>K4210000000a</t>
  </si>
  <si>
    <t>재첩, 생것</t>
  </si>
  <si>
    <t>K4220000001a</t>
  </si>
  <si>
    <t>전복, 말린것</t>
  </si>
  <si>
    <t>K4220000009j</t>
  </si>
  <si>
    <t>전복, 튀긴것</t>
  </si>
  <si>
    <t>K422000000Rb</t>
  </si>
  <si>
    <t>전복, 통조림, 삶은것</t>
  </si>
  <si>
    <t>K422000000Ta</t>
  </si>
  <si>
    <t>전복, 조미통조림</t>
  </si>
  <si>
    <t>K4220010000a</t>
  </si>
  <si>
    <t>전복, 까막전복, 생것</t>
  </si>
  <si>
    <t>K4220020000a</t>
  </si>
  <si>
    <t>전복, 말전복, 생것</t>
  </si>
  <si>
    <t>K4220030000a</t>
  </si>
  <si>
    <t>전복, 참전복, 생것</t>
  </si>
  <si>
    <t>K423000D370a</t>
  </si>
  <si>
    <t>전복 부산물, 내장, 생것</t>
  </si>
  <si>
    <t>K424000000Ia</t>
  </si>
  <si>
    <t>전복젓, 염절임</t>
  </si>
  <si>
    <t>K4250010000a</t>
  </si>
  <si>
    <t>조개, 가무락조개, 생것</t>
  </si>
  <si>
    <t>K4250020000a</t>
  </si>
  <si>
    <t>조개, 개량조개, 생것</t>
  </si>
  <si>
    <t>K4250020001a</t>
  </si>
  <si>
    <t>조개, 개량조개, 말린것</t>
  </si>
  <si>
    <t>K4250030000a</t>
  </si>
  <si>
    <t>조개, 개조개, 생것</t>
  </si>
  <si>
    <t>K4250040000a</t>
  </si>
  <si>
    <t>조개, 떡조개, 생것</t>
  </si>
  <si>
    <t>K4250050000a</t>
  </si>
  <si>
    <t>조개, 맛조개, 생것</t>
  </si>
  <si>
    <t>K4250050001a</t>
  </si>
  <si>
    <t>조개, 맛조개, 말린것</t>
  </si>
  <si>
    <t>K4250070000a</t>
  </si>
  <si>
    <t>조개, 살조개, 생것</t>
  </si>
  <si>
    <t>K4250080000a</t>
  </si>
  <si>
    <t>조개, 새조개, 생것</t>
  </si>
  <si>
    <t>K4250080001a</t>
  </si>
  <si>
    <t>조개, 새조개, 말린것</t>
  </si>
  <si>
    <t>K425008000Ba</t>
  </si>
  <si>
    <t>조개, 새조개, 조미하여 말린것</t>
  </si>
  <si>
    <t>K4250090000a</t>
  </si>
  <si>
    <t>조개, 왕우럭조개, 생것</t>
  </si>
  <si>
    <t>K4250100000a</t>
  </si>
  <si>
    <t>조개, 우럭, 생것</t>
  </si>
  <si>
    <t>K4250110000a</t>
  </si>
  <si>
    <t>조개, 접시조개, 생것</t>
  </si>
  <si>
    <t>K4250130000a</t>
  </si>
  <si>
    <t>조개, 진주조개, 생것</t>
  </si>
  <si>
    <t>K4250140000a</t>
  </si>
  <si>
    <t>조개, 키조개, 생것</t>
  </si>
  <si>
    <t>K4250141310a</t>
  </si>
  <si>
    <t>조개, 키조개, 패주, 생것</t>
  </si>
  <si>
    <t>K4250141320a</t>
  </si>
  <si>
    <t>조개, 키조개, 근육, 생것</t>
  </si>
  <si>
    <t>K4250150000a</t>
  </si>
  <si>
    <t>조개, 펄조개, 생것</t>
  </si>
  <si>
    <t>K4250160000a</t>
  </si>
  <si>
    <t>조개, 피조개, 생것</t>
  </si>
  <si>
    <t>K425016000Ta</t>
  </si>
  <si>
    <t>조개, 피조개, 조미통조림</t>
  </si>
  <si>
    <t>K4250170000a</t>
  </si>
  <si>
    <t>조개, 피조개(양식), 생것</t>
  </si>
  <si>
    <t>K4270000000a</t>
  </si>
  <si>
    <t>홍합, 생것</t>
  </si>
  <si>
    <t>K4270000003a</t>
  </si>
  <si>
    <t>홍합, 삶아서 말린것</t>
  </si>
  <si>
    <t>K427000000Ra</t>
  </si>
  <si>
    <t>홍합, 통조림</t>
  </si>
  <si>
    <t>K6000010000a</t>
  </si>
  <si>
    <t>가재, 갯가재, 생것</t>
  </si>
  <si>
    <t>K6000010009b</t>
  </si>
  <si>
    <t>가재, 갯가재, 삶은것</t>
  </si>
  <si>
    <t>K6000020000a</t>
  </si>
  <si>
    <t>가재, 바닷가재, 생것</t>
  </si>
  <si>
    <t>K6000020009e</t>
  </si>
  <si>
    <t>가재, 바닷가재, 찐것</t>
  </si>
  <si>
    <t>K6010000000a</t>
  </si>
  <si>
    <t>개불, 생것</t>
  </si>
  <si>
    <t>K6020010000a</t>
  </si>
  <si>
    <t>게, 꽃게, 생것</t>
  </si>
  <si>
    <t>K6020010009e</t>
  </si>
  <si>
    <t>게, 꽃게, 찐것</t>
  </si>
  <si>
    <t>K6020020000a</t>
  </si>
  <si>
    <t>게, 닭게, 생것</t>
  </si>
  <si>
    <t>K6020020009b</t>
  </si>
  <si>
    <t>게, 닭게, 삶은것</t>
  </si>
  <si>
    <t>K6020030000a</t>
  </si>
  <si>
    <t>게, 대게, 생것</t>
  </si>
  <si>
    <t>K6020030003a</t>
  </si>
  <si>
    <t>게, 대게, 삶아서 말린것</t>
  </si>
  <si>
    <t>K6020030009b</t>
  </si>
  <si>
    <t>게, 대게, 삶은것</t>
  </si>
  <si>
    <t>K602003000Ra</t>
  </si>
  <si>
    <t>게, 대게, 통조림</t>
  </si>
  <si>
    <t>K6020031330a</t>
  </si>
  <si>
    <t>게, 대게, 영덕, 생것</t>
  </si>
  <si>
    <t>K6020040000a</t>
  </si>
  <si>
    <t>게, 민꽃게, 생것</t>
  </si>
  <si>
    <t>K6020050000a</t>
  </si>
  <si>
    <t>게, 반게, 생것</t>
  </si>
  <si>
    <t>K6020060000a</t>
  </si>
  <si>
    <t>게, 방게, 생것</t>
  </si>
  <si>
    <t>K6020070000a</t>
  </si>
  <si>
    <t>게, 왕게, 생것</t>
  </si>
  <si>
    <t>K6020070009b</t>
  </si>
  <si>
    <t>게, 왕게, 삶은것</t>
  </si>
  <si>
    <t>K6020080000a</t>
  </si>
  <si>
    <t>게, 주름송편게, 생것</t>
  </si>
  <si>
    <t>K6020090000a</t>
  </si>
  <si>
    <t>게, 참게, 생것</t>
  </si>
  <si>
    <t>K6020100000a</t>
  </si>
  <si>
    <t>대게, 붉은대게, 생것</t>
  </si>
  <si>
    <t>K6030000009a</t>
  </si>
  <si>
    <t>게맛살</t>
  </si>
  <si>
    <t>K604001000Ia</t>
  </si>
  <si>
    <t>게젓, 닭게젓, 염절임</t>
  </si>
  <si>
    <t>K6050000000a</t>
  </si>
  <si>
    <t>군소, 생것</t>
  </si>
  <si>
    <t>K6050010000a</t>
  </si>
  <si>
    <t>군소, 풍선군소, 생것</t>
  </si>
  <si>
    <t>K6060000000a</t>
  </si>
  <si>
    <t>꼴뚜기, 생것</t>
  </si>
  <si>
    <t>K6060000003a</t>
  </si>
  <si>
    <t>꼴뚜기, 삶아서 말린것</t>
  </si>
  <si>
    <t>K6060010000a</t>
  </si>
  <si>
    <t>꼴뚜기, 불똥꼴뚜기, 생것</t>
  </si>
  <si>
    <t>K6060010009b</t>
  </si>
  <si>
    <t>꼴뚜기, 불똥꼴뚜기, 삶은것</t>
  </si>
  <si>
    <t>K6060010009p</t>
  </si>
  <si>
    <t>꼴뚜기, 불똥꼴뚜기, 조린것</t>
  </si>
  <si>
    <t>K606001000Ga</t>
  </si>
  <si>
    <t>꼴뚜기, 불똥꼴뚜기, 조미훈제</t>
  </si>
  <si>
    <t>K6060020000a</t>
  </si>
  <si>
    <t>꼴뚜기, 창꼴뚜기, 생것</t>
  </si>
  <si>
    <t>K607000000Ia</t>
  </si>
  <si>
    <t>꼴뚜기젓, 염절임</t>
  </si>
  <si>
    <t>K607000127Ia</t>
  </si>
  <si>
    <t>꼴뚜기젓, 양념, 염절임</t>
  </si>
  <si>
    <t>K6080000000a</t>
  </si>
  <si>
    <t>낙지, 생것</t>
  </si>
  <si>
    <t>K6080010000a</t>
  </si>
  <si>
    <t>낙지, 세발낙지, 생것</t>
  </si>
  <si>
    <t>K6100000000a</t>
  </si>
  <si>
    <t>멍게, 생것</t>
  </si>
  <si>
    <t>K6100010000a</t>
  </si>
  <si>
    <t>멍게, 끈멍게, 생것</t>
  </si>
  <si>
    <t>K6100020000a</t>
  </si>
  <si>
    <t>멍게, 붉은멍게, 생것</t>
  </si>
  <si>
    <t>K6100030000a</t>
  </si>
  <si>
    <t>멍게, 양식, 생것</t>
  </si>
  <si>
    <t>K6110000000a</t>
  </si>
  <si>
    <t>문어, 생것</t>
  </si>
  <si>
    <t>K6110000001a</t>
  </si>
  <si>
    <t>문어, 말린것</t>
  </si>
  <si>
    <t>K6110000009b</t>
  </si>
  <si>
    <t>문어, 삶은것</t>
  </si>
  <si>
    <t>K6110010000a</t>
  </si>
  <si>
    <t>문어, 대문어, 생것</t>
  </si>
  <si>
    <t>K6110030000a</t>
  </si>
  <si>
    <t>문어, 참문어, 생것</t>
  </si>
  <si>
    <t>K6120000000a</t>
  </si>
  <si>
    <t>미더덕, 생것</t>
  </si>
  <si>
    <t>K6120010000a</t>
  </si>
  <si>
    <t>미더덕, 주름미더덕, 생것</t>
  </si>
  <si>
    <t>K6130010000a</t>
  </si>
  <si>
    <t>새우, 가시발새우, 생것</t>
  </si>
  <si>
    <t>K6130030000a</t>
  </si>
  <si>
    <t>새우, 각시흰새우, 생것</t>
  </si>
  <si>
    <t>K6130040000a</t>
  </si>
  <si>
    <t>새우, 긴뿔천길새우, 생것</t>
  </si>
  <si>
    <t>K6130050000a</t>
  </si>
  <si>
    <t>새우, 꽃새우, 생것</t>
  </si>
  <si>
    <t>K6130050003a</t>
  </si>
  <si>
    <t>새우, 꽃새우, 삶아서 말린것</t>
  </si>
  <si>
    <t>K6130050007a</t>
  </si>
  <si>
    <t>새우, 꽃새우, 냉동</t>
  </si>
  <si>
    <t>K6130050009e</t>
  </si>
  <si>
    <t>새우, 꽃새우, 찐것</t>
  </si>
  <si>
    <t>K6130050009k</t>
  </si>
  <si>
    <t>새우, 꽃새우, 튀긴것(튀김옷)</t>
  </si>
  <si>
    <t>K6130050009r</t>
  </si>
  <si>
    <t>새우, 꽃새우, 장조림</t>
  </si>
  <si>
    <t>K6130060000a</t>
  </si>
  <si>
    <t>새우, 닭새우, 생것</t>
  </si>
  <si>
    <t>K6130070000a</t>
  </si>
  <si>
    <t>새우, 대하, 생것</t>
  </si>
  <si>
    <t>K6130070001a</t>
  </si>
  <si>
    <t>새우, 대하, 말린것</t>
  </si>
  <si>
    <t>K6130090000a</t>
  </si>
  <si>
    <t>새우, 물렁가시붉은새우, 생것</t>
  </si>
  <si>
    <t>K6130110000a</t>
  </si>
  <si>
    <t>새우, 보리새우, 생것</t>
  </si>
  <si>
    <t>K6130110009b</t>
  </si>
  <si>
    <t>새우, 보리새우, 삶은것</t>
  </si>
  <si>
    <t>K6130120000a</t>
  </si>
  <si>
    <t>새우, 부채새우, 생것</t>
  </si>
  <si>
    <t>K6130130000a</t>
  </si>
  <si>
    <t>새우, 시바새우, 생것</t>
  </si>
  <si>
    <t>K6130130003a</t>
  </si>
  <si>
    <t>새우, 시바새우, 삶아서 말린것</t>
  </si>
  <si>
    <t>K613013000Ba</t>
  </si>
  <si>
    <t>새우, 시바새우, 조미하여 말린것</t>
  </si>
  <si>
    <t>K613013000Ra</t>
  </si>
  <si>
    <t>새우, 시바새우, 통조림</t>
  </si>
  <si>
    <t>K6130140000a</t>
  </si>
  <si>
    <t>새우, 젓새우, 생것</t>
  </si>
  <si>
    <t>K6130140009p</t>
  </si>
  <si>
    <t>새우, 젓새우, 조린것</t>
  </si>
  <si>
    <t>K6130150000a</t>
  </si>
  <si>
    <t>새우, 징거미새우, 생것</t>
  </si>
  <si>
    <t>K6130160000a</t>
  </si>
  <si>
    <t>새우, 철모새우, 생것</t>
  </si>
  <si>
    <t>K6130170000a</t>
  </si>
  <si>
    <t>새우, 펄닭새우, 생것</t>
  </si>
  <si>
    <t>K6130180000a</t>
  </si>
  <si>
    <t>새우, 흰다리새우, 생것</t>
  </si>
  <si>
    <t>K6140000001n</t>
  </si>
  <si>
    <t>새우 볶음, 말린것, 볶은것</t>
  </si>
  <si>
    <t>K615000B050a</t>
  </si>
  <si>
    <t>새우 부산물, 껍질, 생것</t>
  </si>
  <si>
    <t>K6160000007a</t>
  </si>
  <si>
    <t>새우 튀김, 냉동</t>
  </si>
  <si>
    <t>K6160000009a</t>
  </si>
  <si>
    <t>새우 튀김</t>
  </si>
  <si>
    <t>K617001136Ia</t>
  </si>
  <si>
    <t>새우젓, 대때기젓, 토굴, 염절임</t>
  </si>
  <si>
    <t>K617002136Ia</t>
  </si>
  <si>
    <t>새우젓, 동백하젓, 토굴, 염절임</t>
  </si>
  <si>
    <t>K617003000Ia</t>
  </si>
  <si>
    <t>새우젓, 시바새우젓, 염절임</t>
  </si>
  <si>
    <t>K617004000Ia</t>
  </si>
  <si>
    <t>새우젓, 염절임</t>
  </si>
  <si>
    <t>K617005136Ia</t>
  </si>
  <si>
    <t>새우젓, 육젓, 토굴, 염절임</t>
  </si>
  <si>
    <t>K617006000Ia</t>
  </si>
  <si>
    <t>새우젓, 젓새우젓, 염절임</t>
  </si>
  <si>
    <t>K617007000Ia</t>
  </si>
  <si>
    <t>새우젓, 추젓, 염절임</t>
  </si>
  <si>
    <t>K617007136Ia</t>
  </si>
  <si>
    <t>새우젓, 추젓, 토굴, 염절임</t>
  </si>
  <si>
    <t>K617009136Ia</t>
  </si>
  <si>
    <t>새우젓, 오젓, 토굴, 염절임</t>
  </si>
  <si>
    <t>K6180000000a</t>
  </si>
  <si>
    <t>성게, 생것</t>
  </si>
  <si>
    <t>K618000000Ra</t>
  </si>
  <si>
    <t>성게, 통조림</t>
  </si>
  <si>
    <t>K6180010000a</t>
  </si>
  <si>
    <t>성게, 보라성게, 생것</t>
  </si>
  <si>
    <t>K619001D599a</t>
  </si>
  <si>
    <t>성게 부산물, 보라성게, 알</t>
  </si>
  <si>
    <t>K620000000Ia</t>
  </si>
  <si>
    <t>성게젓, 염절임</t>
  </si>
  <si>
    <t>K620001000Ia</t>
  </si>
  <si>
    <t>성게젓, 보라성게알젓, 염절임</t>
  </si>
  <si>
    <t>K620002000Ia</t>
  </si>
  <si>
    <t>성게젓, 알젓, 염절임</t>
  </si>
  <si>
    <t>K6230000000a</t>
  </si>
  <si>
    <t>오징어, 생것</t>
  </si>
  <si>
    <t>K6230000001a</t>
  </si>
  <si>
    <t>오징어, 말린것</t>
  </si>
  <si>
    <t>K6230000007a</t>
  </si>
  <si>
    <t>오징어, 냉동</t>
  </si>
  <si>
    <t>K6230000009f</t>
  </si>
  <si>
    <t>오징어, 구운것</t>
  </si>
  <si>
    <t>K6230000009j</t>
  </si>
  <si>
    <t>오징어, 튀긴것</t>
  </si>
  <si>
    <t>K623000000Df</t>
  </si>
  <si>
    <t>오징어, 조미, 구운것</t>
  </si>
  <si>
    <t>K623000000Ga</t>
  </si>
  <si>
    <t>오징어, 조미훈제</t>
  </si>
  <si>
    <t>K623000D56Ba</t>
  </si>
  <si>
    <t>오징어, 포, 조미하여 말린것</t>
  </si>
  <si>
    <t>K6230010000a</t>
  </si>
  <si>
    <t>오징어, 갑오징어, 생것</t>
  </si>
  <si>
    <t>K6230010001a</t>
  </si>
  <si>
    <t>오징어, 갑오징어, 말린것</t>
  </si>
  <si>
    <t>K6230020000a</t>
  </si>
  <si>
    <t>오징어, 살오징어, 생것</t>
  </si>
  <si>
    <t>K6230030000a</t>
  </si>
  <si>
    <t>오징어, 쇠갑오징어, 생것</t>
  </si>
  <si>
    <t>K6230040000a</t>
  </si>
  <si>
    <t>오징어, 참갑오징어, 생것</t>
  </si>
  <si>
    <t>K6240000009j</t>
  </si>
  <si>
    <t>오징어 튀김, 튀긴것</t>
  </si>
  <si>
    <t>K627000000Ia</t>
  </si>
  <si>
    <t>오징어젓, 염절임</t>
  </si>
  <si>
    <t>K627000127Ia</t>
  </si>
  <si>
    <t>오징어젓, 양념, 염절임</t>
  </si>
  <si>
    <t>K627001000Ia</t>
  </si>
  <si>
    <t>오징어젓, 내장젓, 염절임</t>
  </si>
  <si>
    <t>K6280000009n</t>
  </si>
  <si>
    <t>오징어채 볶음, 볶은것</t>
  </si>
  <si>
    <t>K6290000000a</t>
  </si>
  <si>
    <t>주꾸미, 생것</t>
  </si>
  <si>
    <t>K6300000000a</t>
  </si>
  <si>
    <t>크릴, 생것</t>
  </si>
  <si>
    <t>K6300000009b</t>
  </si>
  <si>
    <t>크릴, 삶은것</t>
  </si>
  <si>
    <t>K6320000009a</t>
  </si>
  <si>
    <t>크릴 페이스트</t>
  </si>
  <si>
    <t>K6330000000a</t>
  </si>
  <si>
    <t>한치, 생것</t>
  </si>
  <si>
    <t>K6340000000a</t>
  </si>
  <si>
    <t>해삼, 생것</t>
  </si>
  <si>
    <t>K6340000001a</t>
  </si>
  <si>
    <t>해삼, 말린것</t>
  </si>
  <si>
    <t>K634000000Ka</t>
  </si>
  <si>
    <t>해삼, 염장</t>
  </si>
  <si>
    <t>K635000000Ia</t>
  </si>
  <si>
    <t>해삼젓, 염절임</t>
  </si>
  <si>
    <t>K635001000Ia</t>
  </si>
  <si>
    <t>해삼젓, 내장젓, 염절임</t>
  </si>
  <si>
    <t>K6360000000a</t>
  </si>
  <si>
    <t>해파리, 생것</t>
  </si>
  <si>
    <t>K8000000009e</t>
  </si>
  <si>
    <t>어묵, 찐것</t>
  </si>
  <si>
    <t>K8000000009f</t>
  </si>
  <si>
    <t>어묵, 구운것</t>
  </si>
  <si>
    <t>K8000000009j</t>
  </si>
  <si>
    <t>어묵, 튀긴것</t>
  </si>
  <si>
    <t>K8000001379a</t>
  </si>
  <si>
    <t>어묵, 게맛살 첨가</t>
  </si>
  <si>
    <t>K8010000009a</t>
  </si>
  <si>
    <t>어묵 육수</t>
  </si>
  <si>
    <t>K8020000009a</t>
  </si>
  <si>
    <t>어묵국</t>
  </si>
  <si>
    <t>K8030000009a</t>
  </si>
  <si>
    <t>어육소시지</t>
  </si>
  <si>
    <t>K806000000Ia</t>
  </si>
  <si>
    <t>낙지젓, 염절임</t>
  </si>
  <si>
    <t>K807000000Ia</t>
  </si>
  <si>
    <t>멍게젓, 염절임</t>
  </si>
  <si>
    <t>H0010000710a</t>
  </si>
  <si>
    <t>과일류</t>
  </si>
  <si>
    <t>감, 탈삽, 생것</t>
  </si>
  <si>
    <t>H0010010000a</t>
  </si>
  <si>
    <t>감, 단감, 생것</t>
  </si>
  <si>
    <t>H0010020000a</t>
  </si>
  <si>
    <t>감, 대봉(갑주백묵), 생것</t>
  </si>
  <si>
    <t>H0010030000a</t>
  </si>
  <si>
    <t>감, 둥시, 생것</t>
  </si>
  <si>
    <t>H0010030001a</t>
  </si>
  <si>
    <t>감, 둥시, 말린것</t>
  </si>
  <si>
    <t>H0010040000a</t>
  </si>
  <si>
    <t>감, 연시, 생것</t>
  </si>
  <si>
    <t>H0010040007a</t>
  </si>
  <si>
    <t>감, 연시, 냉동</t>
  </si>
  <si>
    <t>H0020010009a</t>
  </si>
  <si>
    <t>감, 잼, 단감</t>
  </si>
  <si>
    <t>H0040000009a</t>
  </si>
  <si>
    <t>감 주스</t>
  </si>
  <si>
    <t>H0050000001a</t>
  </si>
  <si>
    <t>감말랭이, 말린것</t>
  </si>
  <si>
    <t>H0060000001a</t>
  </si>
  <si>
    <t>곶감, 말린것</t>
  </si>
  <si>
    <t>H1200010000a</t>
  </si>
  <si>
    <t>구기자, 열매, 재래종, 생것</t>
  </si>
  <si>
    <t>H0070000000a</t>
  </si>
  <si>
    <t>구아바, 생것</t>
  </si>
  <si>
    <t>H0080000729a</t>
  </si>
  <si>
    <t>구아바, 넥타, 과육 20%</t>
  </si>
  <si>
    <t>H0090000739a</t>
  </si>
  <si>
    <t>구아바 주스, 과즙 음료(10%)</t>
  </si>
  <si>
    <t>H1170000000a</t>
  </si>
  <si>
    <t>구즈베리, 생것</t>
  </si>
  <si>
    <t>H010000E03Ra</t>
  </si>
  <si>
    <t>귤, 통조림</t>
  </si>
  <si>
    <t>H0100010000a</t>
  </si>
  <si>
    <t>귤, 부지화(한라봉), 생것</t>
  </si>
  <si>
    <t>H0100020000a</t>
  </si>
  <si>
    <t>귤, 온주밀감, 생것</t>
  </si>
  <si>
    <t>H0100030000a</t>
  </si>
  <si>
    <t>귤, 임온주, 생것</t>
  </si>
  <si>
    <t>H0100040000a</t>
  </si>
  <si>
    <t>귤, 조생, 생것</t>
  </si>
  <si>
    <t>H0100060000a</t>
  </si>
  <si>
    <t>귤, 천혜향, 생것</t>
  </si>
  <si>
    <t>H0120000009a</t>
  </si>
  <si>
    <t>귤, 잼</t>
  </si>
  <si>
    <t>H0130000759a</t>
  </si>
  <si>
    <t>귤 주스, 천연과즙</t>
  </si>
  <si>
    <t>H013000E039a</t>
  </si>
  <si>
    <t>귤 주스, 무가당</t>
  </si>
  <si>
    <t>H013000E03Qa</t>
  </si>
  <si>
    <t>귤 주스, 무가당, 캔</t>
  </si>
  <si>
    <t>H0140000000a</t>
  </si>
  <si>
    <t>금귤, 생것</t>
  </si>
  <si>
    <t>H114000B130a</t>
  </si>
  <si>
    <t>꾸지뽕, 열매, 생것</t>
  </si>
  <si>
    <t>H0150000000a</t>
  </si>
  <si>
    <t>다래, 생것</t>
  </si>
  <si>
    <t>H0160000000a</t>
  </si>
  <si>
    <t>대추, 생것</t>
  </si>
  <si>
    <t>H0160000001a</t>
  </si>
  <si>
    <t>대추, 말린것</t>
  </si>
  <si>
    <t>H0170000001a</t>
  </si>
  <si>
    <t>대추야자, 말린것</t>
  </si>
  <si>
    <t>H0180000000a</t>
  </si>
  <si>
    <t>두리안, 생것</t>
  </si>
  <si>
    <t>H0190010000a</t>
  </si>
  <si>
    <t>딸기, 개량종, 생것</t>
  </si>
  <si>
    <t>H0190010001a</t>
  </si>
  <si>
    <t>딸기, 말린것</t>
  </si>
  <si>
    <t>H0190020000a</t>
  </si>
  <si>
    <t>딸기, 설향, 생것</t>
  </si>
  <si>
    <t>H0190030000a</t>
  </si>
  <si>
    <t>딸기, 재래종, 생것</t>
  </si>
  <si>
    <t>H0210000009a</t>
  </si>
  <si>
    <t>딸기, 잼</t>
  </si>
  <si>
    <t>H0220000000a</t>
  </si>
  <si>
    <t>라임, 생것</t>
  </si>
  <si>
    <t>H023000000Qa</t>
  </si>
  <si>
    <t>라임 주스, 캔</t>
  </si>
  <si>
    <t>H0230000759a</t>
  </si>
  <si>
    <t>라임 주스, 천연과즙</t>
  </si>
  <si>
    <t>H1150000007a</t>
  </si>
  <si>
    <t>라즈베리, 냉동</t>
  </si>
  <si>
    <t>H1150000000a</t>
  </si>
  <si>
    <t>라즈베리, 생것</t>
  </si>
  <si>
    <t>H123000E01Ra</t>
  </si>
  <si>
    <t>람부탄, 통조림</t>
  </si>
  <si>
    <t>H0240000000a</t>
  </si>
  <si>
    <t>레몬, 생것</t>
  </si>
  <si>
    <t>H0250000009a</t>
  </si>
  <si>
    <t>레몬 과즙</t>
  </si>
  <si>
    <t>H0260000000a</t>
  </si>
  <si>
    <t>롱안, 생것</t>
  </si>
  <si>
    <t>H0260000001a</t>
  </si>
  <si>
    <t>롱안, 말린것</t>
  </si>
  <si>
    <t>H0270000000a</t>
  </si>
  <si>
    <t>리치, 생것</t>
  </si>
  <si>
    <t>H0270000007a</t>
  </si>
  <si>
    <t>리치, 냉동</t>
  </si>
  <si>
    <t>H0280000000a</t>
  </si>
  <si>
    <t>망고, 생것</t>
  </si>
  <si>
    <t>H0280010000a</t>
  </si>
  <si>
    <t>망고, 애플망고, 생것</t>
  </si>
  <si>
    <t>H108000E019a</t>
  </si>
  <si>
    <t>망고 주스, 가당</t>
  </si>
  <si>
    <t>H1160000000a</t>
  </si>
  <si>
    <t>망고스틴, 생것</t>
  </si>
  <si>
    <t>H0290000000a</t>
  </si>
  <si>
    <t>매실, 생것</t>
  </si>
  <si>
    <t>H0290010000a</t>
  </si>
  <si>
    <t>매실, 선암매, 생것</t>
  </si>
  <si>
    <t>H0290020000a</t>
  </si>
  <si>
    <t>매실, 천매, 생것</t>
  </si>
  <si>
    <t>H030000000Ha</t>
  </si>
  <si>
    <t>매실 농축액, 당절임</t>
  </si>
  <si>
    <t>H031000000Ia</t>
  </si>
  <si>
    <t>매실 절임, 염절임</t>
  </si>
  <si>
    <t>H0320000590a</t>
  </si>
  <si>
    <t>머루, 과육, 생것</t>
  </si>
  <si>
    <t>H032000B050a</t>
  </si>
  <si>
    <t>머루, 껍질, 생것</t>
  </si>
  <si>
    <t>H0320010000a</t>
  </si>
  <si>
    <t>머루, 개량종, 생것</t>
  </si>
  <si>
    <t>H0320030000a</t>
  </si>
  <si>
    <t xml:space="preserve">머루, 머스켓베일리에이, 생것 </t>
  </si>
  <si>
    <t>H0330000009a</t>
  </si>
  <si>
    <t>머루 주스</t>
  </si>
  <si>
    <t>H0340010000a</t>
  </si>
  <si>
    <t>멜론, 감로, 생것</t>
  </si>
  <si>
    <t>H0340020000a</t>
  </si>
  <si>
    <t>멜론, 머스크, 생것</t>
  </si>
  <si>
    <t>H0340030000a</t>
  </si>
  <si>
    <t>멜론, 화이트, 생것</t>
  </si>
  <si>
    <t>H0350000000a</t>
  </si>
  <si>
    <t>모과, 생것</t>
  </si>
  <si>
    <t>H0360000000a</t>
  </si>
  <si>
    <t>무화과, 생것</t>
  </si>
  <si>
    <t>H0360000001a</t>
  </si>
  <si>
    <t>무화과, 말린것</t>
  </si>
  <si>
    <t>H036000000Ra</t>
  </si>
  <si>
    <t>무화과, 통조림</t>
  </si>
  <si>
    <t>H0360010000a</t>
  </si>
  <si>
    <t>무화과, 승정도후인, 생것</t>
  </si>
  <si>
    <t>H0360010001a</t>
  </si>
  <si>
    <t>무화과, 승정도후인, 말린것</t>
  </si>
  <si>
    <t>H0360020000a</t>
  </si>
  <si>
    <t>무화과, 봉래시, 생것</t>
  </si>
  <si>
    <t>H0370000000a</t>
  </si>
  <si>
    <t>바나나, 생것</t>
  </si>
  <si>
    <t>H0370000001a</t>
  </si>
  <si>
    <t>바나나, 말린것</t>
  </si>
  <si>
    <t>H0370000001j</t>
  </si>
  <si>
    <t>바나나, 튀긴것</t>
  </si>
  <si>
    <t>H0380010000a</t>
  </si>
  <si>
    <t>배, 돌배, 생것</t>
  </si>
  <si>
    <t>H038001B030a</t>
  </si>
  <si>
    <t>배, 돌배, 껍질 포함, 생것</t>
  </si>
  <si>
    <t>H0380020000a</t>
  </si>
  <si>
    <t>배, 백운배, 생것</t>
  </si>
  <si>
    <t>H0380040000a</t>
  </si>
  <si>
    <t>배, 신고, 생것</t>
  </si>
  <si>
    <t>H0380070000a</t>
  </si>
  <si>
    <t>배, 장심랑, 생것</t>
  </si>
  <si>
    <t>H0380080000a</t>
  </si>
  <si>
    <t>배, 중국산, 생것</t>
  </si>
  <si>
    <t>H0380090000a</t>
  </si>
  <si>
    <t>배, 만풍, 생것</t>
  </si>
  <si>
    <t>H0380100000a</t>
  </si>
  <si>
    <t>배, 원황, 생것</t>
  </si>
  <si>
    <t>H0390000009a</t>
  </si>
  <si>
    <t>배즙</t>
  </si>
  <si>
    <t>H1070000619a</t>
  </si>
  <si>
    <t>배 주스</t>
  </si>
  <si>
    <t>H0410000000a</t>
  </si>
  <si>
    <t>버찌, 생것</t>
  </si>
  <si>
    <t>H041000000Ra</t>
  </si>
  <si>
    <t>버찌, 통조림</t>
  </si>
  <si>
    <t>H0410010000a</t>
  </si>
  <si>
    <t>버찌, 미국산, 생것</t>
  </si>
  <si>
    <t>H0410020000a</t>
  </si>
  <si>
    <t>버찌, 일본산, 생것</t>
  </si>
  <si>
    <t>H0420000000a</t>
  </si>
  <si>
    <t>복분자, 생것</t>
  </si>
  <si>
    <t>H043000000Ha</t>
  </si>
  <si>
    <t>복숭아, 당절임</t>
  </si>
  <si>
    <t>H0430000580a</t>
  </si>
  <si>
    <t>복숭아, 미숙, 생것</t>
  </si>
  <si>
    <t>H0430020000a</t>
  </si>
  <si>
    <t>복숭아, 백도, 생것</t>
  </si>
  <si>
    <t>H043002251Ra</t>
  </si>
  <si>
    <t>복숭아, 백도, 고형물, 통조림</t>
  </si>
  <si>
    <t>H043002252Ra</t>
  </si>
  <si>
    <t>복숭아, 백도, 액즙, 통조림</t>
  </si>
  <si>
    <t>H043003000Ra</t>
  </si>
  <si>
    <t>복숭아, 백도, 통조림</t>
  </si>
  <si>
    <t>H0430070000a</t>
  </si>
  <si>
    <t>복숭아, 천도, 생것</t>
  </si>
  <si>
    <t>H0430080000a</t>
  </si>
  <si>
    <t>복숭아, 황도, 생것</t>
  </si>
  <si>
    <t>H043008000Ra</t>
  </si>
  <si>
    <t>복숭아, 황도, 통조림</t>
  </si>
  <si>
    <t>H043008251Ra</t>
  </si>
  <si>
    <t>복숭아, 황도, 고형물, 통조림</t>
  </si>
  <si>
    <t>H043008252Ra</t>
  </si>
  <si>
    <t>복숭아, 황도, 액즙, 통조림</t>
  </si>
  <si>
    <t>H0430090000a</t>
  </si>
  <si>
    <t>복숭아, 천중도, 생것</t>
  </si>
  <si>
    <t>H0440000009a</t>
  </si>
  <si>
    <t>복숭아, 넥타</t>
  </si>
  <si>
    <t>H0450000009a</t>
  </si>
  <si>
    <t>복숭아, 잼</t>
  </si>
  <si>
    <t>H0460000000a</t>
  </si>
  <si>
    <t>블랙베리, 생것</t>
  </si>
  <si>
    <t>H1180000000a</t>
  </si>
  <si>
    <t>블랙커런트, 생것</t>
  </si>
  <si>
    <t>H0470000000a</t>
  </si>
  <si>
    <t>블루베리, 생것</t>
  </si>
  <si>
    <t>H0470000001a</t>
  </si>
  <si>
    <t>블루베리, 말린것</t>
  </si>
  <si>
    <t>H0470000007a</t>
  </si>
  <si>
    <t>블루베리, 냉동</t>
  </si>
  <si>
    <t>H047000000Ra</t>
  </si>
  <si>
    <t>블루베리, 통조림</t>
  </si>
  <si>
    <t>H0480000009a</t>
  </si>
  <si>
    <t>블루베리, 잼</t>
  </si>
  <si>
    <t>H0490000000a</t>
  </si>
  <si>
    <t>비파, 생것</t>
  </si>
  <si>
    <t>H049000000Ra</t>
  </si>
  <si>
    <t>비파, 통조림</t>
  </si>
  <si>
    <t>H0500000001a</t>
  </si>
  <si>
    <t>사과, 말린것</t>
  </si>
  <si>
    <t>H050000000Ra</t>
  </si>
  <si>
    <t>사과, 통조림</t>
  </si>
  <si>
    <t>H0500020000a</t>
  </si>
  <si>
    <t>사과, 부사(후지), 생것</t>
  </si>
  <si>
    <t>H050003B020a</t>
  </si>
  <si>
    <t>사과, 아오리, 껍질제거, 생것</t>
  </si>
  <si>
    <t>H050003B030a</t>
  </si>
  <si>
    <t>사과, 아오리, 껍질 포함, 생것</t>
  </si>
  <si>
    <t>H0500070000a</t>
  </si>
  <si>
    <t>사과, 홍옥, 생것</t>
  </si>
  <si>
    <t>H0510000009a</t>
  </si>
  <si>
    <t>사과, 넥타</t>
  </si>
  <si>
    <t>H0520000009a</t>
  </si>
  <si>
    <t>사과, 잼</t>
  </si>
  <si>
    <t>H053000000Qa</t>
  </si>
  <si>
    <t>사과 주스, 캔</t>
  </si>
  <si>
    <t>H0530000749a</t>
  </si>
  <si>
    <t>사과 주스, 농축 과즙</t>
  </si>
  <si>
    <t>H053000E019a</t>
  </si>
  <si>
    <t>사과 주스, 가당</t>
  </si>
  <si>
    <t>H053000E039a</t>
  </si>
  <si>
    <t>사과 주스, 무가당</t>
  </si>
  <si>
    <t>H0540000000a</t>
  </si>
  <si>
    <t>산딸기, 생것</t>
  </si>
  <si>
    <t>H0550000590a</t>
  </si>
  <si>
    <t>산수유, 과육, 말린것</t>
  </si>
  <si>
    <t>H055000B130a</t>
  </si>
  <si>
    <t>산수유, 열매, 생것</t>
  </si>
  <si>
    <t>H0560000000a</t>
  </si>
  <si>
    <t>살구, 생것</t>
  </si>
  <si>
    <t>H0560000001a</t>
  </si>
  <si>
    <t>살구, 말린것</t>
  </si>
  <si>
    <t>H056000000Ra</t>
  </si>
  <si>
    <t>살구, 통조림</t>
  </si>
  <si>
    <t>H0570000009a</t>
  </si>
  <si>
    <t>살구, 넥타</t>
  </si>
  <si>
    <t>H0580000009a</t>
  </si>
  <si>
    <t>살구, 잼</t>
  </si>
  <si>
    <t>H0590000000a</t>
  </si>
  <si>
    <t>석류, 생것</t>
  </si>
  <si>
    <t>H0600000000a</t>
  </si>
  <si>
    <t>소귀나무 열매, 생것</t>
  </si>
  <si>
    <t>H0610030000a</t>
  </si>
  <si>
    <t>수박, 적육질, 생것</t>
  </si>
  <si>
    <t>H0610040000a</t>
  </si>
  <si>
    <t>수박, 황육질, 생것</t>
  </si>
  <si>
    <t>H0620000000a</t>
  </si>
  <si>
    <t>산자나무 열매(씨벅톤), 생것</t>
  </si>
  <si>
    <t>H0630000000a</t>
  </si>
  <si>
    <t>아떼모야, 생것</t>
  </si>
  <si>
    <t>H1100010000a</t>
  </si>
  <si>
    <t>아로니아, 네로, 생것</t>
  </si>
  <si>
    <t>H1100020007a</t>
  </si>
  <si>
    <t>아로니아, 바이킹, 냉동</t>
  </si>
  <si>
    <t>H0640000000a</t>
  </si>
  <si>
    <t>아보카도, 생것</t>
  </si>
  <si>
    <t>H0650010000a</t>
  </si>
  <si>
    <t>아세로라, 감미종, 생것</t>
  </si>
  <si>
    <t>H1240000739a</t>
  </si>
  <si>
    <t>아세로라 주스, 과즙 음료(10%)</t>
  </si>
  <si>
    <t>H119001B130a</t>
  </si>
  <si>
    <t>애플수박, S-비너스, 생것</t>
  </si>
  <si>
    <t>H0660000000a</t>
  </si>
  <si>
    <t>앵두, 생것</t>
  </si>
  <si>
    <t>H0670000000a</t>
  </si>
  <si>
    <t>엘더베리, 생것</t>
  </si>
  <si>
    <t>H0680000009a</t>
  </si>
  <si>
    <t>오디, 생것</t>
  </si>
  <si>
    <t>H0680030000a</t>
  </si>
  <si>
    <t>오디, 재래종, 생것</t>
  </si>
  <si>
    <t>H0690000000a</t>
  </si>
  <si>
    <t>오렌지, 생것</t>
  </si>
  <si>
    <t>H0710000009a</t>
  </si>
  <si>
    <t>오렌지 마멀레이드</t>
  </si>
  <si>
    <t>H0720000009a</t>
  </si>
  <si>
    <t>오렌지 주스</t>
  </si>
  <si>
    <t>H072000000Qa</t>
  </si>
  <si>
    <t>오렌지 주스, 캔</t>
  </si>
  <si>
    <t>H072000E019a</t>
  </si>
  <si>
    <t>오렌지 주스, 가당</t>
  </si>
  <si>
    <t>H072000E029a</t>
  </si>
  <si>
    <t>오렌지 주스, 가당, 칼슘강화</t>
  </si>
  <si>
    <t>H072000E039a</t>
  </si>
  <si>
    <t>오렌지 주스, 무가당</t>
  </si>
  <si>
    <t>H1220000000a</t>
  </si>
  <si>
    <t>오렴자(카람볼라), 생것</t>
  </si>
  <si>
    <t>H0730000000a</t>
  </si>
  <si>
    <t>오미자, 생것</t>
  </si>
  <si>
    <t>H0730000001a</t>
  </si>
  <si>
    <t>오미자, 말린것</t>
  </si>
  <si>
    <t>H074000000Ha</t>
  </si>
  <si>
    <t>오미자 농축액, 당절임</t>
  </si>
  <si>
    <t>H0760000799a</t>
  </si>
  <si>
    <t>올리브 피클, 숙과</t>
  </si>
  <si>
    <t>H076000C059a</t>
  </si>
  <si>
    <t>올리브 피클, 초록색</t>
  </si>
  <si>
    <t>H0770010000a</t>
  </si>
  <si>
    <t>용과, 백육종, 생것</t>
  </si>
  <si>
    <t>H0770020000a</t>
  </si>
  <si>
    <t>용과, 적육종, 생것</t>
  </si>
  <si>
    <t>H0770030000a</t>
  </si>
  <si>
    <t>용과, 황색종, 생것</t>
  </si>
  <si>
    <t>H0780000590a</t>
  </si>
  <si>
    <t>유자, 과육, 생것</t>
  </si>
  <si>
    <t>H078000B010a</t>
  </si>
  <si>
    <t>유자, 전체, 생것</t>
  </si>
  <si>
    <t>H078000B050a</t>
  </si>
  <si>
    <t>유자, 껍질, 생것</t>
  </si>
  <si>
    <t>H079000000Ha</t>
  </si>
  <si>
    <t>유자 농축액, 당절임</t>
  </si>
  <si>
    <t>H0810000000a</t>
  </si>
  <si>
    <t>으름, 생것</t>
  </si>
  <si>
    <t>H0820000000a</t>
  </si>
  <si>
    <t>자두, 생것</t>
  </si>
  <si>
    <t>H0820000001a</t>
  </si>
  <si>
    <t>자두, 말린것</t>
  </si>
  <si>
    <t>H0820010000a</t>
  </si>
  <si>
    <t>자두, 대석, 생것</t>
  </si>
  <si>
    <t>H0820020000a</t>
  </si>
  <si>
    <t>자두, 솔담, 생것</t>
  </si>
  <si>
    <t>-</t>
  </si>
  <si>
    <t>H0820040000a</t>
  </si>
  <si>
    <t>자두, 후무사, 생것</t>
  </si>
  <si>
    <t>H0840000000a</t>
  </si>
  <si>
    <t>자몽(그레이프프루트), 생것</t>
  </si>
  <si>
    <t>H0850000759a</t>
  </si>
  <si>
    <t>자몽(그레이프프루트) 주스, 천연과즙</t>
  </si>
  <si>
    <t>H0850000819a</t>
  </si>
  <si>
    <t>자몽(그레이프프루트) 주스, 과즙 음료(50%)</t>
  </si>
  <si>
    <t>H0850000839a</t>
  </si>
  <si>
    <t>자몽(그레이프프루트) 주스, 과즙 음료(20%)</t>
  </si>
  <si>
    <t>H085000E01Qa</t>
  </si>
  <si>
    <t>자몽(그레이프프루트) 주스, 가당, 캔</t>
  </si>
  <si>
    <t>H085000E03Qa</t>
  </si>
  <si>
    <t>자몽(그레이프프루트) 주스, 무가당, 캔</t>
  </si>
  <si>
    <t>H1210000000a</t>
  </si>
  <si>
    <t>잭프루트, 생것</t>
  </si>
  <si>
    <t>H121000E01Ra</t>
  </si>
  <si>
    <t>잭프루트, 통조림</t>
  </si>
  <si>
    <t>H086000B040a</t>
  </si>
  <si>
    <t>참외, 씨 포함, 생것</t>
  </si>
  <si>
    <t>H086000B200a</t>
  </si>
  <si>
    <t>참외, 씨 제거, 생것</t>
  </si>
  <si>
    <t>H0860010850a</t>
  </si>
  <si>
    <t>참외, 금싸라기, 흰색과육, 생것</t>
  </si>
  <si>
    <t>H1110000000a</t>
  </si>
  <si>
    <t>체리, 생것</t>
  </si>
  <si>
    <t>H112000251Ra</t>
  </si>
  <si>
    <t>체리, 고형물, 통조림</t>
  </si>
  <si>
    <t>H112000252Ra</t>
  </si>
  <si>
    <t>체리, 액즙, 통조림</t>
  </si>
  <si>
    <t>H0870000000a</t>
  </si>
  <si>
    <t>칼슘나무 열매, 생것</t>
  </si>
  <si>
    <t>H0880000000a</t>
  </si>
  <si>
    <t>크랜베리, 생것</t>
  </si>
  <si>
    <t>H0880000001a</t>
  </si>
  <si>
    <t>크랜베리, 말린것</t>
  </si>
  <si>
    <t>H0890000869a</t>
  </si>
  <si>
    <t>크랜베리 주스, 칵테일</t>
  </si>
  <si>
    <t>H0900000000a</t>
  </si>
  <si>
    <t>키위, 생것</t>
  </si>
  <si>
    <t>H0900010000a</t>
  </si>
  <si>
    <t>키위, 골드, 생것</t>
  </si>
  <si>
    <t>H0900020000a</t>
  </si>
  <si>
    <t>키위, 그린, 생것</t>
  </si>
  <si>
    <t>H1090002449a</t>
  </si>
  <si>
    <t>키위 주스, 퓨레 40%</t>
  </si>
  <si>
    <t>H0910000000a</t>
  </si>
  <si>
    <t>탱자, 생것</t>
  </si>
  <si>
    <t>H0920000000a</t>
  </si>
  <si>
    <t>파인애플, 생것</t>
  </si>
  <si>
    <t>H092000251Ra</t>
  </si>
  <si>
    <t>파인애플, 고형물, 통조림</t>
  </si>
  <si>
    <t>H092000252Ra</t>
  </si>
  <si>
    <t>파인애플, 액즙, 통조림</t>
  </si>
  <si>
    <t>H0930000009a</t>
  </si>
  <si>
    <t>파인애플, 넥타</t>
  </si>
  <si>
    <t>H094000000Qa</t>
  </si>
  <si>
    <t>파인애플 주스, 캔</t>
  </si>
  <si>
    <t>H0940000749a</t>
  </si>
  <si>
    <t>파인애플 주스, 농축 과즙</t>
  </si>
  <si>
    <t>H0940000759a</t>
  </si>
  <si>
    <t>파인애플 주스, 천연과즙</t>
  </si>
  <si>
    <t>H0940000819a</t>
  </si>
  <si>
    <t>파인애플 주스, 과즙 음료(50%)</t>
  </si>
  <si>
    <t>H0950000000a</t>
  </si>
  <si>
    <t>파파야, 생것</t>
  </si>
  <si>
    <t>H0950000580a</t>
  </si>
  <si>
    <t>파파야, 미숙, 생것</t>
  </si>
  <si>
    <t>H0950002530a</t>
  </si>
  <si>
    <t>파파야, 적숙, 생것</t>
  </si>
  <si>
    <t>H0950002540a</t>
  </si>
  <si>
    <t>파파야, 완숙, 생것</t>
  </si>
  <si>
    <t>H0950010000a</t>
  </si>
  <si>
    <t>파파야, 그린파파야, 생것</t>
  </si>
  <si>
    <t>H0960000000a</t>
  </si>
  <si>
    <t>백향과(패션프루트), 씨 포함, 생것</t>
  </si>
  <si>
    <t>H0970000759a</t>
  </si>
  <si>
    <t>패션프루트 주스, 천연과즙</t>
  </si>
  <si>
    <t>H0970000849a</t>
  </si>
  <si>
    <t>패션프루트 주스, 황색과육</t>
  </si>
  <si>
    <t>H0970000879a</t>
  </si>
  <si>
    <t>패션프루트 주스, 자색과육</t>
  </si>
  <si>
    <t>H0980000001a</t>
  </si>
  <si>
    <t>포도, 건포도, 말린것</t>
  </si>
  <si>
    <t>H098000000Ra</t>
  </si>
  <si>
    <t>포도, 통조림</t>
  </si>
  <si>
    <t>H0980010000a</t>
  </si>
  <si>
    <t>포도, 거봉, 생것</t>
  </si>
  <si>
    <t>H098001B030a</t>
  </si>
  <si>
    <t>포도, 거봉, 껍질 포함, 생것</t>
  </si>
  <si>
    <t>H0980030000a</t>
  </si>
  <si>
    <t>포도, 델라웨어, 생것</t>
  </si>
  <si>
    <t>H0980040000a</t>
  </si>
  <si>
    <t>포도, 마스캇함브르그, 생것</t>
  </si>
  <si>
    <t>H0980050000a</t>
  </si>
  <si>
    <t>포도, 세레단, 생것</t>
  </si>
  <si>
    <t>H0980060000a</t>
  </si>
  <si>
    <t>포도, 청포도, 생것</t>
  </si>
  <si>
    <t>H0980070000a</t>
  </si>
  <si>
    <t>포도, 캠벨얼리, 생것</t>
  </si>
  <si>
    <t>H098007B030a</t>
  </si>
  <si>
    <t>포도, 캠벨얼리, 껍질 포함, 생것</t>
  </si>
  <si>
    <t>H098007B220a</t>
  </si>
  <si>
    <t>포도, 캠벨얼리, 껍질, 씨 포함, 생것</t>
  </si>
  <si>
    <t>H0980080000a</t>
  </si>
  <si>
    <t>포도, 청포도(힘로드시드레스), 생것</t>
  </si>
  <si>
    <t>H098008B030a</t>
  </si>
  <si>
    <t>포도, 청포도(힘로드시드레스), 껍질 포함, 생것</t>
  </si>
  <si>
    <t>H098009B030a</t>
  </si>
  <si>
    <t>포도, 청포도(샤인머스켓), 껍질 포함, 생것</t>
  </si>
  <si>
    <t>H0990000009a</t>
  </si>
  <si>
    <t>포도, 넥타</t>
  </si>
  <si>
    <t>H1010000009a</t>
  </si>
  <si>
    <t>포도, 잼</t>
  </si>
  <si>
    <t>H1020000009a</t>
  </si>
  <si>
    <t>포도 주스</t>
  </si>
  <si>
    <t>H102000000Qa</t>
  </si>
  <si>
    <t>포도 주스, 캔</t>
  </si>
  <si>
    <t>H1020000749a</t>
  </si>
  <si>
    <t>포도 주스, 농축 과즙</t>
  </si>
  <si>
    <t>H1020000759a</t>
  </si>
  <si>
    <t>포도 주스, 천연과즙</t>
  </si>
  <si>
    <t>H1020000919a</t>
  </si>
  <si>
    <t>포도 주스, 과즙 음료</t>
  </si>
  <si>
    <t>H1060000759a</t>
  </si>
  <si>
    <t>포도즙, 천연과즙</t>
  </si>
  <si>
    <t>H1130000000a</t>
  </si>
  <si>
    <t>플럼코트, 생것</t>
  </si>
  <si>
    <t>H103000000Ra</t>
  </si>
  <si>
    <t>프루트샐러드, 통조림</t>
  </si>
  <si>
    <t>H104000000Ra</t>
  </si>
  <si>
    <t>프루트칵테일, 통조림</t>
  </si>
  <si>
    <t>H105000000Ra</t>
  </si>
  <si>
    <t>프루트펀치, 통조림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</si>
  <si>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</si>
  <si>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</si>
  <si>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</si>
  <si>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</si>
  <si>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</si>
  <si>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</si>
  <si>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</si>
  <si>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</si>
  <si>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</si>
  <si>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</si>
  <si>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</si>
  <si>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</si>
  <si>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</si>
  <si>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</si>
  <si>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</si>
  <si>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</si>
  <si>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</si>
  <si>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</si>
  <si>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</si>
  <si>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</si>
  <si>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</si>
  <si>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</si>
  <si>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</si>
  <si>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</si>
  <si>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</si>
  <si>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</si>
  <si>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</si>
  <si>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</si>
  <si>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</si>
  <si>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</si>
  <si>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</si>
  <si>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</si>
  <si>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</si>
  <si>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</si>
  <si>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</si>
  <si>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</si>
  <si>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</si>
  <si>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</si>
  <si>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</si>
  <si>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</si>
  <si>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</si>
  <si>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</si>
  <si>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</si>
  <si>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</si>
  <si>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</si>
  <si>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</si>
  <si>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</si>
  <si>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</si>
  <si>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</si>
  <si>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</si>
  <si>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</si>
  <si>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</si>
  <si>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</si>
  <si>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</si>
  <si>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</si>
  <si>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</si>
  <si>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</si>
  <si>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</si>
  <si>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</si>
  <si>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</si>
  <si>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</si>
  <si>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</si>
  <si>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</si>
  <si>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</si>
  <si>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</si>
  <si>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</si>
  <si>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</si>
  <si>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</si>
  <si>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</si>
  <si>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</si>
  <si>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</si>
  <si>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</si>
  <si>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</si>
  <si>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</si>
  <si>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</si>
  <si>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</si>
  <si>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</si>
  <si>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</si>
  <si>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</si>
  <si>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</si>
  <si>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</si>
  <si>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</si>
  <si>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</si>
  <si>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</si>
  <si>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</si>
  <si>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</si>
  <si>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</si>
  <si>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</si>
  <si>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</si>
  <si>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</si>
  <si>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</si>
  <si>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</si>
  <si>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</si>
  <si>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</si>
  <si>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</si>
  <si>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</si>
  <si>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</si>
  <si>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</si>
  <si>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</si>
  <si>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</si>
  <si>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</si>
  <si>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</si>
  <si>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</si>
  <si>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</si>
  <si>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</si>
  <si>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</si>
  <si>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</si>
  <si>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</si>
  <si>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</si>
  <si>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</si>
  <si>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</si>
  <si>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</si>
  <si>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</si>
  <si>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</si>
  <si>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</si>
  <si>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</si>
  <si>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</si>
  <si>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</si>
  <si>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</si>
  <si>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</si>
  <si>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</si>
  <si>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</si>
  <si>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</si>
  <si>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</si>
  <si>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</si>
  <si>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</si>
  <si>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</si>
  <si>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</si>
  <si>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</si>
  <si>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</si>
  <si>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</si>
  <si>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</si>
  <si>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</si>
  <si>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</si>
  <si>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</si>
  <si>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</si>
  <si>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</si>
  <si>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</si>
  <si>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</si>
  <si>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</si>
  <si>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</si>
  <si>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</si>
  <si>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</si>
  <si>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</si>
  <si>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</si>
  <si>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</si>
  <si>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</si>
  <si>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</si>
  <si>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</si>
  <si>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</si>
  <si>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</si>
  <si>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</si>
  <si>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</si>
  <si>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</si>
  <si>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</si>
  <si>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</si>
  <si>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</si>
  <si>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</si>
  <si>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</si>
  <si>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</si>
  <si>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</si>
  <si>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</si>
  <si>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</si>
  <si>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</si>
  <si>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</si>
  <si>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</si>
  <si>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</si>
  <si>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</si>
  <si>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</si>
  <si>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F0260000001a</t>
  </si>
  <si>
    <t>국화꽃, 말린것</t>
  </si>
  <si>
    <t>F0260000009c</t>
  </si>
  <si>
    <t>국화꽃, 데친것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</si>
  <si>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</si>
  <si>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</si>
  <si>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</si>
  <si>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</si>
  <si>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</si>
  <si>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</si>
  <si>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</si>
  <si>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</si>
  <si>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</si>
  <si>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</si>
  <si>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</si>
  <si>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</si>
  <si>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</si>
  <si>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</si>
  <si>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</si>
  <si>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</si>
  <si>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</si>
  <si>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</si>
  <si>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</si>
  <si>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</si>
  <si>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</si>
  <si>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</si>
  <si>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</si>
  <si>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</si>
  <si>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</si>
  <si>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</si>
  <si>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</si>
  <si>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</si>
  <si>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</si>
  <si>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</si>
  <si>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</si>
  <si>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</si>
  <si>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</si>
  <si>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</si>
  <si>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</si>
  <si>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</si>
  <si>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</si>
  <si>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</si>
  <si>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</si>
  <si>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</si>
  <si>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</si>
  <si>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</si>
  <si>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</si>
  <si>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</si>
  <si>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</si>
  <si>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</si>
  <si>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</si>
  <si>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</si>
  <si>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</si>
  <si>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</si>
  <si>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</si>
  <si>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</si>
  <si>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</si>
  <si>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</si>
  <si>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</si>
  <si>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</si>
  <si>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</si>
  <si>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</si>
  <si>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</si>
  <si>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</si>
  <si>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</si>
  <si>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</si>
  <si>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</si>
  <si>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</si>
  <si>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</si>
  <si>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</si>
  <si>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</si>
  <si>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</si>
  <si>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</si>
  <si>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</si>
  <si>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</si>
  <si>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</si>
  <si>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</si>
  <si>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</si>
  <si>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</si>
  <si>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</si>
  <si>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</si>
  <si>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</si>
  <si>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</si>
  <si>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</si>
  <si>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</si>
  <si>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</si>
  <si>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</si>
  <si>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</si>
  <si>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</si>
  <si>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</si>
  <si>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</si>
  <si>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</si>
  <si>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</si>
  <si>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</si>
  <si>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</si>
  <si>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</si>
  <si>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</si>
  <si>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</si>
  <si>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</si>
  <si>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</si>
  <si>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</si>
  <si>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</si>
  <si>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</si>
  <si>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</si>
  <si>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</si>
  <si>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</si>
  <si>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</si>
  <si>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</si>
  <si>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</si>
  <si>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</si>
  <si>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</si>
  <si>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</si>
  <si>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</si>
  <si>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</si>
  <si>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</si>
  <si>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</si>
  <si>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</si>
  <si>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</si>
  <si>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</si>
  <si>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</si>
  <si>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</si>
  <si>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</si>
  <si>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</si>
  <si>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</si>
  <si>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</si>
  <si>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</si>
  <si>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</si>
  <si>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</si>
  <si>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</si>
  <si>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</si>
  <si>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</si>
  <si>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</si>
  <si>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</si>
  <si>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</si>
  <si>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</si>
  <si>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</si>
  <si>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</si>
  <si>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</si>
  <si>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</si>
  <si>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</si>
  <si>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</si>
  <si>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</si>
  <si>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</si>
  <si>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</si>
  <si>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</si>
  <si>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</si>
  <si>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</si>
  <si>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</si>
  <si>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</si>
  <si>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</si>
  <si>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</si>
  <si>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</si>
  <si>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</si>
  <si>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</si>
  <si>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</si>
  <si>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</si>
  <si>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</si>
  <si>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</si>
  <si>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</si>
  <si>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</si>
  <si>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</si>
  <si>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</si>
  <si>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</si>
  <si>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</si>
  <si>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</si>
  <si>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</si>
  <si>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</si>
  <si>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</si>
  <si>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</si>
  <si>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</si>
  <si>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</si>
  <si>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</si>
  <si>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</si>
  <si>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</si>
  <si>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</si>
  <si>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</si>
  <si>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</si>
  <si>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</si>
  <si>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</si>
  <si>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</si>
  <si>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</si>
  <si>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</si>
  <si>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</si>
  <si>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</si>
  <si>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</si>
  <si>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</si>
  <si>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</si>
  <si>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</si>
  <si>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</si>
  <si>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</si>
  <si>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</si>
  <si>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</si>
  <si>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</si>
  <si>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</si>
  <si>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</si>
  <si>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</si>
  <si>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</si>
  <si>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</si>
  <si>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</si>
  <si>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</si>
  <si>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</si>
  <si>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</si>
  <si>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</si>
  <si>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</si>
  <si>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</si>
  <si>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</si>
  <si>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</si>
  <si>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</si>
  <si>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</si>
  <si>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</si>
  <si>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</si>
  <si>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</si>
  <si>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</si>
  <si>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</si>
  <si>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</si>
  <si>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</si>
  <si>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</si>
  <si>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</si>
  <si>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</si>
  <si>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</si>
  <si>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</si>
  <si>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</si>
  <si>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</si>
  <si>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</si>
  <si>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</si>
  <si>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</si>
  <si>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</si>
  <si>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</si>
  <si>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</si>
  <si>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</si>
  <si>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</si>
  <si>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</si>
  <si>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</si>
  <si>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</si>
  <si>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</si>
  <si>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</si>
  <si>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</si>
  <si>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</si>
  <si>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</si>
  <si>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</si>
  <si>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</si>
  <si>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</si>
  <si>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</si>
  <si>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</si>
  <si>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</si>
  <si>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무국물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</si>
  <si>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</si>
  <si>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</si>
  <si>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</si>
  <si>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</si>
  <si>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</si>
  <si>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</si>
  <si>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</si>
  <si>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</si>
  <si>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</si>
  <si>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</si>
  <si>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</si>
  <si>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</si>
  <si>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</si>
  <si>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</si>
  <si>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</si>
  <si>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</si>
  <si>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</si>
  <si>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</si>
  <si>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</si>
  <si>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</si>
  <si>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</si>
  <si>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</si>
  <si>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</si>
  <si>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</si>
  <si>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</si>
  <si>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</si>
  <si>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</si>
  <si>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</si>
  <si>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</si>
  <si>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</si>
  <si>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</si>
  <si>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</si>
  <si>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</si>
  <si>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</si>
  <si>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</si>
  <si>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</si>
  <si>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</si>
  <si>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</si>
  <si>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</si>
  <si>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</si>
  <si>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</si>
  <si>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</si>
  <si>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</si>
  <si>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</si>
  <si>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</si>
  <si>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</si>
  <si>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</si>
  <si>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</si>
  <si>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</si>
  <si>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</si>
  <si>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</si>
  <si>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</si>
  <si>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</si>
  <si>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</si>
  <si>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</si>
  <si>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</si>
  <si>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</si>
  <si>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</si>
  <si>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</si>
  <si>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</si>
  <si>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</si>
  <si>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</si>
  <si>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</si>
  <si>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</si>
  <si>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</si>
  <si>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</si>
  <si>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</si>
  <si>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</si>
  <si>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</si>
  <si>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</si>
  <si>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</si>
  <si>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</si>
  <si>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</si>
  <si>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</si>
  <si>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</si>
  <si>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</si>
  <si>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</si>
  <si>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</si>
  <si>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</si>
  <si>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</si>
  <si>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</si>
  <si>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</si>
  <si>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</si>
  <si>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</si>
  <si>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</si>
  <si>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</si>
  <si>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</si>
  <si>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</si>
  <si>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</si>
  <si>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</si>
  <si>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</si>
  <si>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</si>
  <si>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</si>
  <si>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</si>
  <si>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</si>
  <si>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</si>
  <si>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</si>
  <si>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</si>
  <si>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</si>
  <si>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</si>
  <si>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</si>
  <si>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</si>
  <si>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</si>
  <si>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</si>
  <si>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</si>
  <si>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</si>
  <si>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</si>
  <si>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</si>
  <si>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</si>
  <si>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</si>
  <si>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</si>
  <si>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</si>
  <si>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</si>
  <si>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</si>
  <si>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</si>
  <si>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</si>
  <si>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</si>
  <si>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</si>
  <si>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</si>
  <si>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</si>
  <si>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</si>
  <si>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</si>
  <si>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</si>
  <si>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</si>
  <si>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</si>
  <si>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</si>
  <si>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</si>
  <si>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</si>
  <si>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</si>
  <si>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</si>
  <si>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</si>
  <si>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</si>
  <si>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</si>
  <si>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</si>
  <si>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</si>
  <si>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</si>
  <si>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</si>
  <si>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</si>
  <si>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</si>
  <si>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</si>
  <si>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</si>
  <si>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</si>
  <si>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</si>
  <si>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</si>
  <si>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</si>
  <si>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</si>
  <si>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</si>
  <si>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</si>
  <si>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</si>
  <si>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</si>
  <si>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</si>
  <si>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</si>
  <si>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</si>
  <si>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</si>
  <si>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</si>
  <si>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</si>
  <si>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</si>
  <si>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</si>
  <si>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</si>
  <si>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</si>
  <si>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</si>
  <si>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</si>
  <si>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</si>
  <si>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</si>
  <si>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</si>
  <si>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</si>
  <si>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</si>
  <si>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</si>
  <si>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</si>
  <si>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</si>
  <si>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</si>
  <si>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</si>
  <si>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</si>
  <si>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</si>
  <si>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</si>
  <si>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</si>
  <si>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</si>
  <si>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</si>
  <si>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</si>
  <si>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</si>
  <si>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</si>
  <si>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</si>
  <si>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</si>
  <si>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</si>
  <si>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</si>
  <si>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</si>
  <si>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</si>
  <si>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</si>
  <si>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</si>
  <si>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</si>
  <si>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</si>
  <si>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</si>
  <si>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</si>
  <si>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</si>
  <si>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</si>
  <si>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</si>
  <si>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</si>
  <si>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</si>
  <si>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</si>
  <si>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</si>
  <si>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</si>
  <si>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</si>
  <si>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</si>
  <si>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</si>
  <si>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</si>
  <si>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</si>
  <si>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</si>
  <si>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</si>
  <si>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</si>
  <si>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</si>
  <si>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</si>
  <si>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</si>
  <si>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</si>
  <si>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</si>
  <si>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</si>
  <si>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</si>
  <si>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</si>
  <si>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</si>
  <si>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</si>
  <si>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</si>
  <si>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</si>
  <si>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</si>
  <si>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</si>
  <si>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</si>
  <si>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</si>
  <si>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</si>
  <si>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</si>
  <si>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</si>
  <si>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</si>
  <si>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</si>
  <si>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</si>
  <si>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</si>
  <si>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</si>
  <si>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</si>
  <si>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</si>
  <si>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</si>
  <si>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</si>
  <si>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</si>
  <si>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</si>
  <si>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</si>
  <si>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</si>
  <si>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</si>
  <si>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</si>
  <si>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</si>
  <si>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</si>
  <si>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</si>
  <si>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</si>
  <si>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</si>
  <si>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</si>
  <si>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</si>
  <si>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</si>
  <si>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</si>
  <si>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</si>
  <si>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</si>
  <si>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</si>
  <si>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</si>
  <si>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</si>
  <si>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</si>
  <si>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</si>
  <si>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</si>
  <si>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</si>
  <si>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</si>
  <si>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</si>
  <si>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</si>
  <si>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</si>
  <si>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</si>
  <si>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</si>
  <si>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</si>
  <si>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</si>
  <si>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</si>
  <si>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</si>
  <si>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</si>
  <si>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</si>
  <si>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</si>
  <si>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</si>
  <si>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</si>
  <si>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</si>
  <si>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</si>
  <si>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</si>
  <si>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</si>
  <si>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</si>
  <si>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</si>
  <si>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</si>
  <si>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</si>
  <si>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</si>
  <si>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</si>
  <si>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</si>
  <si>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</si>
  <si>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</si>
  <si>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</si>
  <si>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</si>
  <si>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</si>
  <si>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</si>
  <si>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</si>
  <si>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</si>
  <si>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</si>
  <si>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</si>
  <si>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</si>
  <si>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</si>
  <si>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</si>
  <si>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</si>
  <si>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</si>
  <si>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</si>
  <si>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</si>
  <si>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</si>
  <si>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</si>
  <si>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</si>
  <si>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</si>
  <si>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</si>
  <si>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</si>
  <si>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</si>
  <si>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</si>
  <si>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</si>
  <si>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</si>
  <si>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</si>
  <si>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</si>
  <si>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</si>
  <si>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</si>
  <si>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</si>
  <si>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</si>
  <si>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</si>
  <si>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</si>
  <si>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</si>
  <si>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</si>
  <si>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</si>
  <si>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</si>
  <si>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</si>
  <si>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</si>
  <si>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</si>
  <si>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</si>
  <si>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</si>
  <si>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</si>
  <si>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</si>
  <si>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</si>
  <si>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</si>
  <si>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</si>
  <si>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</si>
  <si>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</si>
  <si>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</si>
  <si>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</si>
  <si>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</si>
  <si>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</si>
  <si>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</si>
  <si>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</si>
  <si>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</si>
  <si>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</si>
  <si>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</si>
  <si>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</si>
  <si>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</si>
  <si>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</si>
  <si>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</si>
  <si>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</si>
  <si>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</si>
  <si>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</si>
  <si>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</si>
  <si>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</si>
  <si>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</si>
  <si>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</si>
  <si>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</si>
  <si>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</si>
  <si>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</si>
  <si>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</si>
  <si>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</si>
  <si>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</si>
  <si>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</si>
  <si>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</si>
  <si>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</si>
  <si>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</si>
  <si>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</si>
  <si>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</si>
  <si>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</si>
  <si>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</si>
  <si>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</si>
  <si>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</si>
  <si>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</si>
  <si>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</si>
  <si>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</si>
  <si>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</si>
  <si>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</si>
  <si>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</si>
  <si>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</si>
  <si>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</si>
  <si>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</si>
  <si>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</si>
  <si>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</si>
  <si>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</si>
  <si>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</si>
  <si>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</si>
  <si>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</si>
  <si>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</si>
  <si>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</si>
  <si>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</si>
  <si>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</si>
  <si>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</si>
  <si>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</si>
  <si>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</si>
  <si>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</si>
  <si>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</si>
  <si>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</si>
  <si>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</si>
  <si>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</si>
  <si>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</si>
  <si>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</si>
  <si>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</si>
  <si>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</si>
  <si>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</si>
  <si>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</si>
  <si>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</si>
  <si>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</si>
  <si>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</si>
  <si>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</si>
  <si>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</si>
  <si>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</si>
  <si>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</si>
  <si>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</si>
  <si>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</si>
  <si>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</si>
  <si>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</si>
  <si>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</si>
  <si>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</si>
  <si>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</si>
  <si>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</si>
  <si>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</si>
  <si>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</si>
  <si>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</si>
  <si>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</si>
  <si>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</si>
  <si>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</si>
  <si>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</si>
  <si>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</si>
  <si>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</si>
  <si>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</si>
  <si>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</si>
  <si>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</si>
  <si>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</si>
  <si>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</si>
  <si>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</si>
  <si>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</si>
  <si>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</si>
  <si>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</si>
  <si>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</si>
  <si>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</si>
  <si>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</si>
  <si>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</si>
  <si>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</si>
  <si>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</si>
  <si>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</si>
  <si>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</si>
  <si>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</si>
  <si>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</si>
  <si>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</si>
  <si>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</si>
  <si>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</si>
  <si>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</si>
  <si>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</si>
  <si>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</si>
  <si>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</si>
  <si>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</si>
  <si>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</si>
  <si>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</si>
  <si>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</si>
  <si>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</si>
  <si>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</si>
  <si>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</si>
  <si>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</si>
  <si>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</si>
  <si>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</si>
  <si>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</si>
  <si>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</si>
  <si>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</si>
  <si>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</si>
  <si>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</si>
  <si>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</si>
  <si>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</si>
  <si>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</si>
  <si>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</si>
  <si>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</si>
  <si>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</si>
  <si>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</si>
  <si>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</si>
  <si>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</si>
  <si>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</si>
  <si>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</si>
  <si>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</si>
  <si>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</si>
  <si>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</si>
  <si>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</si>
  <si>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</si>
  <si>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</si>
  <si>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</si>
  <si>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</si>
  <si>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</si>
  <si>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</si>
  <si>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</si>
  <si>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</si>
  <si>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</si>
  <si>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</si>
  <si>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</si>
  <si>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</si>
  <si>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</si>
  <si>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</si>
  <si>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</si>
  <si>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</si>
  <si>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</si>
  <si>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</si>
  <si>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</si>
  <si>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</si>
  <si>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</si>
  <si>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</si>
  <si>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</si>
  <si>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</si>
  <si>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</si>
  <si>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</si>
  <si>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</si>
  <si>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</si>
  <si>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</si>
  <si>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</si>
  <si>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</si>
  <si>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</si>
  <si>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</si>
  <si>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</si>
  <si>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</si>
  <si>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</si>
  <si>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</si>
  <si>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</si>
  <si>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</si>
  <si>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</si>
  <si>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</si>
  <si>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</si>
  <si>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</si>
  <si>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</si>
  <si>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</si>
  <si>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</si>
  <si>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</si>
  <si>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</si>
  <si>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</si>
  <si>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</si>
  <si>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</si>
  <si>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</si>
  <si>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</si>
  <si>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</si>
  <si>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</si>
  <si>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</si>
  <si>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</si>
  <si>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</si>
  <si>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</si>
  <si>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</si>
  <si>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</si>
  <si>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</si>
  <si>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</si>
  <si>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</si>
  <si>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</si>
  <si>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</si>
  <si>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</si>
  <si>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</si>
  <si>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</si>
  <si>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</si>
  <si>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</si>
  <si>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</si>
  <si>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</si>
  <si>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</si>
  <si>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</si>
  <si>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</si>
  <si>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</si>
  <si>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</si>
  <si>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</si>
  <si>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</si>
  <si>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</si>
  <si>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</si>
  <si>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</si>
  <si>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</si>
  <si>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</si>
  <si>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</si>
  <si>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</si>
  <si>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</si>
  <si>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</si>
  <si>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</si>
  <si>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</si>
  <si>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</si>
  <si>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</si>
  <si>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</si>
  <si>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</si>
  <si>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</si>
  <si>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</si>
  <si>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</si>
  <si>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</si>
  <si>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</si>
  <si>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</si>
  <si>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</si>
  <si>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</si>
  <si>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</si>
  <si>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</si>
  <si>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</si>
  <si>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</si>
  <si>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</si>
  <si>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</si>
  <si>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</si>
  <si>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</si>
  <si>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</si>
  <si>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</si>
  <si>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</si>
  <si>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</si>
  <si>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</si>
  <si>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</si>
  <si>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</si>
  <si>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</si>
  <si>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</si>
  <si>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</si>
  <si>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</si>
  <si>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</si>
  <si>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</si>
  <si>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</si>
  <si>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</si>
  <si>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</si>
  <si>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</si>
  <si>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</si>
  <si>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</si>
  <si>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</si>
  <si>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</si>
  <si>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</si>
  <si>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</si>
  <si>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</si>
  <si>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</si>
  <si>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</si>
  <si>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</si>
  <si>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</si>
  <si>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</si>
  <si>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</si>
  <si>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</si>
  <si>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</si>
  <si>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</si>
  <si>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</si>
  <si>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</si>
  <si>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</si>
  <si>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</si>
  <si>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</si>
  <si>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</si>
  <si>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</si>
  <si>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</si>
  <si>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</si>
  <si>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</si>
  <si>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</si>
  <si>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</si>
  <si>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</si>
  <si>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</si>
  <si>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</si>
  <si>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</si>
  <si>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</si>
  <si>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</si>
  <si>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</si>
  <si>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</si>
  <si>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</si>
  <si>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</si>
  <si>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</si>
  <si>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</si>
  <si>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</si>
  <si>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</si>
  <si>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</si>
  <si>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</si>
  <si>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</si>
  <si>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</si>
  <si>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</si>
  <si>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</si>
  <si>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</si>
  <si>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</si>
  <si>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</si>
  <si>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</si>
  <si>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</si>
  <si>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</si>
  <si>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</si>
  <si>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</si>
  <si>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</si>
  <si>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</si>
  <si>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</si>
  <si>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</si>
  <si>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</si>
  <si>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</si>
  <si>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</si>
  <si>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</si>
  <si>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</si>
  <si>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</si>
  <si>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</si>
  <si>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</si>
  <si>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</si>
  <si>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</si>
  <si>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</si>
  <si>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</si>
  <si>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</si>
  <si>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</si>
  <si>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</si>
  <si>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</si>
  <si>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</si>
  <si>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</si>
  <si>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</si>
  <si>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</si>
  <si>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</si>
  <si>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</si>
  <si>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</si>
  <si>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</si>
  <si>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</si>
  <si>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</si>
  <si>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</si>
  <si>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</si>
  <si>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</si>
  <si>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</si>
  <si>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</si>
  <si>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</si>
  <si>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</si>
  <si>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</si>
  <si>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</si>
  <si>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</si>
  <si>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</si>
  <si>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</si>
  <si>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</si>
  <si>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</si>
  <si>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</si>
  <si>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</si>
  <si>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</si>
  <si>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</si>
  <si>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</si>
  <si>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</si>
  <si>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</si>
  <si>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</si>
  <si>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</si>
  <si>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</si>
  <si>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</si>
  <si>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</si>
  <si>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</si>
  <si>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</si>
  <si>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</si>
  <si>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</si>
  <si>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</si>
  <si>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</si>
  <si>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</si>
  <si>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</si>
  <si>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</si>
  <si>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</si>
  <si>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</si>
  <si>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</si>
  <si>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</si>
  <si>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</si>
  <si>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</si>
  <si>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</si>
  <si>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</si>
  <si>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</si>
  <si>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</si>
  <si>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</si>
  <si>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</si>
  <si>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</si>
  <si>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</si>
  <si>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</si>
  <si>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</si>
  <si>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</si>
  <si>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</si>
  <si>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</si>
  <si>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</si>
  <si>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</si>
  <si>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</si>
  <si>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</si>
  <si>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</si>
  <si>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</si>
  <si>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</si>
  <si>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</si>
  <si>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</si>
  <si>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</si>
  <si>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</si>
  <si>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</si>
  <si>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</si>
  <si>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</si>
  <si>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</si>
  <si>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</si>
  <si>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</si>
  <si>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</si>
  <si>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</si>
  <si>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</si>
  <si>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</si>
  <si>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</si>
  <si>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</si>
  <si>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</si>
  <si>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</si>
  <si>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</si>
  <si>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</si>
  <si>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</si>
  <si>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</si>
  <si>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</si>
  <si>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</si>
  <si>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</si>
  <si>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</si>
  <si>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</si>
  <si>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</si>
  <si>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</si>
  <si>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</si>
  <si>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</si>
  <si>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</si>
  <si>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</si>
  <si>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</si>
  <si>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</si>
  <si>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</si>
  <si>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</si>
  <si>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</si>
  <si>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</si>
  <si>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</si>
  <si>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</si>
  <si>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</si>
  <si>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</si>
  <si>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</si>
  <si>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</si>
  <si>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</si>
  <si>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</si>
  <si>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</si>
  <si>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</si>
  <si>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</si>
  <si>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</si>
  <si>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</si>
  <si>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</si>
  <si>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</si>
  <si>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</si>
  <si>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</si>
  <si>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</si>
  <si>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</si>
  <si>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</si>
  <si>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</si>
  <si>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</si>
  <si>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</si>
  <si>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G0010000000a</t>
  </si>
  <si>
    <t>버섯류</t>
  </si>
  <si>
    <t>검은비닐버섯, 생것</t>
  </si>
  <si>
    <t>G0010000001a</t>
  </si>
  <si>
    <t>검은비닐버섯, 말린것</t>
  </si>
  <si>
    <t>G0020000000a</t>
  </si>
  <si>
    <t>나도팽나무버섯, 생것</t>
  </si>
  <si>
    <t>G0020000001a</t>
  </si>
  <si>
    <t>나도팽나무버섯, 말린것</t>
  </si>
  <si>
    <t>G0030000000a</t>
  </si>
  <si>
    <t>노루궁뎅이버섯, 생것</t>
  </si>
  <si>
    <t>G0030000001a</t>
  </si>
  <si>
    <t>노루궁뎅이버섯, 말린것</t>
  </si>
  <si>
    <t>G0040000000a</t>
  </si>
  <si>
    <t>느타리버섯, 생것</t>
  </si>
  <si>
    <t>G0040000009c</t>
  </si>
  <si>
    <t>느타리버섯, 데친것</t>
  </si>
  <si>
    <t>G0040010000a</t>
  </si>
  <si>
    <t>느타리버섯, 노랑느타리버섯, 생것</t>
  </si>
  <si>
    <t>G0040020000a</t>
  </si>
  <si>
    <t>느타리버섯, 분홍느타리버섯, 생것</t>
  </si>
  <si>
    <t>G0040030000a</t>
  </si>
  <si>
    <t>느타리버섯, 여름느타리버섯, 생것</t>
  </si>
  <si>
    <t>G0040040000a</t>
  </si>
  <si>
    <t>느타리버섯, 참타리버섯, 생것</t>
  </si>
  <si>
    <t>G0040040009c</t>
  </si>
  <si>
    <t>느타리버섯, 참타리버섯, 데친것</t>
  </si>
  <si>
    <t>G0040050000a</t>
  </si>
  <si>
    <t>느타리버섯, 청느타리버섯, 생것</t>
  </si>
  <si>
    <t>G0300000000a</t>
  </si>
  <si>
    <t>느티만가닥버섯, 생것</t>
  </si>
  <si>
    <t>G0300000009c</t>
  </si>
  <si>
    <t>느티만가닥버섯, 데친것</t>
  </si>
  <si>
    <t>G0050000000a</t>
  </si>
  <si>
    <t>능이버섯(향버섯), 생것</t>
  </si>
  <si>
    <t>G0060010001a</t>
  </si>
  <si>
    <t>동충하초, 누에동충하초, 말린것</t>
  </si>
  <si>
    <t>G0070000000a</t>
  </si>
  <si>
    <t>만가닥버섯, 생것</t>
  </si>
  <si>
    <t>G0080000000a</t>
  </si>
  <si>
    <t>목이버섯, 생것</t>
  </si>
  <si>
    <t>G0080000001a</t>
  </si>
  <si>
    <t>목이버섯, 말린것</t>
  </si>
  <si>
    <t>G0080000009c</t>
  </si>
  <si>
    <t>목이버섯, 데친것</t>
  </si>
  <si>
    <t>G0090000000a</t>
  </si>
  <si>
    <t>밤버섯, 생것</t>
  </si>
  <si>
    <t>G0100000000a</t>
  </si>
  <si>
    <t>버들송이버섯, 생것</t>
  </si>
  <si>
    <t>G0100000641a</t>
  </si>
  <si>
    <t>버들송이버섯, 갓, 말린것</t>
  </si>
  <si>
    <t>G010000B161a</t>
  </si>
  <si>
    <t>버들송이버섯, 줄기, 말린것</t>
  </si>
  <si>
    <t>G0110010641a</t>
  </si>
  <si>
    <t>뽕나무버섯, 야생, 갓, 말린것</t>
  </si>
  <si>
    <t>G011001B161a</t>
  </si>
  <si>
    <t>뽕나무버섯, 야생, 줄기, 말린것</t>
  </si>
  <si>
    <t>G0110020641a</t>
  </si>
  <si>
    <t>뽕나무버섯, 재배, 갓, 말린것</t>
  </si>
  <si>
    <t>G011002B161a</t>
  </si>
  <si>
    <t>뽕나무버섯, 재배, 줄기, 말린것</t>
  </si>
  <si>
    <t>G0120000001a</t>
  </si>
  <si>
    <t>상황버섯, 말린것</t>
  </si>
  <si>
    <t>G0130000001a</t>
  </si>
  <si>
    <t>석이버섯, 말린것</t>
  </si>
  <si>
    <t>G0140000000a</t>
  </si>
  <si>
    <t>송이버섯, 생것</t>
  </si>
  <si>
    <t>G0140000009c</t>
  </si>
  <si>
    <t>송이버섯, 데친것</t>
  </si>
  <si>
    <t>G0150000000a</t>
  </si>
  <si>
    <t>싸리버섯, 생것</t>
  </si>
  <si>
    <t>G0150000001a</t>
  </si>
  <si>
    <t>싸리버섯, 말린것</t>
  </si>
  <si>
    <t>G0160000000a</t>
  </si>
  <si>
    <t>아위버섯, 생것</t>
  </si>
  <si>
    <t>G0170000000a</t>
  </si>
  <si>
    <t>애느타리버섯, 생것</t>
  </si>
  <si>
    <t>G0180000000a</t>
  </si>
  <si>
    <t>양송이버섯, 생것</t>
  </si>
  <si>
    <t>G0180000005a</t>
  </si>
  <si>
    <t>양송이버섯, 가루</t>
  </si>
  <si>
    <t>G0180000009c</t>
  </si>
  <si>
    <t>양송이버섯, 데친것</t>
  </si>
  <si>
    <t>G018000000Ra</t>
  </si>
  <si>
    <t>양송이버섯, 통조림</t>
  </si>
  <si>
    <t>G0190000001a</t>
  </si>
  <si>
    <t>영지버섯, 말린것</t>
  </si>
  <si>
    <t>G0200000000a</t>
  </si>
  <si>
    <t>율무느타리버섯, 생것</t>
  </si>
  <si>
    <t>G0210000000a</t>
  </si>
  <si>
    <t>잎새버섯, 생것</t>
  </si>
  <si>
    <t>G0220000001a</t>
  </si>
  <si>
    <t>잣버섯, 말린것</t>
  </si>
  <si>
    <t>G0230000000a</t>
  </si>
  <si>
    <t>큰느타리버섯(새송이버섯), 생것</t>
  </si>
  <si>
    <t>G0230000005a</t>
  </si>
  <si>
    <t>큰느타리버섯(새송이버섯), 가루</t>
  </si>
  <si>
    <t>G0230000009c</t>
  </si>
  <si>
    <t>큰느타리버섯(새송이버섯), 데친것</t>
  </si>
  <si>
    <t>G0240000000a</t>
  </si>
  <si>
    <t>큰양송이버섯, 생것</t>
  </si>
  <si>
    <t>G0250010000a</t>
  </si>
  <si>
    <t>팽이버섯, 갈뫼, 생것</t>
  </si>
  <si>
    <t>G0250020000a</t>
  </si>
  <si>
    <t>팽이버섯, 백로, 생것</t>
  </si>
  <si>
    <t>G0250030000a</t>
  </si>
  <si>
    <t>팽이버섯, 야생, 생것</t>
  </si>
  <si>
    <t>G0250040000a</t>
  </si>
  <si>
    <t>팽이버섯, 재배, 생것</t>
  </si>
  <si>
    <t>G0250040009c</t>
  </si>
  <si>
    <t>팽이버섯, 재배, 데친것</t>
  </si>
  <si>
    <t>G0260000000a</t>
  </si>
  <si>
    <t>포타벨라, 생것</t>
  </si>
  <si>
    <t>G0270000001b</t>
  </si>
  <si>
    <t>표고버섯, 말린것, 삶은것</t>
  </si>
  <si>
    <t>G0270000005a</t>
  </si>
  <si>
    <t>표고버섯, 가루</t>
  </si>
  <si>
    <t>G0270000640a</t>
  </si>
  <si>
    <t>표고버섯, 갓, 생것</t>
  </si>
  <si>
    <t>G0270000641a</t>
  </si>
  <si>
    <t>표고버섯, 갓, 말린것</t>
  </si>
  <si>
    <t>G0270000641b</t>
  </si>
  <si>
    <t>표고버섯, 갓, 말린것, 삶은것</t>
  </si>
  <si>
    <t>G0270000649c</t>
  </si>
  <si>
    <t>표고버섯, 갓, 데친것</t>
  </si>
  <si>
    <t>G0270000700a</t>
  </si>
  <si>
    <t>표고버섯, 대, 생것</t>
  </si>
  <si>
    <t>G0270000701a</t>
  </si>
  <si>
    <t>표고버섯, 대, 말린것</t>
  </si>
  <si>
    <t>G0270000701b</t>
  </si>
  <si>
    <t>표고버섯, 대, 말린것, 삶은것</t>
  </si>
  <si>
    <t>G0270000709c</t>
  </si>
  <si>
    <t>표고버섯, 대, 데친것</t>
  </si>
  <si>
    <t>G0270020000a</t>
  </si>
  <si>
    <t>표고버섯, 재배, 생것</t>
  </si>
  <si>
    <t>G0270020009c</t>
  </si>
  <si>
    <t>표고버섯, 재배, 데친것</t>
  </si>
  <si>
    <t>G0270020001a</t>
  </si>
  <si>
    <t>표고버섯, 재배, 말린것</t>
  </si>
  <si>
    <t>G0280000000a</t>
  </si>
  <si>
    <t>풀버섯, 생것</t>
  </si>
  <si>
    <t>G0290000000a</t>
  </si>
  <si>
    <t>흰깔때기버섯, 생것</t>
  </si>
  <si>
    <t>L0010000000a</t>
  </si>
  <si>
    <t>해조류</t>
  </si>
  <si>
    <t>갈래곰보, 생것</t>
  </si>
  <si>
    <t>L0020000001a</t>
  </si>
  <si>
    <t>곰피, 말린것</t>
  </si>
  <si>
    <t>L0020000005a</t>
  </si>
  <si>
    <t xml:space="preserve">곰피, 가루 </t>
  </si>
  <si>
    <t>L0030010001a</t>
  </si>
  <si>
    <t>김, 김밥용김, 말린것</t>
  </si>
  <si>
    <t>L0030030001a</t>
  </si>
  <si>
    <t>김, 돌김, 말린것</t>
  </si>
  <si>
    <t>L0030040009f</t>
  </si>
  <si>
    <t>김, 맛김, 조미, 구운것</t>
  </si>
  <si>
    <t>L0030070001a</t>
  </si>
  <si>
    <t>김, 조선김, 말린것</t>
  </si>
  <si>
    <t>L0030090000a</t>
  </si>
  <si>
    <t>김, 참김, 생것</t>
  </si>
  <si>
    <t>L0030090001a</t>
  </si>
  <si>
    <t>김, 참김, 말린것</t>
  </si>
  <si>
    <t>L0030090009f</t>
  </si>
  <si>
    <t>김, 참김, 구운것</t>
  </si>
  <si>
    <t>L0030100001a</t>
  </si>
  <si>
    <t>김, 초밥김, 말린것</t>
  </si>
  <si>
    <t>L0040000000a</t>
  </si>
  <si>
    <t>꼬시래기, 생것</t>
  </si>
  <si>
    <t>L0050000000a</t>
  </si>
  <si>
    <t>다시마, 생것</t>
  </si>
  <si>
    <t>L0050000001a</t>
  </si>
  <si>
    <t>다시마, 말린것</t>
  </si>
  <si>
    <t>L005000000Ka</t>
  </si>
  <si>
    <t>다시마, 염장</t>
  </si>
  <si>
    <t>L0070000009a</t>
  </si>
  <si>
    <t>다시마 육수</t>
  </si>
  <si>
    <t>L0080000009a</t>
  </si>
  <si>
    <t>다시마튀각, 튀긴것</t>
  </si>
  <si>
    <t>L0090000001a</t>
  </si>
  <si>
    <t>대황, 말린것</t>
  </si>
  <si>
    <t>L0100000001a</t>
  </si>
  <si>
    <t>뜸부기, 말린것</t>
  </si>
  <si>
    <t>L0110000000a</t>
  </si>
  <si>
    <t>매생이, 생것</t>
  </si>
  <si>
    <t>L0110000001a</t>
  </si>
  <si>
    <t>매생이, 말린것</t>
  </si>
  <si>
    <t>L0120000000a</t>
  </si>
  <si>
    <t>모자반, 생것</t>
  </si>
  <si>
    <t>L0120000001a</t>
  </si>
  <si>
    <t>모자반, 말린것</t>
  </si>
  <si>
    <t>L0120000005a</t>
  </si>
  <si>
    <t xml:space="preserve">모자반, 가루 </t>
  </si>
  <si>
    <t>L012000000Ka</t>
  </si>
  <si>
    <t>모자반, 염장</t>
  </si>
  <si>
    <t>L0130000000a</t>
  </si>
  <si>
    <t>미역, 생것</t>
  </si>
  <si>
    <t>L0130000001a</t>
  </si>
  <si>
    <t>미역, 말린것</t>
  </si>
  <si>
    <t>L0130000005a</t>
  </si>
  <si>
    <t xml:space="preserve">미역, 가루 </t>
  </si>
  <si>
    <t>L013000000Ka</t>
  </si>
  <si>
    <t>미역, 염장</t>
  </si>
  <si>
    <t>L013000000Kc</t>
  </si>
  <si>
    <t>미역, 염장, 데친것</t>
  </si>
  <si>
    <t>L013000B160a</t>
  </si>
  <si>
    <t>미역, 줄기, 생것</t>
  </si>
  <si>
    <t>L013000B16Lb</t>
  </si>
  <si>
    <t>미역, 줄기, 염장 후 탈염, 삶은것</t>
  </si>
  <si>
    <t>L0130020000a</t>
  </si>
  <si>
    <t>미역, 양식, 생것</t>
  </si>
  <si>
    <t>L0130030000a</t>
  </si>
  <si>
    <t>미역, 자연산, 생것</t>
  </si>
  <si>
    <t>L0140000009j</t>
  </si>
  <si>
    <t>미역튀각, 튀긴것</t>
  </si>
  <si>
    <t>L0150000001a</t>
  </si>
  <si>
    <t>불등풀가사리, 말린것</t>
  </si>
  <si>
    <t>L0160000001a</t>
  </si>
  <si>
    <t>비단풀, 말린것</t>
  </si>
  <si>
    <t>L0170000001a</t>
  </si>
  <si>
    <t>석묵, 말린것</t>
  </si>
  <si>
    <t>L0180000000a</t>
  </si>
  <si>
    <t>순채, 생것</t>
  </si>
  <si>
    <t>L0190000000a</t>
  </si>
  <si>
    <t>우뭇가사리, 생것</t>
  </si>
  <si>
    <t>L0200000009a</t>
  </si>
  <si>
    <t>우뭇가사리묵</t>
  </si>
  <si>
    <t>L0210000009a</t>
  </si>
  <si>
    <t>한천</t>
  </si>
  <si>
    <t>L0220000001a</t>
  </si>
  <si>
    <t>진두발, 말린것</t>
  </si>
  <si>
    <t>L0230000000a</t>
  </si>
  <si>
    <t>청각, 생것</t>
  </si>
  <si>
    <t>L0230000001a</t>
  </si>
  <si>
    <t>청각, 말린것</t>
  </si>
  <si>
    <t>L0240000001a</t>
  </si>
  <si>
    <t>청태, 말린것</t>
  </si>
  <si>
    <t>L0250000001a</t>
  </si>
  <si>
    <t>클로렐라, 말린것</t>
  </si>
  <si>
    <t>L0260000000a</t>
  </si>
  <si>
    <t>톳, 생것</t>
  </si>
  <si>
    <t>L0260000001a</t>
  </si>
  <si>
    <t>톳, 말린것</t>
  </si>
  <si>
    <t>L0260000003a</t>
  </si>
  <si>
    <t>톳, 삶아서 말린것</t>
  </si>
  <si>
    <t>L0270000000a</t>
  </si>
  <si>
    <t>파래, 생것</t>
  </si>
  <si>
    <t>L0270000001a</t>
  </si>
  <si>
    <t>파래, 말린것</t>
  </si>
  <si>
    <t>L0270010001a</t>
  </si>
  <si>
    <t>파래, 가시파래, 말린것</t>
  </si>
  <si>
    <t>L0270020001a</t>
  </si>
  <si>
    <t>파래, 갈파래, 말린것</t>
  </si>
  <si>
    <t>L0270030000a</t>
  </si>
  <si>
    <t>파래, 납작파래, 생것</t>
  </si>
  <si>
    <t>L0270040001a</t>
  </si>
  <si>
    <t>파래, 창자파래, 말린것</t>
  </si>
  <si>
    <t>L0270050001a</t>
  </si>
  <si>
    <t>파래, 홑파래, 말린것</t>
  </si>
  <si>
    <t>M0010000009a</t>
  </si>
  <si>
    <t>우유 및 유제품류</t>
  </si>
  <si>
    <t>모유</t>
  </si>
  <si>
    <t>M0020010009a</t>
  </si>
  <si>
    <t>분유, 1단계</t>
  </si>
  <si>
    <t>M0020020009a</t>
  </si>
  <si>
    <t>분유, 2단계</t>
  </si>
  <si>
    <t>M0020030009a</t>
  </si>
  <si>
    <t>분유, 3단계</t>
  </si>
  <si>
    <t>M0020040009a</t>
  </si>
  <si>
    <t>분유, 전지</t>
  </si>
  <si>
    <t>M0020050009a</t>
  </si>
  <si>
    <t>분유, 탈지</t>
  </si>
  <si>
    <t>M0030000009a</t>
  </si>
  <si>
    <t>산양유</t>
  </si>
  <si>
    <t>M0040000009a</t>
  </si>
  <si>
    <t>샤베트</t>
  </si>
  <si>
    <t>M0050000009a</t>
  </si>
  <si>
    <t>아이스밀크</t>
  </si>
  <si>
    <t>M0060001389a</t>
  </si>
  <si>
    <t>아이스크림, 딸기맛</t>
  </si>
  <si>
    <t>M0060001399a</t>
  </si>
  <si>
    <t>아이스크림, 바닐라맛</t>
  </si>
  <si>
    <t>M0060001409a</t>
  </si>
  <si>
    <t>아이스크림, 초콜릿맛</t>
  </si>
  <si>
    <t>M0060002089a</t>
  </si>
  <si>
    <t>아이스크림, 유지방 8%</t>
  </si>
  <si>
    <t>M0060002099a</t>
  </si>
  <si>
    <t>아이스크림, 유지방 12%</t>
  </si>
  <si>
    <t>M0060011399a</t>
  </si>
  <si>
    <t>아이스크림, 소프트 아이스크림, 바닐라맛</t>
  </si>
  <si>
    <t>M007000E019a</t>
  </si>
  <si>
    <t>연유, 가당</t>
  </si>
  <si>
    <t>M007000E039a</t>
  </si>
  <si>
    <t>연유, 무가당</t>
  </si>
  <si>
    <t>M0080010009a</t>
  </si>
  <si>
    <t>요구르트, 액상</t>
  </si>
  <si>
    <t>M0080011389a</t>
  </si>
  <si>
    <t>요구르트, 액상, 딸기맛</t>
  </si>
  <si>
    <t>M0080012319a</t>
  </si>
  <si>
    <t>요구르트, 액상, 저당</t>
  </si>
  <si>
    <t>M008001E019a</t>
  </si>
  <si>
    <t>요구르트, 액상, 가당</t>
  </si>
  <si>
    <t>M0080030009a</t>
  </si>
  <si>
    <t>요구르트, 액상(농후), 식이섬유 첨가</t>
  </si>
  <si>
    <t>M0080032149a</t>
  </si>
  <si>
    <t>요구르트, 액상(농후), 사과맛, 식이섬유 첨가</t>
  </si>
  <si>
    <t>M0080032329a</t>
  </si>
  <si>
    <t>요구르트, 액상(농후), 저지방, 식이섬유 첨가</t>
  </si>
  <si>
    <t>M0080032339a</t>
  </si>
  <si>
    <t>요구르트, 액상(농후), 무첨가, 식이섬유 첨가</t>
  </si>
  <si>
    <t>M0080041389a</t>
  </si>
  <si>
    <t>요구르트, 호상(농후), 딸기맛</t>
  </si>
  <si>
    <t>M0080042339a</t>
  </si>
  <si>
    <t>요구르트, 호상(농후), 무첨가</t>
  </si>
  <si>
    <t>M0080042349a</t>
  </si>
  <si>
    <t>요구르트, 호상(농후), 망고맛</t>
  </si>
  <si>
    <t>M0090000009a</t>
  </si>
  <si>
    <t>우유</t>
  </si>
  <si>
    <t>M0090011389a</t>
  </si>
  <si>
    <t>우유, 가공우유, 딸기맛</t>
  </si>
  <si>
    <t>M0090011429a</t>
  </si>
  <si>
    <t>우유, 가공우유, 초코맛</t>
  </si>
  <si>
    <t>M0090011439a</t>
  </si>
  <si>
    <t>우유, 가공우유, 커피맛</t>
  </si>
  <si>
    <t>M0090011459a</t>
  </si>
  <si>
    <t>우유, 가공우유, 바나나맛</t>
  </si>
  <si>
    <t>M0090021469a</t>
  </si>
  <si>
    <t>우유, 강화우유, 고칼슘</t>
  </si>
  <si>
    <t>M0090040009a</t>
  </si>
  <si>
    <t>우유, 저지방우유</t>
  </si>
  <si>
    <t>M0100020009a</t>
  </si>
  <si>
    <t>치즈, 모짜렐라</t>
  </si>
  <si>
    <t>M0100040009a</t>
  </si>
  <si>
    <t>치즈, 체다</t>
  </si>
  <si>
    <t>M0100050009a</t>
  </si>
  <si>
    <t>치즈, 카테지</t>
  </si>
  <si>
    <t>M0100060009a</t>
  </si>
  <si>
    <t>치즈, 크림</t>
  </si>
  <si>
    <t>M0100070009a</t>
  </si>
  <si>
    <t>치즈, 파마산</t>
  </si>
  <si>
    <t>M0100080009a</t>
  </si>
  <si>
    <t>치즈, 블루</t>
  </si>
  <si>
    <t>M0100090009a</t>
  </si>
  <si>
    <t>치즈, 브리</t>
  </si>
  <si>
    <t>M0100100009a</t>
  </si>
  <si>
    <t>치즈, 까망베르</t>
  </si>
  <si>
    <t>M0100110009a</t>
  </si>
  <si>
    <t>치즈, 고다</t>
  </si>
  <si>
    <t>M0100120009a</t>
  </si>
  <si>
    <t>치즈, 브릭</t>
  </si>
  <si>
    <t>M0100130009a</t>
  </si>
  <si>
    <t>치즈, 리코타</t>
  </si>
  <si>
    <t>M0120000005a</t>
  </si>
  <si>
    <t>커피크리머, 가루</t>
  </si>
  <si>
    <t>M0120021489a</t>
  </si>
  <si>
    <t>커피크리머, 액상, 식물성지방</t>
  </si>
  <si>
    <t>M0120021499a</t>
  </si>
  <si>
    <t>커피크리머, 액상, 유지방</t>
  </si>
  <si>
    <t>M0130001519a</t>
  </si>
  <si>
    <t>크림, 유지방 45%</t>
  </si>
  <si>
    <t>M0130001529a</t>
  </si>
  <si>
    <t>크림, 유지방 38%</t>
  </si>
  <si>
    <t>M0130010009a</t>
  </si>
  <si>
    <t>크림, 경휘핑</t>
  </si>
  <si>
    <t>M0130030009a</t>
  </si>
  <si>
    <t>크림, 중휘핑</t>
  </si>
  <si>
    <t>M0130040009a</t>
  </si>
  <si>
    <t>크림, 하프앤하프</t>
  </si>
  <si>
    <t>M0130050009a</t>
  </si>
  <si>
    <t>크림, 휘핑</t>
  </si>
  <si>
    <t>E0010000001a</t>
  </si>
  <si>
    <t>견과류 및 종실류</t>
  </si>
  <si>
    <t>개암, 헤이즐넛, 말린것</t>
  </si>
  <si>
    <t>E0010000009n</t>
  </si>
  <si>
    <t>개암, 헤이즐넛, 볶은것</t>
  </si>
  <si>
    <t>E0020000000a</t>
  </si>
  <si>
    <t>도토리, 생것</t>
  </si>
  <si>
    <t>E0020000005a</t>
  </si>
  <si>
    <t xml:space="preserve">도토리, 가루 </t>
  </si>
  <si>
    <t>E0020010005a</t>
  </si>
  <si>
    <t xml:space="preserve">도토리, 졸참도토리 가루 </t>
  </si>
  <si>
    <t>E0020020005a</t>
  </si>
  <si>
    <t xml:space="preserve">도토리, 종가시도토리 가루 </t>
  </si>
  <si>
    <t>E0030000001a</t>
  </si>
  <si>
    <t>도토리 국수, 말린것</t>
  </si>
  <si>
    <t>E0040000009a</t>
  </si>
  <si>
    <t>도토리묵</t>
  </si>
  <si>
    <t>E0050000001a</t>
  </si>
  <si>
    <t>들깨, 말린것</t>
  </si>
  <si>
    <t>E0070000001a</t>
  </si>
  <si>
    <t>땅콩, 말린것</t>
  </si>
  <si>
    <t>E0070000005a</t>
  </si>
  <si>
    <t>땅콩, 가루</t>
  </si>
  <si>
    <t>E0070000009b</t>
  </si>
  <si>
    <t>땅콩, 삶은것, 소금첨가</t>
  </si>
  <si>
    <t>E0070000009n</t>
  </si>
  <si>
    <t>땅콩, 볶은것</t>
  </si>
  <si>
    <t>E007000000Dj</t>
  </si>
  <si>
    <t>땅콩, 조미, 튀긴것</t>
  </si>
  <si>
    <t>E007000000Do</t>
  </si>
  <si>
    <t>땅콩, 조미, 볶은것</t>
  </si>
  <si>
    <t>E0070010001a</t>
  </si>
  <si>
    <t>땅콩, 검정땅콩, 말린것</t>
  </si>
  <si>
    <t>E0070020001a</t>
  </si>
  <si>
    <t>땅콩, 대립종, 말린것</t>
  </si>
  <si>
    <t>E0070030001a</t>
  </si>
  <si>
    <t>땅콩, 소립종, 말린것</t>
  </si>
  <si>
    <t>E0070040001a</t>
  </si>
  <si>
    <t>땅콩, 중립종, 말린것</t>
  </si>
  <si>
    <t>E0090000001a</t>
  </si>
  <si>
    <t>때죽, 말린것</t>
  </si>
  <si>
    <t>E0100000000a</t>
  </si>
  <si>
    <t>마가목 열매, 생것</t>
  </si>
  <si>
    <t>E0110000000a</t>
  </si>
  <si>
    <t>마름, 생것</t>
  </si>
  <si>
    <t>E012000000Dn</t>
  </si>
  <si>
    <t>마카다미아넛, 조미, 볶은것(기름)</t>
  </si>
  <si>
    <t>E0130000000a</t>
  </si>
  <si>
    <t>머루씨, 생것</t>
  </si>
  <si>
    <t>E0390000009f</t>
  </si>
  <si>
    <t>목화씨, 구운것</t>
  </si>
  <si>
    <t>E0140000000a</t>
  </si>
  <si>
    <t>밤, 생것</t>
  </si>
  <si>
    <t>E0140000001a</t>
  </si>
  <si>
    <t>밤, 말린것</t>
  </si>
  <si>
    <t>E0140000009b</t>
  </si>
  <si>
    <t>밤, 삶은것</t>
  </si>
  <si>
    <t>E014000000Ra</t>
  </si>
  <si>
    <t>밤, 통조림</t>
  </si>
  <si>
    <t>E0140010000a</t>
  </si>
  <si>
    <t>밤, 단택, 생것</t>
  </si>
  <si>
    <t>E0140010009b</t>
  </si>
  <si>
    <t>밤, 단택, 삶은것</t>
  </si>
  <si>
    <t>E0140010009f</t>
  </si>
  <si>
    <t>밤, 단택, 구운것</t>
  </si>
  <si>
    <t>E0140020000a</t>
  </si>
  <si>
    <t>밤, 대보, 생것</t>
  </si>
  <si>
    <t>E0140020009b</t>
  </si>
  <si>
    <t>밤, 대보, 삶은것</t>
  </si>
  <si>
    <t>E0140020009f</t>
  </si>
  <si>
    <t>밤, 대보, 구운것</t>
  </si>
  <si>
    <t>E0140030000a</t>
  </si>
  <si>
    <t>밤, 옥광, 생것</t>
  </si>
  <si>
    <t>E0140030009b</t>
  </si>
  <si>
    <t>밤, 옥광, 삶은것</t>
  </si>
  <si>
    <t>E0140040000a</t>
  </si>
  <si>
    <t>밤, 이평, 생것</t>
  </si>
  <si>
    <t>E0140040009b</t>
  </si>
  <si>
    <t>밤, 이평, 삶은것</t>
  </si>
  <si>
    <t>E0140060000a</t>
  </si>
  <si>
    <t>밤, 축파, 생것</t>
  </si>
  <si>
    <t>E0140060009b</t>
  </si>
  <si>
    <t>밤, 축파, 삶은것</t>
  </si>
  <si>
    <t>E0140060009f</t>
  </si>
  <si>
    <t>밤, 축파, 구운것</t>
  </si>
  <si>
    <t>E0140070009f</t>
  </si>
  <si>
    <t>밤, 삼조생, 구운것</t>
  </si>
  <si>
    <t>E0160000001a</t>
  </si>
  <si>
    <t>보리밥 열매, 말린것</t>
  </si>
  <si>
    <t>E0170000001a</t>
  </si>
  <si>
    <t>브라질너트, 말린것</t>
  </si>
  <si>
    <t>E0170000009n</t>
  </si>
  <si>
    <t>브라질너트, 볶은것</t>
  </si>
  <si>
    <t>E0180000001a</t>
  </si>
  <si>
    <t>삼씨, 말린것</t>
  </si>
  <si>
    <t>E0190000001a</t>
  </si>
  <si>
    <t>수박씨, 말린것</t>
  </si>
  <si>
    <t>E019000000Dn</t>
  </si>
  <si>
    <t>수박씨, 조미, 볶은것</t>
  </si>
  <si>
    <t>E037000B179n</t>
  </si>
  <si>
    <t>아마씨, 볶은것</t>
  </si>
  <si>
    <t>E0200000001a</t>
  </si>
  <si>
    <t>아몬드, 말린것</t>
  </si>
  <si>
    <t>E0200000009n</t>
  </si>
  <si>
    <t>아몬드, 볶은것</t>
  </si>
  <si>
    <t>E020000000Dn</t>
  </si>
  <si>
    <t>아몬드, 조미, 볶은것</t>
  </si>
  <si>
    <t>E0210000580a</t>
  </si>
  <si>
    <t>연씨, 미숙, 생것</t>
  </si>
  <si>
    <t>E0220000000a</t>
  </si>
  <si>
    <t>은행, 생것</t>
  </si>
  <si>
    <t>E0220000009b</t>
  </si>
  <si>
    <t>은행, 삶은것</t>
  </si>
  <si>
    <t>E0220000009n</t>
  </si>
  <si>
    <t>은행, 볶은것</t>
  </si>
  <si>
    <t>E0230000000a</t>
  </si>
  <si>
    <t>잣, 생것</t>
  </si>
  <si>
    <t>E0230000001a</t>
  </si>
  <si>
    <t>잣, 말린것</t>
  </si>
  <si>
    <t>E0230000009n</t>
  </si>
  <si>
    <t>잣, 볶은것</t>
  </si>
  <si>
    <t>E0240000009a</t>
  </si>
  <si>
    <t>잣두부</t>
  </si>
  <si>
    <t>E0250000009a</t>
  </si>
  <si>
    <t>잣죽</t>
  </si>
  <si>
    <t>E0260010001a</t>
  </si>
  <si>
    <t>참깨, 검정깨, 말린것</t>
  </si>
  <si>
    <t>E0260010009n</t>
  </si>
  <si>
    <t>참깨, 검정깨, 볶은것</t>
  </si>
  <si>
    <t>E0260020001a</t>
  </si>
  <si>
    <t>참깨, 흰깨, 말린것</t>
  </si>
  <si>
    <t>E0260020009n</t>
  </si>
  <si>
    <t>참깨, 흰깨, 볶은것</t>
  </si>
  <si>
    <t>E0270010009a</t>
  </si>
  <si>
    <t>참깨 과자, 엿강정</t>
  </si>
  <si>
    <t>E0280000009a</t>
  </si>
  <si>
    <t>참깨죽</t>
  </si>
  <si>
    <t>E038000B171a</t>
  </si>
  <si>
    <t>치아씨, 말린것</t>
  </si>
  <si>
    <t>E029000000Da</t>
  </si>
  <si>
    <t xml:space="preserve">캐슈넛, 조미한 것 </t>
  </si>
  <si>
    <t>E0300000001a</t>
  </si>
  <si>
    <t>코코넛, 말린것</t>
  </si>
  <si>
    <t>E0300000009n</t>
  </si>
  <si>
    <t>코코넛, 볶은것</t>
  </si>
  <si>
    <t>E0300000609a</t>
  </si>
  <si>
    <t>코코넛, 코코넛밀크</t>
  </si>
  <si>
    <t>E0310000619a</t>
  </si>
  <si>
    <t>코코넛수, 과즙</t>
  </si>
  <si>
    <t>E0320000001a</t>
  </si>
  <si>
    <t>피스타치오넛, 말린것</t>
  </si>
  <si>
    <t>E0320000009n</t>
  </si>
  <si>
    <t>피스타치오넛, 볶은것</t>
  </si>
  <si>
    <t>E032000000Dn</t>
  </si>
  <si>
    <t>피스타치오넛, 조미, 볶은것</t>
  </si>
  <si>
    <t>E0330000001a</t>
  </si>
  <si>
    <t>피칸, 말린것</t>
  </si>
  <si>
    <t>E033000000Dn</t>
  </si>
  <si>
    <t>피칸, 조미, 볶은것</t>
  </si>
  <si>
    <t>E0340000001a</t>
  </si>
  <si>
    <t>해바라기씨, 말린것</t>
  </si>
  <si>
    <t>E0340000009n</t>
  </si>
  <si>
    <t>해바라기씨, 볶은것</t>
  </si>
  <si>
    <t>E034000000Dn</t>
  </si>
  <si>
    <t>해바라기씨, 조미, 볶은것</t>
  </si>
  <si>
    <t>E0350000001a</t>
  </si>
  <si>
    <t>호두, 말린것</t>
  </si>
  <si>
    <t>E0350000009n</t>
  </si>
  <si>
    <t>호두, 볶은것</t>
  </si>
  <si>
    <t>E0360000001a</t>
  </si>
  <si>
    <t>호박씨, 말린것</t>
  </si>
  <si>
    <t>E036001000Dn</t>
  </si>
  <si>
    <t>호박씨, 일본산, 조미, 볶은것</t>
  </si>
  <si>
    <t>N0270000009a</t>
  </si>
  <si>
    <t>유지류</t>
  </si>
  <si>
    <t>고추기름</t>
  </si>
  <si>
    <t>N0010000009a</t>
  </si>
  <si>
    <t>닭기름</t>
  </si>
  <si>
    <t>N0020000009a</t>
  </si>
  <si>
    <t>돼지기름</t>
  </si>
  <si>
    <t>N0030000009a</t>
  </si>
  <si>
    <t>들기름</t>
  </si>
  <si>
    <t>N0050000009a</t>
  </si>
  <si>
    <t>땅콩 버터</t>
  </si>
  <si>
    <t>N0050040009a</t>
  </si>
  <si>
    <t>땅콩 버터, 청크</t>
  </si>
  <si>
    <t>N0050050009a</t>
  </si>
  <si>
    <t>땅콩 버터, 크림</t>
  </si>
  <si>
    <t>N0040000009a</t>
  </si>
  <si>
    <t>땅콩기름</t>
  </si>
  <si>
    <t>N0060000009a</t>
  </si>
  <si>
    <t>마가린</t>
  </si>
  <si>
    <t>N0070000009a</t>
  </si>
  <si>
    <t>면실유</t>
  </si>
  <si>
    <t>N0080000009a</t>
  </si>
  <si>
    <t>버터</t>
  </si>
  <si>
    <t>N0090000009a</t>
  </si>
  <si>
    <t>복숭아씨기름</t>
  </si>
  <si>
    <t>N0110000009a</t>
  </si>
  <si>
    <t>쇠기름</t>
  </si>
  <si>
    <t>N0120000009a</t>
  </si>
  <si>
    <t>쇼트닝</t>
  </si>
  <si>
    <t>N0130000009a</t>
  </si>
  <si>
    <t>쌀겨기름(미강유)</t>
  </si>
  <si>
    <t>N0280000009a</t>
  </si>
  <si>
    <t>아마씨유</t>
  </si>
  <si>
    <t>N0300000009a</t>
  </si>
  <si>
    <t>아몬드유</t>
  </si>
  <si>
    <t>N0320000009a</t>
  </si>
  <si>
    <t>아보카도유</t>
  </si>
  <si>
    <t>N0140000009a</t>
  </si>
  <si>
    <t>양기름</t>
  </si>
  <si>
    <t>N0150000009a</t>
  </si>
  <si>
    <t>연어기름</t>
  </si>
  <si>
    <t>N0160000009a</t>
  </si>
  <si>
    <t>옥수수기름</t>
  </si>
  <si>
    <t>N0170000009a</t>
  </si>
  <si>
    <t>올리브유</t>
  </si>
  <si>
    <t>N0170020009a</t>
  </si>
  <si>
    <t>올리브유, 외국산</t>
  </si>
  <si>
    <t>N0180000009a</t>
  </si>
  <si>
    <t>유채씨기름</t>
  </si>
  <si>
    <t>N0190000009a</t>
  </si>
  <si>
    <t>잇꽃씨기름</t>
  </si>
  <si>
    <t>N0310000009a</t>
  </si>
  <si>
    <t>지방, 오리</t>
  </si>
  <si>
    <t>N0200000009a</t>
  </si>
  <si>
    <t>참기름</t>
  </si>
  <si>
    <t>N0210000009a</t>
  </si>
  <si>
    <t>코코넛유</t>
  </si>
  <si>
    <t>N0220000009a</t>
  </si>
  <si>
    <t>콩기름</t>
  </si>
  <si>
    <t>N0230000009a</t>
  </si>
  <si>
    <t>팜유</t>
  </si>
  <si>
    <t>N0260000009a</t>
  </si>
  <si>
    <t>포도씨유</t>
  </si>
  <si>
    <t>N0240000009a</t>
  </si>
  <si>
    <t>해바라기유</t>
  </si>
  <si>
    <t>N0290000009a</t>
  </si>
  <si>
    <t>호두유</t>
  </si>
  <si>
    <t>N0250000009a</t>
  </si>
  <si>
    <t>혼합식물성유</t>
  </si>
  <si>
    <t>영양성분</t>
  </si>
  <si>
    <t>무관성분(지방)제거</t>
  </si>
  <si>
    <t>유관성분</t>
  </si>
  <si>
    <t>1교환단위</t>
    <phoneticPr fontId="7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</si>
  <si>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</si>
  <si>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</si>
  <si>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</si>
  <si>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</si>
  <si>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</si>
  <si>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</si>
  <si>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</si>
  <si>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7" type="noConversion"/>
  </si>
  <si>
    <t>반올림</t>
    <phoneticPr fontId="7" type="noConversion"/>
  </si>
  <si>
    <t>소주1자리</t>
    <phoneticPr fontId="7" type="noConversion"/>
  </si>
  <si>
    <t>정수1의자리</t>
    <phoneticPr fontId="7" type="noConversion"/>
  </si>
  <si>
    <t>반올림 수식</t>
    <phoneticPr fontId="7" type="noConversion"/>
  </si>
  <si>
    <t>논문반올림</t>
    <phoneticPr fontId="7" type="noConversion"/>
  </si>
  <si>
    <t>식품교환표</t>
    <phoneticPr fontId="7" type="noConversion"/>
  </si>
  <si>
    <t>교환 유관성분</t>
    <phoneticPr fontId="7" type="noConversion"/>
  </si>
  <si>
    <t>무게합</t>
    <phoneticPr fontId="1" type="noConversion"/>
  </si>
  <si>
    <t>Result</t>
    <phoneticPr fontId="7" type="noConversion"/>
  </si>
  <si>
    <t>반올림최종</t>
    <phoneticPr fontId="7" type="noConversion"/>
  </si>
  <si>
    <t>100g당 당질 / 우유군 1교환단위의 당질</t>
    <phoneticPr fontId="7" type="noConversion"/>
  </si>
  <si>
    <t>ENECC</t>
    <phoneticPr fontId="1" type="noConversion"/>
  </si>
  <si>
    <t>1교환단위</t>
    <phoneticPr fontId="7" type="noConversion"/>
  </si>
  <si>
    <t>무게</t>
    <phoneticPr fontId="7" type="noConversion"/>
  </si>
  <si>
    <t>반올림</t>
    <phoneticPr fontId="7" type="noConversion"/>
  </si>
  <si>
    <t>소주1자리</t>
    <phoneticPr fontId="7" type="noConversion"/>
  </si>
  <si>
    <t>정수1의자리</t>
    <phoneticPr fontId="7" type="noConversion"/>
  </si>
  <si>
    <t>반올림 수식</t>
    <phoneticPr fontId="7" type="noConversion"/>
  </si>
  <si>
    <t>논문반올림</t>
    <phoneticPr fontId="7" type="noConversion"/>
  </si>
  <si>
    <t>식품교환표</t>
    <phoneticPr fontId="7" type="noConversion"/>
  </si>
  <si>
    <t>교환 유관성분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</si>
</sst>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rgb="FF000000"/>
      <name val="Calibri"/>
      <family val="2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/>
  </cellStyleXfs>
  <cellXfs count="20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 applyAlignment="1"/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7"/>
  <sheetViews>
    <sheetView topLeftCell="A301" workbookViewId="0">
      <selection activeCell="L343" sqref="L343"/>
    </sheetView>
  </sheetViews>
  <sheetFormatPr defaultRowHeight="16.5" x14ac:dyDescent="0.3"/>
  <cols>
    <col min="2" max="2" width="17" customWidth="1"/>
    <col min="4" max="4" width="31.5" customWidth="1"/>
    <col min="7" max="7" width="14.5" customWidth="1"/>
  </cols>
  <sheetData>
    <row r="1" spans="1:26" x14ac:dyDescent="0.3">
      <c r="K1" s="3" t="s">
        <v>5186</v>
      </c>
      <c r="L1" s="3"/>
      <c r="M1" s="3" t="s">
        <v>5187</v>
      </c>
      <c r="N1" s="3"/>
      <c r="O1" s="3" t="s">
        <v>5188</v>
      </c>
      <c r="P1" s="3"/>
      <c r="Q1" s="4"/>
      <c r="S1" s="6" t="s">
        <v>5210</v>
      </c>
      <c r="T1" s="6"/>
      <c r="U1" s="7"/>
      <c r="V1" s="7"/>
      <c r="W1" s="8"/>
      <c r="X1" s="9"/>
      <c r="Y1" s="10"/>
      <c r="Z1" s="7"/>
    </row>
    <row r="2" spans="1:26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11" t="s">
        <v>5190</v>
      </c>
      <c r="L2" s="11" t="s">
        <v>5191</v>
      </c>
      <c r="M2" s="11" t="s">
        <v>5192</v>
      </c>
      <c r="N2" s="11" t="s">
        <v>5193</v>
      </c>
      <c r="O2" s="11" t="s">
        <v>5194</v>
      </c>
      <c r="P2" s="11" t="s">
        <v>5195</v>
      </c>
      <c r="Q2" s="11" t="s">
        <v>5196</v>
      </c>
      <c r="S2" s="4" t="s">
        <v>5211</v>
      </c>
      <c r="T2" s="4" t="s">
        <v>5212</v>
      </c>
      <c r="U2" s="4" t="s">
        <v>5213</v>
      </c>
      <c r="V2" s="4" t="s">
        <v>5214</v>
      </c>
      <c r="W2" s="12" t="s">
        <v>5215</v>
      </c>
      <c r="X2" s="12" t="s">
        <v>5216</v>
      </c>
      <c r="Y2" s="7" t="s">
        <v>5217</v>
      </c>
      <c r="Z2" s="4" t="s">
        <v>5218</v>
      </c>
    </row>
    <row r="3" spans="1:26" x14ac:dyDescent="0.3">
      <c r="A3" s="2">
        <v>0</v>
      </c>
      <c r="B3" s="1" t="s">
        <v>8</v>
      </c>
      <c r="C3" s="1" t="s">
        <v>9</v>
      </c>
      <c r="D3" s="1" t="s">
        <v>10</v>
      </c>
      <c r="E3" s="1">
        <v>100</v>
      </c>
      <c r="F3" s="1">
        <v>332</v>
      </c>
      <c r="G3" s="1">
        <v>73.5</v>
      </c>
      <c r="H3" s="1">
        <v>11.4</v>
      </c>
      <c r="I3" s="1">
        <v>3.7</v>
      </c>
      <c r="K3" s="4">
        <f>(G3 * 4 ) + (H3 * 4 ) +( I3 * 9)</f>
        <v>372.90000000000003</v>
      </c>
      <c r="L3" s="4">
        <f>ROUND(K3/F3,2)</f>
        <v>1.1200000000000001</v>
      </c>
      <c r="M3" s="4">
        <f>E3 - I3</f>
        <v>96.3</v>
      </c>
      <c r="N3" s="7">
        <f>F3 - (I3 * 9)</f>
        <v>298.7</v>
      </c>
      <c r="O3" s="4">
        <f>G3 + H3</f>
        <v>84.9</v>
      </c>
      <c r="P3" s="4">
        <f>(G3 * 4) + (H3*4)</f>
        <v>339.6</v>
      </c>
      <c r="Q3" s="4">
        <f>ROUND(P3/100, 2)</f>
        <v>3.4</v>
      </c>
      <c r="S3" s="7">
        <f>ROUND(M3/Q3, 2)</f>
        <v>28.32</v>
      </c>
      <c r="T3" s="7"/>
      <c r="U3" s="7">
        <f>ROUND(S3,0)</f>
        <v>28</v>
      </c>
      <c r="V3" s="7">
        <f>ROUND(S3,-1)</f>
        <v>30</v>
      </c>
      <c r="W3" s="12">
        <f>IF(S3&lt;100,ROUND(S3,-1),IF(S3&gt;=100,ROUND(S3,-2)))</f>
        <v>30</v>
      </c>
      <c r="X3" s="12">
        <f>IF(S3&lt;=10,ROUND(S3,0), IF(S3&lt;100, FLOOR(S3 + 5/2, 5),IF(S3&gt;=100, FLOOR(S3 + 10/2, 10))))</f>
        <v>30</v>
      </c>
      <c r="Y3" s="7"/>
      <c r="Z3" s="7">
        <f>O3/Q3</f>
        <v>24.97058823529412</v>
      </c>
    </row>
    <row r="4" spans="1:26" x14ac:dyDescent="0.3">
      <c r="A4" s="2">
        <v>1</v>
      </c>
      <c r="B4" s="1" t="s">
        <v>11</v>
      </c>
      <c r="C4" s="1" t="s">
        <v>9</v>
      </c>
      <c r="D4" s="1" t="s">
        <v>12</v>
      </c>
      <c r="E4" s="1">
        <v>100</v>
      </c>
      <c r="F4" s="1">
        <v>334</v>
      </c>
      <c r="G4" s="1">
        <v>70.400000000000006</v>
      </c>
      <c r="H4" s="1">
        <v>14.3</v>
      </c>
      <c r="I4" s="1">
        <v>3.8</v>
      </c>
      <c r="K4" s="4">
        <f t="shared" ref="K4:K67" si="0">(G4 * 4 ) + (H4 * 4 ) +( I4 * 9)</f>
        <v>373</v>
      </c>
      <c r="L4" s="4">
        <f t="shared" ref="L4:L67" si="1">ROUND(K4/F4,2)</f>
        <v>1.1200000000000001</v>
      </c>
      <c r="M4" s="4">
        <f t="shared" ref="M4:M67" si="2">E4 - I4</f>
        <v>96.2</v>
      </c>
      <c r="N4" s="7">
        <f t="shared" ref="N4:N67" si="3">F4 - (I4 * 9)</f>
        <v>299.8</v>
      </c>
      <c r="O4" s="4">
        <f t="shared" ref="O4:O67" si="4">G4 + H4</f>
        <v>84.7</v>
      </c>
      <c r="P4" s="4">
        <f t="shared" ref="P4:P67" si="5">(G4 * 4) + (H4*4)</f>
        <v>338.8</v>
      </c>
      <c r="Q4" s="4">
        <f t="shared" ref="Q4:Q67" si="6">ROUND(P4/100, 2)</f>
        <v>3.39</v>
      </c>
      <c r="S4" s="7">
        <f t="shared" ref="S4:S67" si="7">ROUND(M4/Q4, 2)</f>
        <v>28.38</v>
      </c>
      <c r="T4" s="7"/>
      <c r="U4" s="7">
        <f t="shared" ref="U4:U67" si="8">ROUND(S4,0)</f>
        <v>28</v>
      </c>
      <c r="V4" s="7">
        <f t="shared" ref="V4:V67" si="9">ROUND(S4,-1)</f>
        <v>30</v>
      </c>
      <c r="W4" s="12">
        <f t="shared" ref="W4:W67" si="10">IF(S4&lt;100,ROUND(S4,-1),IF(S4&gt;=100,ROUND(S4,-2)))</f>
        <v>30</v>
      </c>
      <c r="X4" s="12">
        <f t="shared" ref="X4:X67" si="11">IF(S4&lt;=10,ROUND(S4,0), IF(S4&lt;100, FLOOR(S4 + 5/2, 5),IF(S4&gt;=100, FLOOR(S4 + 10/2, 10))))</f>
        <v>30</v>
      </c>
      <c r="Y4" s="7"/>
      <c r="Z4" s="7">
        <f t="shared" ref="Z4:Z67" si="12">O4/Q4</f>
        <v>24.985250737463126</v>
      </c>
    </row>
    <row r="5" spans="1:26" x14ac:dyDescent="0.3">
      <c r="A5" s="2">
        <v>2</v>
      </c>
      <c r="B5" s="1" t="s">
        <v>13</v>
      </c>
      <c r="C5" s="1" t="s">
        <v>9</v>
      </c>
      <c r="D5" s="1" t="s">
        <v>14</v>
      </c>
      <c r="E5" s="1">
        <v>100</v>
      </c>
      <c r="F5" s="1">
        <v>348</v>
      </c>
      <c r="G5" s="1">
        <v>64.900000000000006</v>
      </c>
      <c r="H5" s="1">
        <v>13.2</v>
      </c>
      <c r="I5" s="1">
        <v>8.1999999999999993</v>
      </c>
      <c r="K5" s="4">
        <f t="shared" si="0"/>
        <v>386.20000000000005</v>
      </c>
      <c r="L5" s="4">
        <f t="shared" si="1"/>
        <v>1.1100000000000001</v>
      </c>
      <c r="M5" s="4">
        <f t="shared" si="2"/>
        <v>91.8</v>
      </c>
      <c r="N5" s="7">
        <f t="shared" si="3"/>
        <v>274.2</v>
      </c>
      <c r="O5" s="4">
        <f t="shared" si="4"/>
        <v>78.100000000000009</v>
      </c>
      <c r="P5" s="4">
        <f t="shared" si="5"/>
        <v>312.40000000000003</v>
      </c>
      <c r="Q5" s="4">
        <f t="shared" si="6"/>
        <v>3.12</v>
      </c>
      <c r="S5" s="7">
        <f t="shared" si="7"/>
        <v>29.42</v>
      </c>
      <c r="T5" s="7"/>
      <c r="U5" s="7">
        <f t="shared" si="8"/>
        <v>29</v>
      </c>
      <c r="V5" s="7">
        <f t="shared" si="9"/>
        <v>30</v>
      </c>
      <c r="W5" s="12">
        <f t="shared" si="10"/>
        <v>30</v>
      </c>
      <c r="X5" s="12">
        <f t="shared" si="11"/>
        <v>30</v>
      </c>
      <c r="Y5" s="7"/>
      <c r="Z5" s="7">
        <f t="shared" si="12"/>
        <v>25.032051282051285</v>
      </c>
    </row>
    <row r="6" spans="1:26" x14ac:dyDescent="0.3">
      <c r="A6" s="2">
        <v>3</v>
      </c>
      <c r="B6" s="1" t="s">
        <v>15</v>
      </c>
      <c r="C6" s="1" t="s">
        <v>9</v>
      </c>
      <c r="D6" s="1" t="s">
        <v>16</v>
      </c>
      <c r="E6" s="1">
        <v>100</v>
      </c>
      <c r="F6" s="1">
        <v>360</v>
      </c>
      <c r="G6" s="1">
        <v>74.599999999999994</v>
      </c>
      <c r="H6" s="1">
        <v>11.2</v>
      </c>
      <c r="I6" s="1">
        <v>1.9</v>
      </c>
      <c r="K6" s="4">
        <f t="shared" si="0"/>
        <v>360.3</v>
      </c>
      <c r="L6" s="4">
        <f t="shared" si="1"/>
        <v>1</v>
      </c>
      <c r="M6" s="4">
        <f t="shared" si="2"/>
        <v>98.1</v>
      </c>
      <c r="N6" s="7">
        <f t="shared" si="3"/>
        <v>342.9</v>
      </c>
      <c r="O6" s="4">
        <f t="shared" si="4"/>
        <v>85.8</v>
      </c>
      <c r="P6" s="4">
        <f t="shared" si="5"/>
        <v>343.2</v>
      </c>
      <c r="Q6" s="4">
        <f t="shared" si="6"/>
        <v>3.43</v>
      </c>
      <c r="S6" s="7">
        <f t="shared" si="7"/>
        <v>28.6</v>
      </c>
      <c r="T6" s="7"/>
      <c r="U6" s="7">
        <f t="shared" si="8"/>
        <v>29</v>
      </c>
      <c r="V6" s="7">
        <f t="shared" si="9"/>
        <v>30</v>
      </c>
      <c r="W6" s="12">
        <f t="shared" si="10"/>
        <v>30</v>
      </c>
      <c r="X6" s="12">
        <f t="shared" si="11"/>
        <v>30</v>
      </c>
      <c r="Y6" s="7"/>
      <c r="Z6" s="7">
        <f t="shared" si="12"/>
        <v>25.014577259475217</v>
      </c>
    </row>
    <row r="7" spans="1:26" x14ac:dyDescent="0.3">
      <c r="A7" s="2">
        <v>4</v>
      </c>
      <c r="B7" s="1" t="s">
        <v>17</v>
      </c>
      <c r="C7" s="1" t="s">
        <v>9</v>
      </c>
      <c r="D7" s="1" t="s">
        <v>18</v>
      </c>
      <c r="E7" s="1">
        <v>100</v>
      </c>
      <c r="F7" s="1">
        <v>365</v>
      </c>
      <c r="G7" s="1">
        <v>71.91</v>
      </c>
      <c r="H7" s="1">
        <v>12.46</v>
      </c>
      <c r="I7" s="1">
        <v>3.09</v>
      </c>
      <c r="K7" s="4">
        <f t="shared" si="0"/>
        <v>365.29</v>
      </c>
      <c r="L7" s="4">
        <f t="shared" si="1"/>
        <v>1</v>
      </c>
      <c r="M7" s="4">
        <f t="shared" si="2"/>
        <v>96.91</v>
      </c>
      <c r="N7" s="7">
        <f t="shared" si="3"/>
        <v>337.19</v>
      </c>
      <c r="O7" s="4">
        <f t="shared" si="4"/>
        <v>84.37</v>
      </c>
      <c r="P7" s="4">
        <f t="shared" si="5"/>
        <v>337.48</v>
      </c>
      <c r="Q7" s="4">
        <f t="shared" si="6"/>
        <v>3.37</v>
      </c>
      <c r="S7" s="7">
        <f t="shared" si="7"/>
        <v>28.76</v>
      </c>
      <c r="T7" s="7"/>
      <c r="U7" s="7">
        <f t="shared" si="8"/>
        <v>29</v>
      </c>
      <c r="V7" s="7">
        <f t="shared" si="9"/>
        <v>30</v>
      </c>
      <c r="W7" s="12">
        <f t="shared" si="10"/>
        <v>30</v>
      </c>
      <c r="X7" s="12">
        <f t="shared" si="11"/>
        <v>30</v>
      </c>
      <c r="Y7" s="7"/>
      <c r="Z7" s="7">
        <f t="shared" si="12"/>
        <v>25.03560830860534</v>
      </c>
    </row>
    <row r="8" spans="1:26" x14ac:dyDescent="0.3">
      <c r="A8" s="2">
        <v>5</v>
      </c>
      <c r="B8" s="1" t="s">
        <v>19</v>
      </c>
      <c r="C8" s="1" t="s">
        <v>9</v>
      </c>
      <c r="D8" s="1" t="s">
        <v>20</v>
      </c>
      <c r="E8" s="1">
        <v>100</v>
      </c>
      <c r="F8" s="1">
        <v>345</v>
      </c>
      <c r="G8" s="1">
        <v>67.84</v>
      </c>
      <c r="H8" s="1">
        <v>13.64</v>
      </c>
      <c r="I8" s="1">
        <v>3.38</v>
      </c>
      <c r="K8" s="4">
        <f t="shared" si="0"/>
        <v>356.34000000000003</v>
      </c>
      <c r="L8" s="4">
        <f t="shared" si="1"/>
        <v>1.03</v>
      </c>
      <c r="M8" s="4">
        <f t="shared" si="2"/>
        <v>96.62</v>
      </c>
      <c r="N8" s="7">
        <f t="shared" si="3"/>
        <v>314.58</v>
      </c>
      <c r="O8" s="4">
        <f t="shared" si="4"/>
        <v>81.48</v>
      </c>
      <c r="P8" s="4">
        <f t="shared" si="5"/>
        <v>325.92</v>
      </c>
      <c r="Q8" s="4">
        <f t="shared" si="6"/>
        <v>3.26</v>
      </c>
      <c r="S8" s="7">
        <f t="shared" si="7"/>
        <v>29.64</v>
      </c>
      <c r="T8" s="7"/>
      <c r="U8" s="7">
        <f t="shared" si="8"/>
        <v>30</v>
      </c>
      <c r="V8" s="7">
        <f t="shared" si="9"/>
        <v>30</v>
      </c>
      <c r="W8" s="12">
        <f t="shared" si="10"/>
        <v>30</v>
      </c>
      <c r="X8" s="12">
        <f t="shared" si="11"/>
        <v>30</v>
      </c>
      <c r="Y8" s="7"/>
      <c r="Z8" s="7">
        <f t="shared" si="12"/>
        <v>24.993865030674851</v>
      </c>
    </row>
    <row r="9" spans="1:26" x14ac:dyDescent="0.3">
      <c r="A9" s="2">
        <v>6</v>
      </c>
      <c r="B9" s="1" t="s">
        <v>21</v>
      </c>
      <c r="C9" s="1" t="s">
        <v>9</v>
      </c>
      <c r="D9" s="1" t="s">
        <v>22</v>
      </c>
      <c r="E9" s="1">
        <v>100</v>
      </c>
      <c r="F9" s="1">
        <v>355</v>
      </c>
      <c r="G9" s="1">
        <v>71.36</v>
      </c>
      <c r="H9" s="1">
        <v>12.96</v>
      </c>
      <c r="I9" s="1">
        <v>3.29</v>
      </c>
      <c r="K9" s="4">
        <f t="shared" si="0"/>
        <v>366.89</v>
      </c>
      <c r="L9" s="4">
        <f t="shared" si="1"/>
        <v>1.03</v>
      </c>
      <c r="M9" s="4">
        <f t="shared" si="2"/>
        <v>96.71</v>
      </c>
      <c r="N9" s="7">
        <f t="shared" si="3"/>
        <v>325.39</v>
      </c>
      <c r="O9" s="4">
        <f t="shared" si="4"/>
        <v>84.32</v>
      </c>
      <c r="P9" s="4">
        <f t="shared" si="5"/>
        <v>337.28</v>
      </c>
      <c r="Q9" s="4">
        <f t="shared" si="6"/>
        <v>3.37</v>
      </c>
      <c r="S9" s="7">
        <f t="shared" si="7"/>
        <v>28.7</v>
      </c>
      <c r="T9" s="7"/>
      <c r="U9" s="7">
        <f t="shared" si="8"/>
        <v>29</v>
      </c>
      <c r="V9" s="7">
        <f t="shared" si="9"/>
        <v>30</v>
      </c>
      <c r="W9" s="12">
        <f t="shared" si="10"/>
        <v>30</v>
      </c>
      <c r="X9" s="12">
        <f t="shared" si="11"/>
        <v>30</v>
      </c>
      <c r="Y9" s="7"/>
      <c r="Z9" s="7">
        <f t="shared" si="12"/>
        <v>25.020771513353115</v>
      </c>
    </row>
    <row r="10" spans="1:26" x14ac:dyDescent="0.3">
      <c r="A10" s="2">
        <v>7</v>
      </c>
      <c r="B10" s="1" t="s">
        <v>23</v>
      </c>
      <c r="C10" s="1" t="s">
        <v>9</v>
      </c>
      <c r="D10" s="1" t="s">
        <v>24</v>
      </c>
      <c r="E10" s="1">
        <v>100</v>
      </c>
      <c r="F10" s="1">
        <v>274</v>
      </c>
      <c r="G10" s="1">
        <v>61.14</v>
      </c>
      <c r="H10" s="1">
        <v>7.59</v>
      </c>
      <c r="I10" s="1">
        <v>0.96</v>
      </c>
      <c r="K10" s="4">
        <f t="shared" si="0"/>
        <v>283.56</v>
      </c>
      <c r="L10" s="4">
        <f t="shared" si="1"/>
        <v>1.03</v>
      </c>
      <c r="M10" s="4">
        <f t="shared" si="2"/>
        <v>99.04</v>
      </c>
      <c r="N10" s="7">
        <f t="shared" si="3"/>
        <v>265.36</v>
      </c>
      <c r="O10" s="4">
        <f t="shared" si="4"/>
        <v>68.73</v>
      </c>
      <c r="P10" s="4">
        <f t="shared" si="5"/>
        <v>274.92</v>
      </c>
      <c r="Q10" s="4">
        <f t="shared" si="6"/>
        <v>2.75</v>
      </c>
      <c r="S10" s="7">
        <f t="shared" si="7"/>
        <v>36.01</v>
      </c>
      <c r="T10" s="7"/>
      <c r="U10" s="7">
        <f t="shared" si="8"/>
        <v>36</v>
      </c>
      <c r="V10" s="7">
        <f t="shared" si="9"/>
        <v>40</v>
      </c>
      <c r="W10" s="12">
        <f t="shared" si="10"/>
        <v>40</v>
      </c>
      <c r="X10" s="12">
        <f t="shared" si="11"/>
        <v>35</v>
      </c>
      <c r="Y10" s="7"/>
      <c r="Z10" s="7">
        <f t="shared" si="12"/>
        <v>24.992727272727276</v>
      </c>
    </row>
    <row r="11" spans="1:26" x14ac:dyDescent="0.3">
      <c r="A11" s="2">
        <v>8</v>
      </c>
      <c r="B11" s="1" t="s">
        <v>25</v>
      </c>
      <c r="C11" s="1" t="s">
        <v>9</v>
      </c>
      <c r="D11" s="1" t="s">
        <v>26</v>
      </c>
      <c r="E11" s="1">
        <v>100</v>
      </c>
      <c r="F11" s="1">
        <v>117</v>
      </c>
      <c r="G11" s="1">
        <v>25.73</v>
      </c>
      <c r="H11" s="1">
        <v>3.54</v>
      </c>
      <c r="I11" s="1">
        <v>0.44</v>
      </c>
      <c r="K11" s="4">
        <f t="shared" si="0"/>
        <v>121.03999999999999</v>
      </c>
      <c r="L11" s="4">
        <f t="shared" si="1"/>
        <v>1.03</v>
      </c>
      <c r="M11" s="4">
        <f t="shared" si="2"/>
        <v>99.56</v>
      </c>
      <c r="N11" s="7">
        <f t="shared" si="3"/>
        <v>113.04</v>
      </c>
      <c r="O11" s="4">
        <f t="shared" si="4"/>
        <v>29.27</v>
      </c>
      <c r="P11" s="4">
        <f t="shared" si="5"/>
        <v>117.08</v>
      </c>
      <c r="Q11" s="4">
        <f t="shared" si="6"/>
        <v>1.17</v>
      </c>
      <c r="S11" s="7">
        <f t="shared" si="7"/>
        <v>85.09</v>
      </c>
      <c r="T11" s="7"/>
      <c r="U11" s="7">
        <f t="shared" si="8"/>
        <v>85</v>
      </c>
      <c r="V11" s="7">
        <f t="shared" si="9"/>
        <v>90</v>
      </c>
      <c r="W11" s="12">
        <f t="shared" si="10"/>
        <v>90</v>
      </c>
      <c r="X11" s="12">
        <f t="shared" si="11"/>
        <v>85</v>
      </c>
      <c r="Y11" s="7"/>
      <c r="Z11" s="7">
        <f t="shared" si="12"/>
        <v>25.017094017094017</v>
      </c>
    </row>
    <row r="12" spans="1:26" x14ac:dyDescent="0.3">
      <c r="A12" s="2">
        <v>9</v>
      </c>
      <c r="B12" s="1" t="s">
        <v>27</v>
      </c>
      <c r="C12" s="1" t="s">
        <v>9</v>
      </c>
      <c r="D12" s="1" t="s">
        <v>28</v>
      </c>
      <c r="E12" s="1">
        <v>100</v>
      </c>
      <c r="F12" s="1">
        <v>352</v>
      </c>
      <c r="G12" s="1">
        <v>74.41</v>
      </c>
      <c r="H12" s="1">
        <v>13.58</v>
      </c>
      <c r="I12" s="1">
        <v>1.27</v>
      </c>
      <c r="K12" s="4">
        <f t="shared" si="0"/>
        <v>363.39</v>
      </c>
      <c r="L12" s="4">
        <f t="shared" si="1"/>
        <v>1.03</v>
      </c>
      <c r="M12" s="4">
        <f t="shared" si="2"/>
        <v>98.73</v>
      </c>
      <c r="N12" s="7">
        <f t="shared" si="3"/>
        <v>340.57</v>
      </c>
      <c r="O12" s="4">
        <f t="shared" si="4"/>
        <v>87.99</v>
      </c>
      <c r="P12" s="4">
        <f t="shared" si="5"/>
        <v>351.96</v>
      </c>
      <c r="Q12" s="4">
        <f t="shared" si="6"/>
        <v>3.52</v>
      </c>
      <c r="S12" s="7">
        <f t="shared" si="7"/>
        <v>28.05</v>
      </c>
      <c r="T12" s="7"/>
      <c r="U12" s="7">
        <f t="shared" si="8"/>
        <v>28</v>
      </c>
      <c r="V12" s="7">
        <f t="shared" si="9"/>
        <v>30</v>
      </c>
      <c r="W12" s="12">
        <f t="shared" si="10"/>
        <v>30</v>
      </c>
      <c r="X12" s="12">
        <f t="shared" si="11"/>
        <v>30</v>
      </c>
      <c r="Y12" s="7"/>
      <c r="Z12" s="7">
        <f t="shared" si="12"/>
        <v>24.99715909090909</v>
      </c>
    </row>
    <row r="13" spans="1:26" x14ac:dyDescent="0.3">
      <c r="A13" s="2">
        <v>10</v>
      </c>
      <c r="B13" s="1" t="s">
        <v>29</v>
      </c>
      <c r="C13" s="1" t="s">
        <v>9</v>
      </c>
      <c r="D13" s="1" t="s">
        <v>30</v>
      </c>
      <c r="E13" s="1">
        <v>100</v>
      </c>
      <c r="F13" s="1">
        <v>108</v>
      </c>
      <c r="G13" s="1">
        <v>22.65</v>
      </c>
      <c r="H13" s="1">
        <v>4.28</v>
      </c>
      <c r="I13" s="1">
        <v>0.4</v>
      </c>
      <c r="K13" s="4">
        <f t="shared" si="0"/>
        <v>111.32</v>
      </c>
      <c r="L13" s="4">
        <f t="shared" si="1"/>
        <v>1.03</v>
      </c>
      <c r="M13" s="4">
        <f t="shared" si="2"/>
        <v>99.6</v>
      </c>
      <c r="N13" s="7">
        <f t="shared" si="3"/>
        <v>104.4</v>
      </c>
      <c r="O13" s="4">
        <f t="shared" si="4"/>
        <v>26.93</v>
      </c>
      <c r="P13" s="4">
        <f t="shared" si="5"/>
        <v>107.72</v>
      </c>
      <c r="Q13" s="4">
        <f t="shared" si="6"/>
        <v>1.08</v>
      </c>
      <c r="S13" s="7">
        <f t="shared" si="7"/>
        <v>92.22</v>
      </c>
      <c r="T13" s="7"/>
      <c r="U13" s="7">
        <f t="shared" si="8"/>
        <v>92</v>
      </c>
      <c r="V13" s="7">
        <f t="shared" si="9"/>
        <v>90</v>
      </c>
      <c r="W13" s="12">
        <f t="shared" si="10"/>
        <v>90</v>
      </c>
      <c r="X13" s="12">
        <f t="shared" si="11"/>
        <v>90</v>
      </c>
      <c r="Y13" s="7"/>
      <c r="Z13" s="7">
        <f t="shared" si="12"/>
        <v>24.935185185185183</v>
      </c>
    </row>
    <row r="14" spans="1:26" x14ac:dyDescent="0.3">
      <c r="A14" s="2">
        <v>11</v>
      </c>
      <c r="B14" s="1" t="s">
        <v>31</v>
      </c>
      <c r="C14" s="1" t="s">
        <v>9</v>
      </c>
      <c r="D14" s="1" t="s">
        <v>32</v>
      </c>
      <c r="E14" s="1">
        <v>100</v>
      </c>
      <c r="F14" s="1">
        <v>339</v>
      </c>
      <c r="G14" s="1">
        <v>73.66</v>
      </c>
      <c r="H14" s="1">
        <v>10.74</v>
      </c>
      <c r="I14" s="1">
        <v>1.44</v>
      </c>
      <c r="K14" s="4">
        <f t="shared" si="0"/>
        <v>350.55999999999995</v>
      </c>
      <c r="L14" s="4">
        <f t="shared" si="1"/>
        <v>1.03</v>
      </c>
      <c r="M14" s="4">
        <f t="shared" si="2"/>
        <v>98.56</v>
      </c>
      <c r="N14" s="7">
        <f t="shared" si="3"/>
        <v>326.04000000000002</v>
      </c>
      <c r="O14" s="4">
        <f t="shared" si="4"/>
        <v>84.399999999999991</v>
      </c>
      <c r="P14" s="4">
        <f t="shared" si="5"/>
        <v>337.59999999999997</v>
      </c>
      <c r="Q14" s="4">
        <f t="shared" si="6"/>
        <v>3.38</v>
      </c>
      <c r="S14" s="7">
        <f t="shared" si="7"/>
        <v>29.16</v>
      </c>
      <c r="T14" s="7"/>
      <c r="U14" s="7">
        <f t="shared" si="8"/>
        <v>29</v>
      </c>
      <c r="V14" s="7">
        <f t="shared" si="9"/>
        <v>30</v>
      </c>
      <c r="W14" s="12">
        <f t="shared" si="10"/>
        <v>30</v>
      </c>
      <c r="X14" s="12">
        <f t="shared" si="11"/>
        <v>30</v>
      </c>
      <c r="Y14" s="7"/>
      <c r="Z14" s="7">
        <f t="shared" si="12"/>
        <v>24.970414201183431</v>
      </c>
    </row>
    <row r="15" spans="1:26" x14ac:dyDescent="0.3">
      <c r="A15" s="2">
        <v>12</v>
      </c>
      <c r="B15" s="1" t="s">
        <v>33</v>
      </c>
      <c r="C15" s="1" t="s">
        <v>9</v>
      </c>
      <c r="D15" s="1" t="s">
        <v>34</v>
      </c>
      <c r="E15" s="1">
        <v>100</v>
      </c>
      <c r="F15" s="1">
        <v>132</v>
      </c>
      <c r="G15" s="1">
        <v>28.71</v>
      </c>
      <c r="H15" s="1">
        <v>4.22</v>
      </c>
      <c r="I15" s="1">
        <v>0.59</v>
      </c>
      <c r="K15" s="4">
        <f t="shared" si="0"/>
        <v>137.03</v>
      </c>
      <c r="L15" s="4">
        <f t="shared" si="1"/>
        <v>1.04</v>
      </c>
      <c r="M15" s="4">
        <f t="shared" si="2"/>
        <v>99.41</v>
      </c>
      <c r="N15" s="7">
        <f t="shared" si="3"/>
        <v>126.69</v>
      </c>
      <c r="O15" s="4">
        <f t="shared" si="4"/>
        <v>32.93</v>
      </c>
      <c r="P15" s="4">
        <f t="shared" si="5"/>
        <v>131.72</v>
      </c>
      <c r="Q15" s="4">
        <f t="shared" si="6"/>
        <v>1.32</v>
      </c>
      <c r="S15" s="7">
        <f t="shared" si="7"/>
        <v>75.31</v>
      </c>
      <c r="T15" s="7"/>
      <c r="U15" s="7">
        <f t="shared" si="8"/>
        <v>75</v>
      </c>
      <c r="V15" s="7">
        <f t="shared" si="9"/>
        <v>80</v>
      </c>
      <c r="W15" s="12">
        <f t="shared" si="10"/>
        <v>80</v>
      </c>
      <c r="X15" s="12">
        <f t="shared" si="11"/>
        <v>75</v>
      </c>
      <c r="Y15" s="7"/>
      <c r="Z15" s="7">
        <f t="shared" si="12"/>
        <v>24.946969696969695</v>
      </c>
    </row>
    <row r="16" spans="1:26" x14ac:dyDescent="0.3">
      <c r="A16" s="2">
        <v>13</v>
      </c>
      <c r="B16" s="1" t="s">
        <v>35</v>
      </c>
      <c r="C16" s="1" t="s">
        <v>9</v>
      </c>
      <c r="D16" s="1" t="s">
        <v>36</v>
      </c>
      <c r="E16" s="1">
        <v>100</v>
      </c>
      <c r="F16" s="1">
        <v>55</v>
      </c>
      <c r="G16" s="1">
        <v>12.8</v>
      </c>
      <c r="H16" s="1">
        <v>0.86</v>
      </c>
      <c r="I16" s="1">
        <v>0.23</v>
      </c>
      <c r="K16" s="4">
        <f t="shared" si="0"/>
        <v>56.71</v>
      </c>
      <c r="L16" s="4">
        <f t="shared" si="1"/>
        <v>1.03</v>
      </c>
      <c r="M16" s="4">
        <f t="shared" si="2"/>
        <v>99.77</v>
      </c>
      <c r="N16" s="7">
        <f t="shared" si="3"/>
        <v>52.93</v>
      </c>
      <c r="O16" s="4">
        <f t="shared" si="4"/>
        <v>13.66</v>
      </c>
      <c r="P16" s="4">
        <f t="shared" si="5"/>
        <v>54.64</v>
      </c>
      <c r="Q16" s="4">
        <f t="shared" si="6"/>
        <v>0.55000000000000004</v>
      </c>
      <c r="S16" s="7">
        <f t="shared" si="7"/>
        <v>181.4</v>
      </c>
      <c r="T16" s="7"/>
      <c r="U16" s="7">
        <f t="shared" si="8"/>
        <v>181</v>
      </c>
      <c r="V16" s="7">
        <f t="shared" si="9"/>
        <v>180</v>
      </c>
      <c r="W16" s="12">
        <f t="shared" si="10"/>
        <v>200</v>
      </c>
      <c r="X16" s="12">
        <f t="shared" si="11"/>
        <v>180</v>
      </c>
      <c r="Y16" s="7"/>
      <c r="Z16" s="7">
        <f t="shared" si="12"/>
        <v>24.836363636363636</v>
      </c>
    </row>
    <row r="17" spans="1:26" x14ac:dyDescent="0.3">
      <c r="A17" s="2">
        <v>14</v>
      </c>
      <c r="B17" s="1" t="s">
        <v>37</v>
      </c>
      <c r="C17" s="1" t="s">
        <v>9</v>
      </c>
      <c r="D17" s="1" t="s">
        <v>38</v>
      </c>
      <c r="E17" s="1">
        <v>100</v>
      </c>
      <c r="F17" s="1">
        <v>348</v>
      </c>
      <c r="G17" s="1">
        <v>77.39</v>
      </c>
      <c r="H17" s="1">
        <v>8.33</v>
      </c>
      <c r="I17" s="1">
        <v>2.04</v>
      </c>
      <c r="K17" s="4">
        <f t="shared" si="0"/>
        <v>361.24</v>
      </c>
      <c r="L17" s="4">
        <f t="shared" si="1"/>
        <v>1.04</v>
      </c>
      <c r="M17" s="4">
        <f t="shared" si="2"/>
        <v>97.96</v>
      </c>
      <c r="N17" s="7">
        <f t="shared" si="3"/>
        <v>329.64</v>
      </c>
      <c r="O17" s="4">
        <f t="shared" si="4"/>
        <v>85.72</v>
      </c>
      <c r="P17" s="4">
        <f t="shared" si="5"/>
        <v>342.88</v>
      </c>
      <c r="Q17" s="4">
        <f t="shared" si="6"/>
        <v>3.43</v>
      </c>
      <c r="S17" s="7">
        <f t="shared" si="7"/>
        <v>28.56</v>
      </c>
      <c r="T17" s="7"/>
      <c r="U17" s="7">
        <f t="shared" si="8"/>
        <v>29</v>
      </c>
      <c r="V17" s="7">
        <f t="shared" si="9"/>
        <v>30</v>
      </c>
      <c r="W17" s="12">
        <f t="shared" si="10"/>
        <v>30</v>
      </c>
      <c r="X17" s="12">
        <f t="shared" si="11"/>
        <v>30</v>
      </c>
      <c r="Y17" s="7"/>
      <c r="Z17" s="7">
        <f t="shared" si="12"/>
        <v>24.991253644314867</v>
      </c>
    </row>
    <row r="18" spans="1:26" x14ac:dyDescent="0.3">
      <c r="A18" s="2">
        <v>15</v>
      </c>
      <c r="B18" s="1" t="s">
        <v>39</v>
      </c>
      <c r="C18" s="1" t="s">
        <v>9</v>
      </c>
      <c r="D18" s="1" t="s">
        <v>40</v>
      </c>
      <c r="E18" s="1">
        <v>100</v>
      </c>
      <c r="F18" s="1">
        <v>357</v>
      </c>
      <c r="G18" s="1">
        <v>75.8</v>
      </c>
      <c r="H18" s="1">
        <v>6.5</v>
      </c>
      <c r="I18" s="1">
        <v>2</v>
      </c>
      <c r="K18" s="4">
        <f t="shared" si="0"/>
        <v>347.2</v>
      </c>
      <c r="L18" s="4">
        <f t="shared" si="1"/>
        <v>0.97</v>
      </c>
      <c r="M18" s="4">
        <f t="shared" si="2"/>
        <v>98</v>
      </c>
      <c r="N18" s="7">
        <f t="shared" si="3"/>
        <v>339</v>
      </c>
      <c r="O18" s="4">
        <f t="shared" si="4"/>
        <v>82.3</v>
      </c>
      <c r="P18" s="4">
        <f t="shared" si="5"/>
        <v>329.2</v>
      </c>
      <c r="Q18" s="4">
        <f t="shared" si="6"/>
        <v>3.29</v>
      </c>
      <c r="S18" s="7">
        <f t="shared" si="7"/>
        <v>29.79</v>
      </c>
      <c r="T18" s="7"/>
      <c r="U18" s="7">
        <f t="shared" si="8"/>
        <v>30</v>
      </c>
      <c r="V18" s="7">
        <f t="shared" si="9"/>
        <v>30</v>
      </c>
      <c r="W18" s="12">
        <f t="shared" si="10"/>
        <v>30</v>
      </c>
      <c r="X18" s="12">
        <f t="shared" si="11"/>
        <v>30</v>
      </c>
      <c r="Y18" s="7"/>
      <c r="Z18" s="7">
        <f t="shared" si="12"/>
        <v>25.015197568389056</v>
      </c>
    </row>
    <row r="19" spans="1:26" x14ac:dyDescent="0.3">
      <c r="A19" s="2">
        <v>16</v>
      </c>
      <c r="B19" s="1" t="s">
        <v>41</v>
      </c>
      <c r="C19" s="1" t="s">
        <v>9</v>
      </c>
      <c r="D19" s="1" t="s">
        <v>42</v>
      </c>
      <c r="E19" s="1">
        <v>100</v>
      </c>
      <c r="F19" s="1">
        <v>345</v>
      </c>
      <c r="G19" s="1">
        <v>79.5</v>
      </c>
      <c r="H19" s="1">
        <v>6.4</v>
      </c>
      <c r="I19" s="1">
        <v>0.4</v>
      </c>
      <c r="K19" s="4">
        <f t="shared" si="0"/>
        <v>347.20000000000005</v>
      </c>
      <c r="L19" s="4">
        <f t="shared" si="1"/>
        <v>1.01</v>
      </c>
      <c r="M19" s="4">
        <f t="shared" si="2"/>
        <v>99.6</v>
      </c>
      <c r="N19" s="7">
        <f t="shared" si="3"/>
        <v>341.4</v>
      </c>
      <c r="O19" s="4">
        <f t="shared" si="4"/>
        <v>85.9</v>
      </c>
      <c r="P19" s="4">
        <f t="shared" si="5"/>
        <v>343.6</v>
      </c>
      <c r="Q19" s="4">
        <f t="shared" si="6"/>
        <v>3.44</v>
      </c>
      <c r="S19" s="7">
        <f t="shared" si="7"/>
        <v>28.95</v>
      </c>
      <c r="T19" s="7"/>
      <c r="U19" s="7">
        <f t="shared" si="8"/>
        <v>29</v>
      </c>
      <c r="V19" s="7">
        <f t="shared" si="9"/>
        <v>30</v>
      </c>
      <c r="W19" s="12">
        <f t="shared" si="10"/>
        <v>30</v>
      </c>
      <c r="X19" s="12">
        <f t="shared" si="11"/>
        <v>30</v>
      </c>
      <c r="Y19" s="7"/>
      <c r="Z19" s="7">
        <f t="shared" si="12"/>
        <v>24.970930232558143</v>
      </c>
    </row>
    <row r="20" spans="1:26" x14ac:dyDescent="0.3">
      <c r="A20" s="2">
        <v>17</v>
      </c>
      <c r="B20" s="1" t="s">
        <v>43</v>
      </c>
      <c r="C20" s="1" t="s">
        <v>9</v>
      </c>
      <c r="D20" s="1" t="s">
        <v>44</v>
      </c>
      <c r="E20" s="1">
        <v>100</v>
      </c>
      <c r="F20" s="1">
        <v>362</v>
      </c>
      <c r="G20" s="1">
        <v>78.5</v>
      </c>
      <c r="H20" s="1">
        <v>6.2</v>
      </c>
      <c r="I20" s="1">
        <v>0.9</v>
      </c>
      <c r="K20" s="4">
        <f t="shared" si="0"/>
        <v>346.90000000000003</v>
      </c>
      <c r="L20" s="4">
        <f t="shared" si="1"/>
        <v>0.96</v>
      </c>
      <c r="M20" s="4">
        <f t="shared" si="2"/>
        <v>99.1</v>
      </c>
      <c r="N20" s="7">
        <f t="shared" si="3"/>
        <v>353.9</v>
      </c>
      <c r="O20" s="4">
        <f t="shared" si="4"/>
        <v>84.7</v>
      </c>
      <c r="P20" s="4">
        <f t="shared" si="5"/>
        <v>338.8</v>
      </c>
      <c r="Q20" s="4">
        <f t="shared" si="6"/>
        <v>3.39</v>
      </c>
      <c r="S20" s="7">
        <f t="shared" si="7"/>
        <v>29.23</v>
      </c>
      <c r="T20" s="7"/>
      <c r="U20" s="7">
        <f t="shared" si="8"/>
        <v>29</v>
      </c>
      <c r="V20" s="7">
        <f t="shared" si="9"/>
        <v>30</v>
      </c>
      <c r="W20" s="12">
        <f t="shared" si="10"/>
        <v>30</v>
      </c>
      <c r="X20" s="12">
        <f t="shared" si="11"/>
        <v>30</v>
      </c>
      <c r="Y20" s="7"/>
      <c r="Z20" s="7">
        <f t="shared" si="12"/>
        <v>24.985250737463126</v>
      </c>
    </row>
    <row r="21" spans="1:26" x14ac:dyDescent="0.3">
      <c r="A21" s="2">
        <v>18</v>
      </c>
      <c r="B21" s="1" t="s">
        <v>45</v>
      </c>
      <c r="C21" s="1" t="s">
        <v>9</v>
      </c>
      <c r="D21" s="1" t="s">
        <v>46</v>
      </c>
      <c r="E21" s="1">
        <v>100</v>
      </c>
      <c r="F21" s="1">
        <v>344</v>
      </c>
      <c r="G21" s="1">
        <v>79.099999999999994</v>
      </c>
      <c r="H21" s="1">
        <v>6.9</v>
      </c>
      <c r="I21" s="1">
        <v>1.1000000000000001</v>
      </c>
      <c r="K21" s="4">
        <f t="shared" si="0"/>
        <v>353.9</v>
      </c>
      <c r="L21" s="4">
        <f t="shared" si="1"/>
        <v>1.03</v>
      </c>
      <c r="M21" s="4">
        <f t="shared" si="2"/>
        <v>98.9</v>
      </c>
      <c r="N21" s="7">
        <f t="shared" si="3"/>
        <v>334.1</v>
      </c>
      <c r="O21" s="4">
        <f t="shared" si="4"/>
        <v>86</v>
      </c>
      <c r="P21" s="4">
        <f t="shared" si="5"/>
        <v>344</v>
      </c>
      <c r="Q21" s="4">
        <f t="shared" si="6"/>
        <v>3.44</v>
      </c>
      <c r="S21" s="7">
        <f t="shared" si="7"/>
        <v>28.75</v>
      </c>
      <c r="T21" s="7"/>
      <c r="U21" s="7">
        <f t="shared" si="8"/>
        <v>29</v>
      </c>
      <c r="V21" s="7">
        <f t="shared" si="9"/>
        <v>30</v>
      </c>
      <c r="W21" s="12">
        <f t="shared" si="10"/>
        <v>30</v>
      </c>
      <c r="X21" s="12">
        <f t="shared" si="11"/>
        <v>30</v>
      </c>
      <c r="Y21" s="7"/>
      <c r="Z21" s="7">
        <f t="shared" si="12"/>
        <v>25</v>
      </c>
    </row>
    <row r="22" spans="1:26" x14ac:dyDescent="0.3">
      <c r="A22" s="2">
        <v>19</v>
      </c>
      <c r="B22" s="1" t="s">
        <v>47</v>
      </c>
      <c r="C22" s="1" t="s">
        <v>9</v>
      </c>
      <c r="D22" s="1" t="s">
        <v>48</v>
      </c>
      <c r="E22" s="1">
        <v>100</v>
      </c>
      <c r="F22" s="1">
        <v>363</v>
      </c>
      <c r="G22" s="1">
        <v>76.400000000000006</v>
      </c>
      <c r="H22" s="1">
        <v>8.9</v>
      </c>
      <c r="I22" s="1">
        <v>2.7</v>
      </c>
      <c r="K22" s="4">
        <f t="shared" si="0"/>
        <v>365.50000000000006</v>
      </c>
      <c r="L22" s="4">
        <f t="shared" si="1"/>
        <v>1.01</v>
      </c>
      <c r="M22" s="4">
        <f t="shared" si="2"/>
        <v>97.3</v>
      </c>
      <c r="N22" s="7">
        <f t="shared" si="3"/>
        <v>338.7</v>
      </c>
      <c r="O22" s="4">
        <f t="shared" si="4"/>
        <v>85.300000000000011</v>
      </c>
      <c r="P22" s="4">
        <f t="shared" si="5"/>
        <v>341.20000000000005</v>
      </c>
      <c r="Q22" s="4">
        <f t="shared" si="6"/>
        <v>3.41</v>
      </c>
      <c r="S22" s="7">
        <f t="shared" si="7"/>
        <v>28.53</v>
      </c>
      <c r="T22" s="7"/>
      <c r="U22" s="7">
        <f t="shared" si="8"/>
        <v>29</v>
      </c>
      <c r="V22" s="7">
        <f t="shared" si="9"/>
        <v>30</v>
      </c>
      <c r="W22" s="12">
        <f t="shared" si="10"/>
        <v>30</v>
      </c>
      <c r="X22" s="12">
        <f t="shared" si="11"/>
        <v>30</v>
      </c>
      <c r="Y22" s="7"/>
      <c r="Z22" s="7">
        <f t="shared" si="12"/>
        <v>25.014662756598241</v>
      </c>
    </row>
    <row r="23" spans="1:26" x14ac:dyDescent="0.3">
      <c r="A23" s="2">
        <v>20</v>
      </c>
      <c r="B23" s="1" t="s">
        <v>49</v>
      </c>
      <c r="C23" s="1" t="s">
        <v>9</v>
      </c>
      <c r="D23" s="1" t="s">
        <v>50</v>
      </c>
      <c r="E23" s="1">
        <v>100</v>
      </c>
      <c r="F23" s="1">
        <v>332</v>
      </c>
      <c r="G23" s="1">
        <v>73.3</v>
      </c>
      <c r="H23" s="1">
        <v>9.6</v>
      </c>
      <c r="I23" s="1">
        <v>4.5999999999999996</v>
      </c>
      <c r="K23" s="4">
        <f t="shared" si="0"/>
        <v>372.99999999999994</v>
      </c>
      <c r="L23" s="4">
        <f t="shared" si="1"/>
        <v>1.1200000000000001</v>
      </c>
      <c r="M23" s="4">
        <f t="shared" si="2"/>
        <v>95.4</v>
      </c>
      <c r="N23" s="7">
        <f t="shared" si="3"/>
        <v>290.60000000000002</v>
      </c>
      <c r="O23" s="4">
        <f t="shared" si="4"/>
        <v>82.899999999999991</v>
      </c>
      <c r="P23" s="4">
        <f t="shared" si="5"/>
        <v>331.59999999999997</v>
      </c>
      <c r="Q23" s="4">
        <f t="shared" si="6"/>
        <v>3.32</v>
      </c>
      <c r="S23" s="7">
        <f t="shared" si="7"/>
        <v>28.73</v>
      </c>
      <c r="T23" s="7"/>
      <c r="U23" s="7">
        <f t="shared" si="8"/>
        <v>29</v>
      </c>
      <c r="V23" s="7">
        <f t="shared" si="9"/>
        <v>30</v>
      </c>
      <c r="W23" s="12">
        <f t="shared" si="10"/>
        <v>30</v>
      </c>
      <c r="X23" s="12">
        <f t="shared" si="11"/>
        <v>30</v>
      </c>
      <c r="Y23" s="7"/>
      <c r="Z23" s="7">
        <f t="shared" si="12"/>
        <v>24.969879518072286</v>
      </c>
    </row>
    <row r="24" spans="1:26" x14ac:dyDescent="0.3">
      <c r="A24" s="2">
        <v>21</v>
      </c>
      <c r="B24" s="1" t="s">
        <v>51</v>
      </c>
      <c r="C24" s="1" t="s">
        <v>9</v>
      </c>
      <c r="D24" s="1" t="s">
        <v>52</v>
      </c>
      <c r="E24" s="1">
        <v>100</v>
      </c>
      <c r="F24" s="1">
        <v>346</v>
      </c>
      <c r="G24" s="1">
        <v>79.2</v>
      </c>
      <c r="H24" s="1">
        <v>5.6</v>
      </c>
      <c r="I24" s="1">
        <v>1.9</v>
      </c>
      <c r="K24" s="4">
        <f t="shared" si="0"/>
        <v>356.3</v>
      </c>
      <c r="L24" s="4">
        <f t="shared" si="1"/>
        <v>1.03</v>
      </c>
      <c r="M24" s="4">
        <f t="shared" si="2"/>
        <v>98.1</v>
      </c>
      <c r="N24" s="7">
        <f t="shared" si="3"/>
        <v>328.9</v>
      </c>
      <c r="O24" s="4">
        <f t="shared" si="4"/>
        <v>84.8</v>
      </c>
      <c r="P24" s="4">
        <f t="shared" si="5"/>
        <v>339.2</v>
      </c>
      <c r="Q24" s="4">
        <f t="shared" si="6"/>
        <v>3.39</v>
      </c>
      <c r="S24" s="7">
        <f t="shared" si="7"/>
        <v>28.94</v>
      </c>
      <c r="T24" s="7"/>
      <c r="U24" s="7">
        <f t="shared" si="8"/>
        <v>29</v>
      </c>
      <c r="V24" s="7">
        <f t="shared" si="9"/>
        <v>30</v>
      </c>
      <c r="W24" s="12">
        <f t="shared" si="10"/>
        <v>30</v>
      </c>
      <c r="X24" s="12">
        <f t="shared" si="11"/>
        <v>30</v>
      </c>
      <c r="Y24" s="7"/>
      <c r="Z24" s="7">
        <f t="shared" si="12"/>
        <v>25.014749262536871</v>
      </c>
    </row>
    <row r="25" spans="1:26" x14ac:dyDescent="0.3">
      <c r="A25" s="2">
        <v>22</v>
      </c>
      <c r="B25" s="1" t="s">
        <v>53</v>
      </c>
      <c r="C25" s="1" t="s">
        <v>9</v>
      </c>
      <c r="D25" s="1" t="s">
        <v>54</v>
      </c>
      <c r="E25" s="1">
        <v>100</v>
      </c>
      <c r="F25" s="1">
        <v>325</v>
      </c>
      <c r="G25" s="1">
        <v>75.3</v>
      </c>
      <c r="H25" s="1">
        <v>5.8</v>
      </c>
      <c r="I25" s="1">
        <v>4.8</v>
      </c>
      <c r="K25" s="4">
        <f t="shared" si="0"/>
        <v>367.59999999999997</v>
      </c>
      <c r="L25" s="4">
        <f t="shared" si="1"/>
        <v>1.1299999999999999</v>
      </c>
      <c r="M25" s="4">
        <f t="shared" si="2"/>
        <v>95.2</v>
      </c>
      <c r="N25" s="7">
        <f t="shared" si="3"/>
        <v>281.8</v>
      </c>
      <c r="O25" s="4">
        <f t="shared" si="4"/>
        <v>81.099999999999994</v>
      </c>
      <c r="P25" s="4">
        <f t="shared" si="5"/>
        <v>324.39999999999998</v>
      </c>
      <c r="Q25" s="4">
        <f t="shared" si="6"/>
        <v>3.24</v>
      </c>
      <c r="S25" s="7">
        <f t="shared" si="7"/>
        <v>29.38</v>
      </c>
      <c r="T25" s="7"/>
      <c r="U25" s="7">
        <f t="shared" si="8"/>
        <v>29</v>
      </c>
      <c r="V25" s="7">
        <f t="shared" si="9"/>
        <v>30</v>
      </c>
      <c r="W25" s="12">
        <f t="shared" si="10"/>
        <v>30</v>
      </c>
      <c r="X25" s="12">
        <f t="shared" si="11"/>
        <v>30</v>
      </c>
      <c r="Y25" s="7"/>
      <c r="Z25" s="7">
        <f t="shared" si="12"/>
        <v>25.03086419753086</v>
      </c>
    </row>
    <row r="26" spans="1:26" x14ac:dyDescent="0.3">
      <c r="A26" s="2">
        <v>23</v>
      </c>
      <c r="B26" s="1" t="s">
        <v>55</v>
      </c>
      <c r="C26" s="1" t="s">
        <v>9</v>
      </c>
      <c r="D26" s="1" t="s">
        <v>56</v>
      </c>
      <c r="E26" s="1">
        <v>100</v>
      </c>
      <c r="F26" s="1">
        <v>347</v>
      </c>
      <c r="G26" s="1">
        <v>81.2</v>
      </c>
      <c r="H26" s="1">
        <v>5.7</v>
      </c>
      <c r="I26" s="1">
        <v>0.2</v>
      </c>
      <c r="K26" s="4">
        <f t="shared" si="0"/>
        <v>349.40000000000003</v>
      </c>
      <c r="L26" s="4">
        <f t="shared" si="1"/>
        <v>1.01</v>
      </c>
      <c r="M26" s="4">
        <f t="shared" si="2"/>
        <v>99.8</v>
      </c>
      <c r="N26" s="7">
        <f t="shared" si="3"/>
        <v>345.2</v>
      </c>
      <c r="O26" s="4">
        <f t="shared" si="4"/>
        <v>86.9</v>
      </c>
      <c r="P26" s="4">
        <f t="shared" si="5"/>
        <v>347.6</v>
      </c>
      <c r="Q26" s="4">
        <f t="shared" si="6"/>
        <v>3.48</v>
      </c>
      <c r="S26" s="7">
        <f t="shared" si="7"/>
        <v>28.68</v>
      </c>
      <c r="T26" s="7"/>
      <c r="U26" s="7">
        <f t="shared" si="8"/>
        <v>29</v>
      </c>
      <c r="V26" s="7">
        <f t="shared" si="9"/>
        <v>30</v>
      </c>
      <c r="W26" s="12">
        <f t="shared" si="10"/>
        <v>30</v>
      </c>
      <c r="X26" s="12">
        <f t="shared" si="11"/>
        <v>30</v>
      </c>
      <c r="Y26" s="7"/>
      <c r="Z26" s="7">
        <f t="shared" si="12"/>
        <v>24.971264367816094</v>
      </c>
    </row>
    <row r="27" spans="1:26" x14ac:dyDescent="0.3">
      <c r="A27" s="2">
        <v>24</v>
      </c>
      <c r="B27" s="1" t="s">
        <v>57</v>
      </c>
      <c r="C27" s="1" t="s">
        <v>9</v>
      </c>
      <c r="D27" s="1" t="s">
        <v>58</v>
      </c>
      <c r="E27" s="1">
        <v>100</v>
      </c>
      <c r="F27" s="1">
        <v>324</v>
      </c>
      <c r="G27" s="1">
        <v>79.400000000000006</v>
      </c>
      <c r="H27" s="1">
        <v>7</v>
      </c>
      <c r="I27" s="1">
        <v>2.2999999999999998</v>
      </c>
      <c r="K27" s="4">
        <f t="shared" si="0"/>
        <v>366.3</v>
      </c>
      <c r="L27" s="4">
        <f t="shared" si="1"/>
        <v>1.1299999999999999</v>
      </c>
      <c r="M27" s="4">
        <f t="shared" si="2"/>
        <v>97.7</v>
      </c>
      <c r="N27" s="7">
        <f t="shared" si="3"/>
        <v>303.3</v>
      </c>
      <c r="O27" s="4">
        <f t="shared" si="4"/>
        <v>86.4</v>
      </c>
      <c r="P27" s="4">
        <f t="shared" si="5"/>
        <v>345.6</v>
      </c>
      <c r="Q27" s="4">
        <f t="shared" si="6"/>
        <v>3.46</v>
      </c>
      <c r="S27" s="7">
        <f t="shared" si="7"/>
        <v>28.24</v>
      </c>
      <c r="T27" s="7"/>
      <c r="U27" s="7">
        <f t="shared" si="8"/>
        <v>28</v>
      </c>
      <c r="V27" s="7">
        <f t="shared" si="9"/>
        <v>30</v>
      </c>
      <c r="W27" s="12">
        <f t="shared" si="10"/>
        <v>30</v>
      </c>
      <c r="X27" s="12">
        <f t="shared" si="11"/>
        <v>30</v>
      </c>
      <c r="Y27" s="7"/>
      <c r="Z27" s="7">
        <f t="shared" si="12"/>
        <v>24.971098265895957</v>
      </c>
    </row>
    <row r="28" spans="1:26" x14ac:dyDescent="0.3">
      <c r="A28" s="2">
        <v>25</v>
      </c>
      <c r="B28" s="1" t="s">
        <v>59</v>
      </c>
      <c r="C28" s="1" t="s">
        <v>9</v>
      </c>
      <c r="D28" s="1" t="s">
        <v>60</v>
      </c>
      <c r="E28" s="1">
        <v>100</v>
      </c>
      <c r="F28" s="1">
        <v>357</v>
      </c>
      <c r="G28" s="1">
        <v>74.5</v>
      </c>
      <c r="H28" s="1">
        <v>9.3000000000000007</v>
      </c>
      <c r="I28" s="1">
        <v>0.9</v>
      </c>
      <c r="K28" s="4">
        <f t="shared" si="0"/>
        <v>343.3</v>
      </c>
      <c r="L28" s="4">
        <f t="shared" si="1"/>
        <v>0.96</v>
      </c>
      <c r="M28" s="4">
        <f t="shared" si="2"/>
        <v>99.1</v>
      </c>
      <c r="N28" s="7">
        <f t="shared" si="3"/>
        <v>348.9</v>
      </c>
      <c r="O28" s="4">
        <f t="shared" si="4"/>
        <v>83.8</v>
      </c>
      <c r="P28" s="4">
        <f t="shared" si="5"/>
        <v>335.2</v>
      </c>
      <c r="Q28" s="4">
        <f t="shared" si="6"/>
        <v>3.35</v>
      </c>
      <c r="S28" s="7">
        <f t="shared" si="7"/>
        <v>29.58</v>
      </c>
      <c r="T28" s="7"/>
      <c r="U28" s="7">
        <f t="shared" si="8"/>
        <v>30</v>
      </c>
      <c r="V28" s="7">
        <f t="shared" si="9"/>
        <v>30</v>
      </c>
      <c r="W28" s="12">
        <f t="shared" si="10"/>
        <v>30</v>
      </c>
      <c r="X28" s="12">
        <f t="shared" si="11"/>
        <v>30</v>
      </c>
      <c r="Y28" s="7"/>
      <c r="Z28" s="7">
        <f t="shared" si="12"/>
        <v>25.014925373134325</v>
      </c>
    </row>
    <row r="29" spans="1:26" x14ac:dyDescent="0.3">
      <c r="A29" s="2">
        <v>26</v>
      </c>
      <c r="B29" s="1" t="s">
        <v>61</v>
      </c>
      <c r="C29" s="1" t="s">
        <v>9</v>
      </c>
      <c r="D29" s="1" t="s">
        <v>62</v>
      </c>
      <c r="E29" s="1">
        <v>100</v>
      </c>
      <c r="F29" s="1">
        <v>358</v>
      </c>
      <c r="G29" s="1">
        <v>73.400000000000006</v>
      </c>
      <c r="H29" s="1">
        <v>9.5</v>
      </c>
      <c r="I29" s="1">
        <v>1.5</v>
      </c>
      <c r="K29" s="4">
        <f t="shared" si="0"/>
        <v>345.1</v>
      </c>
      <c r="L29" s="4">
        <f t="shared" si="1"/>
        <v>0.96</v>
      </c>
      <c r="M29" s="4">
        <f t="shared" si="2"/>
        <v>98.5</v>
      </c>
      <c r="N29" s="7">
        <f t="shared" si="3"/>
        <v>344.5</v>
      </c>
      <c r="O29" s="4">
        <f t="shared" si="4"/>
        <v>82.9</v>
      </c>
      <c r="P29" s="4">
        <f t="shared" si="5"/>
        <v>331.6</v>
      </c>
      <c r="Q29" s="4">
        <f t="shared" si="6"/>
        <v>3.32</v>
      </c>
      <c r="S29" s="7">
        <f t="shared" si="7"/>
        <v>29.67</v>
      </c>
      <c r="T29" s="7"/>
      <c r="U29" s="7">
        <f t="shared" si="8"/>
        <v>30</v>
      </c>
      <c r="V29" s="7">
        <f t="shared" si="9"/>
        <v>30</v>
      </c>
      <c r="W29" s="12">
        <f t="shared" si="10"/>
        <v>30</v>
      </c>
      <c r="X29" s="12">
        <f t="shared" si="11"/>
        <v>30</v>
      </c>
      <c r="Y29" s="7"/>
      <c r="Z29" s="7">
        <f t="shared" si="12"/>
        <v>24.969879518072293</v>
      </c>
    </row>
    <row r="30" spans="1:26" x14ac:dyDescent="0.3">
      <c r="A30" s="2">
        <v>27</v>
      </c>
      <c r="B30" s="1" t="s">
        <v>63</v>
      </c>
      <c r="C30" s="1" t="s">
        <v>9</v>
      </c>
      <c r="D30" s="1" t="s">
        <v>64</v>
      </c>
      <c r="E30" s="1">
        <v>100</v>
      </c>
      <c r="F30" s="1">
        <v>348</v>
      </c>
      <c r="G30" s="1">
        <v>80.900000000000006</v>
      </c>
      <c r="H30" s="1">
        <v>6.1</v>
      </c>
      <c r="I30" s="1">
        <v>0.2</v>
      </c>
      <c r="K30" s="4">
        <f t="shared" si="0"/>
        <v>349.8</v>
      </c>
      <c r="L30" s="4">
        <f t="shared" si="1"/>
        <v>1.01</v>
      </c>
      <c r="M30" s="4">
        <f t="shared" si="2"/>
        <v>99.8</v>
      </c>
      <c r="N30" s="7">
        <f t="shared" si="3"/>
        <v>346.2</v>
      </c>
      <c r="O30" s="4">
        <f t="shared" si="4"/>
        <v>87</v>
      </c>
      <c r="P30" s="4">
        <f t="shared" si="5"/>
        <v>348</v>
      </c>
      <c r="Q30" s="4">
        <f t="shared" si="6"/>
        <v>3.48</v>
      </c>
      <c r="S30" s="7">
        <f t="shared" si="7"/>
        <v>28.68</v>
      </c>
      <c r="T30" s="7"/>
      <c r="U30" s="7">
        <f t="shared" si="8"/>
        <v>29</v>
      </c>
      <c r="V30" s="7">
        <f t="shared" si="9"/>
        <v>30</v>
      </c>
      <c r="W30" s="12">
        <f t="shared" si="10"/>
        <v>30</v>
      </c>
      <c r="X30" s="12">
        <f t="shared" si="11"/>
        <v>30</v>
      </c>
      <c r="Y30" s="7"/>
      <c r="Z30" s="7">
        <f t="shared" si="12"/>
        <v>25</v>
      </c>
    </row>
    <row r="31" spans="1:26" x14ac:dyDescent="0.3">
      <c r="A31" s="2">
        <v>28</v>
      </c>
      <c r="B31" s="1" t="s">
        <v>65</v>
      </c>
      <c r="C31" s="1" t="s">
        <v>9</v>
      </c>
      <c r="D31" s="1" t="s">
        <v>66</v>
      </c>
      <c r="E31" s="1">
        <v>100</v>
      </c>
      <c r="F31" s="1">
        <v>329</v>
      </c>
      <c r="G31" s="1">
        <v>76.7</v>
      </c>
      <c r="H31" s="1">
        <v>5.7</v>
      </c>
      <c r="I31" s="1">
        <v>0.1</v>
      </c>
      <c r="K31" s="4">
        <f t="shared" si="0"/>
        <v>330.5</v>
      </c>
      <c r="L31" s="4">
        <f t="shared" si="1"/>
        <v>1</v>
      </c>
      <c r="M31" s="4">
        <f t="shared" si="2"/>
        <v>99.9</v>
      </c>
      <c r="N31" s="7">
        <f t="shared" si="3"/>
        <v>328.1</v>
      </c>
      <c r="O31" s="4">
        <f t="shared" si="4"/>
        <v>82.4</v>
      </c>
      <c r="P31" s="4">
        <f t="shared" si="5"/>
        <v>329.6</v>
      </c>
      <c r="Q31" s="4">
        <f t="shared" si="6"/>
        <v>3.3</v>
      </c>
      <c r="S31" s="7">
        <f t="shared" si="7"/>
        <v>30.27</v>
      </c>
      <c r="T31" s="7"/>
      <c r="U31" s="7">
        <f t="shared" si="8"/>
        <v>30</v>
      </c>
      <c r="V31" s="7">
        <f t="shared" si="9"/>
        <v>30</v>
      </c>
      <c r="W31" s="12">
        <f t="shared" si="10"/>
        <v>30</v>
      </c>
      <c r="X31" s="12">
        <f t="shared" si="11"/>
        <v>30</v>
      </c>
      <c r="Y31" s="7"/>
      <c r="Z31" s="7">
        <f t="shared" si="12"/>
        <v>24.969696969696972</v>
      </c>
    </row>
    <row r="32" spans="1:26" x14ac:dyDescent="0.3">
      <c r="A32" s="2">
        <v>29</v>
      </c>
      <c r="B32" s="1" t="s">
        <v>67</v>
      </c>
      <c r="C32" s="1" t="s">
        <v>9</v>
      </c>
      <c r="D32" s="1" t="s">
        <v>68</v>
      </c>
      <c r="E32" s="1">
        <v>100</v>
      </c>
      <c r="F32" s="1">
        <v>355</v>
      </c>
      <c r="G32" s="1">
        <v>79.3</v>
      </c>
      <c r="H32" s="1">
        <v>7.7</v>
      </c>
      <c r="I32" s="1">
        <v>1</v>
      </c>
      <c r="K32" s="4">
        <f t="shared" si="0"/>
        <v>357</v>
      </c>
      <c r="L32" s="4">
        <f t="shared" si="1"/>
        <v>1.01</v>
      </c>
      <c r="M32" s="4">
        <f t="shared" si="2"/>
        <v>99</v>
      </c>
      <c r="N32" s="7">
        <f t="shared" si="3"/>
        <v>346</v>
      </c>
      <c r="O32" s="4">
        <f t="shared" si="4"/>
        <v>87</v>
      </c>
      <c r="P32" s="4">
        <f t="shared" si="5"/>
        <v>348</v>
      </c>
      <c r="Q32" s="4">
        <f t="shared" si="6"/>
        <v>3.48</v>
      </c>
      <c r="S32" s="7">
        <f t="shared" si="7"/>
        <v>28.45</v>
      </c>
      <c r="T32" s="7"/>
      <c r="U32" s="7">
        <f t="shared" si="8"/>
        <v>28</v>
      </c>
      <c r="V32" s="7">
        <f t="shared" si="9"/>
        <v>30</v>
      </c>
      <c r="W32" s="12">
        <f t="shared" si="10"/>
        <v>30</v>
      </c>
      <c r="X32" s="12">
        <f t="shared" si="11"/>
        <v>30</v>
      </c>
      <c r="Y32" s="7"/>
      <c r="Z32" s="7">
        <f t="shared" si="12"/>
        <v>25</v>
      </c>
    </row>
    <row r="33" spans="1:26" x14ac:dyDescent="0.3">
      <c r="A33" s="2">
        <v>30</v>
      </c>
      <c r="B33" s="1" t="s">
        <v>69</v>
      </c>
      <c r="C33" s="1" t="s">
        <v>9</v>
      </c>
      <c r="D33" s="1" t="s">
        <v>70</v>
      </c>
      <c r="E33" s="1">
        <v>100</v>
      </c>
      <c r="F33" s="1">
        <v>310</v>
      </c>
      <c r="G33" s="1">
        <v>76.2</v>
      </c>
      <c r="H33" s="1">
        <v>9</v>
      </c>
      <c r="I33" s="1">
        <v>1</v>
      </c>
      <c r="K33" s="4">
        <f t="shared" si="0"/>
        <v>349.8</v>
      </c>
      <c r="L33" s="4">
        <f t="shared" si="1"/>
        <v>1.1299999999999999</v>
      </c>
      <c r="M33" s="4">
        <f t="shared" si="2"/>
        <v>99</v>
      </c>
      <c r="N33" s="7">
        <f t="shared" si="3"/>
        <v>301</v>
      </c>
      <c r="O33" s="4">
        <f t="shared" si="4"/>
        <v>85.2</v>
      </c>
      <c r="P33" s="4">
        <f t="shared" si="5"/>
        <v>340.8</v>
      </c>
      <c r="Q33" s="4">
        <f t="shared" si="6"/>
        <v>3.41</v>
      </c>
      <c r="S33" s="7">
        <f t="shared" si="7"/>
        <v>29.03</v>
      </c>
      <c r="T33" s="7"/>
      <c r="U33" s="7">
        <f t="shared" si="8"/>
        <v>29</v>
      </c>
      <c r="V33" s="7">
        <f t="shared" si="9"/>
        <v>30</v>
      </c>
      <c r="W33" s="12">
        <f t="shared" si="10"/>
        <v>30</v>
      </c>
      <c r="X33" s="12">
        <f t="shared" si="11"/>
        <v>30</v>
      </c>
      <c r="Y33" s="7"/>
      <c r="Z33" s="7">
        <f t="shared" si="12"/>
        <v>24.985337243401759</v>
      </c>
    </row>
    <row r="34" spans="1:26" x14ac:dyDescent="0.3">
      <c r="A34" s="2">
        <v>31</v>
      </c>
      <c r="B34" s="1" t="s">
        <v>71</v>
      </c>
      <c r="C34" s="1" t="s">
        <v>9</v>
      </c>
      <c r="D34" s="1" t="s">
        <v>72</v>
      </c>
      <c r="E34" s="1">
        <v>100</v>
      </c>
      <c r="F34" s="1">
        <v>348</v>
      </c>
      <c r="G34" s="1">
        <v>81.8</v>
      </c>
      <c r="H34" s="1">
        <v>5</v>
      </c>
      <c r="I34" s="1">
        <v>0.4</v>
      </c>
      <c r="K34" s="4">
        <f t="shared" si="0"/>
        <v>350.8</v>
      </c>
      <c r="L34" s="4">
        <f t="shared" si="1"/>
        <v>1.01</v>
      </c>
      <c r="M34" s="4">
        <f t="shared" si="2"/>
        <v>99.6</v>
      </c>
      <c r="N34" s="7">
        <f t="shared" si="3"/>
        <v>344.4</v>
      </c>
      <c r="O34" s="4">
        <f t="shared" si="4"/>
        <v>86.8</v>
      </c>
      <c r="P34" s="4">
        <f t="shared" si="5"/>
        <v>347.2</v>
      </c>
      <c r="Q34" s="4">
        <f t="shared" si="6"/>
        <v>3.47</v>
      </c>
      <c r="S34" s="7">
        <f t="shared" si="7"/>
        <v>28.7</v>
      </c>
      <c r="T34" s="7"/>
      <c r="U34" s="7">
        <f t="shared" si="8"/>
        <v>29</v>
      </c>
      <c r="V34" s="7">
        <f t="shared" si="9"/>
        <v>30</v>
      </c>
      <c r="W34" s="12">
        <f t="shared" si="10"/>
        <v>30</v>
      </c>
      <c r="X34" s="12">
        <f t="shared" si="11"/>
        <v>30</v>
      </c>
      <c r="Y34" s="7"/>
      <c r="Z34" s="7">
        <f t="shared" si="12"/>
        <v>25.014409221902014</v>
      </c>
    </row>
    <row r="35" spans="1:26" x14ac:dyDescent="0.3">
      <c r="A35" s="2">
        <v>32</v>
      </c>
      <c r="B35" s="1" t="s">
        <v>73</v>
      </c>
      <c r="C35" s="1" t="s">
        <v>9</v>
      </c>
      <c r="D35" s="1" t="s">
        <v>74</v>
      </c>
      <c r="E35" s="1">
        <v>100</v>
      </c>
      <c r="F35" s="1">
        <v>336</v>
      </c>
      <c r="G35" s="1">
        <v>78.5</v>
      </c>
      <c r="H35" s="1">
        <v>5.7</v>
      </c>
      <c r="I35" s="1">
        <v>0.1</v>
      </c>
      <c r="K35" s="4">
        <f t="shared" si="0"/>
        <v>337.7</v>
      </c>
      <c r="L35" s="4">
        <f t="shared" si="1"/>
        <v>1.01</v>
      </c>
      <c r="M35" s="4">
        <f t="shared" si="2"/>
        <v>99.9</v>
      </c>
      <c r="N35" s="7">
        <f t="shared" si="3"/>
        <v>335.1</v>
      </c>
      <c r="O35" s="4">
        <f t="shared" si="4"/>
        <v>84.2</v>
      </c>
      <c r="P35" s="4">
        <f t="shared" si="5"/>
        <v>336.8</v>
      </c>
      <c r="Q35" s="4">
        <f t="shared" si="6"/>
        <v>3.37</v>
      </c>
      <c r="S35" s="7">
        <f t="shared" si="7"/>
        <v>29.64</v>
      </c>
      <c r="T35" s="7"/>
      <c r="U35" s="7">
        <f t="shared" si="8"/>
        <v>30</v>
      </c>
      <c r="V35" s="7">
        <f t="shared" si="9"/>
        <v>30</v>
      </c>
      <c r="W35" s="12">
        <f t="shared" si="10"/>
        <v>30</v>
      </c>
      <c r="X35" s="12">
        <f t="shared" si="11"/>
        <v>30</v>
      </c>
      <c r="Y35" s="7"/>
      <c r="Z35" s="7">
        <f t="shared" si="12"/>
        <v>24.985163204747774</v>
      </c>
    </row>
    <row r="36" spans="1:26" x14ac:dyDescent="0.3">
      <c r="A36" s="2">
        <v>33</v>
      </c>
      <c r="B36" s="1" t="s">
        <v>75</v>
      </c>
      <c r="C36" s="1" t="s">
        <v>9</v>
      </c>
      <c r="D36" s="1" t="s">
        <v>76</v>
      </c>
      <c r="E36" s="1">
        <v>100</v>
      </c>
      <c r="F36" s="1">
        <v>317</v>
      </c>
      <c r="G36" s="1">
        <v>77.8</v>
      </c>
      <c r="H36" s="1">
        <v>7.4</v>
      </c>
      <c r="I36" s="1">
        <v>2</v>
      </c>
      <c r="K36" s="4">
        <f t="shared" si="0"/>
        <v>358.8</v>
      </c>
      <c r="L36" s="4">
        <f t="shared" si="1"/>
        <v>1.1299999999999999</v>
      </c>
      <c r="M36" s="4">
        <f t="shared" si="2"/>
        <v>98</v>
      </c>
      <c r="N36" s="7">
        <f t="shared" si="3"/>
        <v>299</v>
      </c>
      <c r="O36" s="4">
        <f t="shared" si="4"/>
        <v>85.2</v>
      </c>
      <c r="P36" s="4">
        <f t="shared" si="5"/>
        <v>340.8</v>
      </c>
      <c r="Q36" s="4">
        <f t="shared" si="6"/>
        <v>3.41</v>
      </c>
      <c r="S36" s="7">
        <f t="shared" si="7"/>
        <v>28.74</v>
      </c>
      <c r="T36" s="7"/>
      <c r="U36" s="7">
        <f t="shared" si="8"/>
        <v>29</v>
      </c>
      <c r="V36" s="7">
        <f t="shared" si="9"/>
        <v>30</v>
      </c>
      <c r="W36" s="12">
        <f t="shared" si="10"/>
        <v>30</v>
      </c>
      <c r="X36" s="12">
        <f t="shared" si="11"/>
        <v>30</v>
      </c>
      <c r="Y36" s="7"/>
      <c r="Z36" s="7">
        <f t="shared" si="12"/>
        <v>24.985337243401759</v>
      </c>
    </row>
    <row r="37" spans="1:26" x14ac:dyDescent="0.3">
      <c r="A37" s="2">
        <v>34</v>
      </c>
      <c r="B37" s="1" t="s">
        <v>77</v>
      </c>
      <c r="C37" s="1" t="s">
        <v>9</v>
      </c>
      <c r="D37" s="1" t="s">
        <v>78</v>
      </c>
      <c r="E37" s="1">
        <v>100</v>
      </c>
      <c r="F37" s="1">
        <v>344</v>
      </c>
      <c r="G37" s="1">
        <v>78.900000000000006</v>
      </c>
      <c r="H37" s="1">
        <v>6.7</v>
      </c>
      <c r="I37" s="1">
        <v>0.4</v>
      </c>
      <c r="K37" s="4">
        <f t="shared" si="0"/>
        <v>346.00000000000006</v>
      </c>
      <c r="L37" s="4">
        <f t="shared" si="1"/>
        <v>1.01</v>
      </c>
      <c r="M37" s="4">
        <f t="shared" si="2"/>
        <v>99.6</v>
      </c>
      <c r="N37" s="7">
        <f t="shared" si="3"/>
        <v>340.4</v>
      </c>
      <c r="O37" s="4">
        <f t="shared" si="4"/>
        <v>85.600000000000009</v>
      </c>
      <c r="P37" s="4">
        <f t="shared" si="5"/>
        <v>342.40000000000003</v>
      </c>
      <c r="Q37" s="4">
        <f t="shared" si="6"/>
        <v>3.42</v>
      </c>
      <c r="S37" s="7">
        <f t="shared" si="7"/>
        <v>29.12</v>
      </c>
      <c r="T37" s="7"/>
      <c r="U37" s="7">
        <f t="shared" si="8"/>
        <v>29</v>
      </c>
      <c r="V37" s="7">
        <f t="shared" si="9"/>
        <v>30</v>
      </c>
      <c r="W37" s="12">
        <f t="shared" si="10"/>
        <v>30</v>
      </c>
      <c r="X37" s="12">
        <f t="shared" si="11"/>
        <v>30</v>
      </c>
      <c r="Y37" s="7"/>
      <c r="Z37" s="7">
        <f t="shared" si="12"/>
        <v>25.029239766081876</v>
      </c>
    </row>
    <row r="38" spans="1:26" x14ac:dyDescent="0.3">
      <c r="A38" s="2">
        <v>35</v>
      </c>
      <c r="B38" s="1" t="s">
        <v>79</v>
      </c>
      <c r="C38" s="1" t="s">
        <v>9</v>
      </c>
      <c r="D38" s="1" t="s">
        <v>80</v>
      </c>
      <c r="E38" s="1">
        <v>100</v>
      </c>
      <c r="F38" s="1">
        <v>356</v>
      </c>
      <c r="G38" s="1">
        <v>81.400000000000006</v>
      </c>
      <c r="H38" s="1">
        <v>6.7</v>
      </c>
      <c r="I38" s="1">
        <v>0.6</v>
      </c>
      <c r="K38" s="4">
        <f t="shared" si="0"/>
        <v>357.8</v>
      </c>
      <c r="L38" s="4">
        <f t="shared" si="1"/>
        <v>1.01</v>
      </c>
      <c r="M38" s="4">
        <f t="shared" si="2"/>
        <v>99.4</v>
      </c>
      <c r="N38" s="7">
        <f t="shared" si="3"/>
        <v>350.6</v>
      </c>
      <c r="O38" s="4">
        <f t="shared" si="4"/>
        <v>88.100000000000009</v>
      </c>
      <c r="P38" s="4">
        <f t="shared" si="5"/>
        <v>352.40000000000003</v>
      </c>
      <c r="Q38" s="4">
        <f t="shared" si="6"/>
        <v>3.52</v>
      </c>
      <c r="S38" s="7">
        <f t="shared" si="7"/>
        <v>28.24</v>
      </c>
      <c r="T38" s="7"/>
      <c r="U38" s="7">
        <f t="shared" si="8"/>
        <v>28</v>
      </c>
      <c r="V38" s="7">
        <f t="shared" si="9"/>
        <v>30</v>
      </c>
      <c r="W38" s="12">
        <f t="shared" si="10"/>
        <v>30</v>
      </c>
      <c r="X38" s="12">
        <f t="shared" si="11"/>
        <v>30</v>
      </c>
      <c r="Y38" s="7"/>
      <c r="Z38" s="7">
        <f t="shared" si="12"/>
        <v>25.028409090909093</v>
      </c>
    </row>
    <row r="39" spans="1:26" x14ac:dyDescent="0.3">
      <c r="A39" s="2">
        <v>36</v>
      </c>
      <c r="B39" s="1" t="s">
        <v>81</v>
      </c>
      <c r="C39" s="1" t="s">
        <v>9</v>
      </c>
      <c r="D39" s="1" t="s">
        <v>82</v>
      </c>
      <c r="E39" s="1">
        <v>100</v>
      </c>
      <c r="F39" s="1">
        <v>316</v>
      </c>
      <c r="G39" s="1">
        <v>76.900000000000006</v>
      </c>
      <c r="H39" s="1">
        <v>6.4</v>
      </c>
      <c r="I39" s="1">
        <v>2.7</v>
      </c>
      <c r="K39" s="4">
        <f t="shared" si="0"/>
        <v>357.50000000000006</v>
      </c>
      <c r="L39" s="4">
        <f t="shared" si="1"/>
        <v>1.1299999999999999</v>
      </c>
      <c r="M39" s="4">
        <f t="shared" si="2"/>
        <v>97.3</v>
      </c>
      <c r="N39" s="7">
        <f t="shared" si="3"/>
        <v>291.7</v>
      </c>
      <c r="O39" s="4">
        <f t="shared" si="4"/>
        <v>83.300000000000011</v>
      </c>
      <c r="P39" s="4">
        <f t="shared" si="5"/>
        <v>333.20000000000005</v>
      </c>
      <c r="Q39" s="4">
        <f t="shared" si="6"/>
        <v>3.33</v>
      </c>
      <c r="S39" s="7">
        <f t="shared" si="7"/>
        <v>29.22</v>
      </c>
      <c r="T39" s="7"/>
      <c r="U39" s="7">
        <f t="shared" si="8"/>
        <v>29</v>
      </c>
      <c r="V39" s="7">
        <f t="shared" si="9"/>
        <v>30</v>
      </c>
      <c r="W39" s="12">
        <f t="shared" si="10"/>
        <v>30</v>
      </c>
      <c r="X39" s="12">
        <f t="shared" si="11"/>
        <v>30</v>
      </c>
      <c r="Y39" s="7"/>
      <c r="Z39" s="7">
        <f t="shared" si="12"/>
        <v>25.015015015015017</v>
      </c>
    </row>
    <row r="40" spans="1:26" x14ac:dyDescent="0.3">
      <c r="A40" s="2">
        <v>37</v>
      </c>
      <c r="B40" s="1" t="s">
        <v>83</v>
      </c>
      <c r="C40" s="1" t="s">
        <v>9</v>
      </c>
      <c r="D40" s="1" t="s">
        <v>84</v>
      </c>
      <c r="E40" s="1">
        <v>100</v>
      </c>
      <c r="F40" s="1">
        <v>357</v>
      </c>
      <c r="G40" s="1">
        <v>81.400000000000006</v>
      </c>
      <c r="H40" s="1">
        <v>6.3</v>
      </c>
      <c r="I40" s="1">
        <v>1</v>
      </c>
      <c r="K40" s="4">
        <f t="shared" si="0"/>
        <v>359.8</v>
      </c>
      <c r="L40" s="4">
        <f t="shared" si="1"/>
        <v>1.01</v>
      </c>
      <c r="M40" s="4">
        <f t="shared" si="2"/>
        <v>99</v>
      </c>
      <c r="N40" s="7">
        <f t="shared" si="3"/>
        <v>348</v>
      </c>
      <c r="O40" s="4">
        <f t="shared" si="4"/>
        <v>87.7</v>
      </c>
      <c r="P40" s="4">
        <f t="shared" si="5"/>
        <v>350.8</v>
      </c>
      <c r="Q40" s="4">
        <f t="shared" si="6"/>
        <v>3.51</v>
      </c>
      <c r="S40" s="7">
        <f t="shared" si="7"/>
        <v>28.21</v>
      </c>
      <c r="T40" s="7"/>
      <c r="U40" s="7">
        <f t="shared" si="8"/>
        <v>28</v>
      </c>
      <c r="V40" s="7">
        <f t="shared" si="9"/>
        <v>30</v>
      </c>
      <c r="W40" s="12">
        <f t="shared" si="10"/>
        <v>30</v>
      </c>
      <c r="X40" s="12">
        <f t="shared" si="11"/>
        <v>30</v>
      </c>
      <c r="Y40" s="7"/>
      <c r="Z40" s="7">
        <f t="shared" si="12"/>
        <v>24.985754985754987</v>
      </c>
    </row>
    <row r="41" spans="1:26" x14ac:dyDescent="0.3">
      <c r="A41" s="2">
        <v>38</v>
      </c>
      <c r="B41" s="1" t="s">
        <v>85</v>
      </c>
      <c r="C41" s="1" t="s">
        <v>9</v>
      </c>
      <c r="D41" s="1" t="s">
        <v>86</v>
      </c>
      <c r="E41" s="1">
        <v>100</v>
      </c>
      <c r="F41" s="1">
        <v>325</v>
      </c>
      <c r="G41" s="1">
        <v>77.900000000000006</v>
      </c>
      <c r="H41" s="1">
        <v>7.3</v>
      </c>
      <c r="I41" s="1">
        <v>3</v>
      </c>
      <c r="K41" s="4">
        <f t="shared" si="0"/>
        <v>367.8</v>
      </c>
      <c r="L41" s="4">
        <f t="shared" si="1"/>
        <v>1.1299999999999999</v>
      </c>
      <c r="M41" s="4">
        <f t="shared" si="2"/>
        <v>97</v>
      </c>
      <c r="N41" s="7">
        <f t="shared" si="3"/>
        <v>298</v>
      </c>
      <c r="O41" s="4">
        <f t="shared" si="4"/>
        <v>85.2</v>
      </c>
      <c r="P41" s="4">
        <f t="shared" si="5"/>
        <v>340.8</v>
      </c>
      <c r="Q41" s="4">
        <f t="shared" si="6"/>
        <v>3.41</v>
      </c>
      <c r="S41" s="7">
        <f t="shared" si="7"/>
        <v>28.45</v>
      </c>
      <c r="T41" s="7"/>
      <c r="U41" s="7">
        <f t="shared" si="8"/>
        <v>28</v>
      </c>
      <c r="V41" s="7">
        <f t="shared" si="9"/>
        <v>30</v>
      </c>
      <c r="W41" s="12">
        <f t="shared" si="10"/>
        <v>30</v>
      </c>
      <c r="X41" s="12">
        <f t="shared" si="11"/>
        <v>30</v>
      </c>
      <c r="Y41" s="7"/>
      <c r="Z41" s="7">
        <f t="shared" si="12"/>
        <v>24.985337243401759</v>
      </c>
    </row>
    <row r="42" spans="1:26" x14ac:dyDescent="0.3">
      <c r="A42" s="2">
        <v>39</v>
      </c>
      <c r="B42" s="1" t="s">
        <v>87</v>
      </c>
      <c r="C42" s="1" t="s">
        <v>9</v>
      </c>
      <c r="D42" s="1" t="s">
        <v>88</v>
      </c>
      <c r="E42" s="1">
        <v>100</v>
      </c>
      <c r="F42" s="1">
        <v>348</v>
      </c>
      <c r="G42" s="1">
        <v>80.099999999999994</v>
      </c>
      <c r="H42" s="1">
        <v>7</v>
      </c>
      <c r="I42" s="1">
        <v>0.2</v>
      </c>
      <c r="K42" s="4">
        <f t="shared" si="0"/>
        <v>350.2</v>
      </c>
      <c r="L42" s="4">
        <f t="shared" si="1"/>
        <v>1.01</v>
      </c>
      <c r="M42" s="4">
        <f t="shared" si="2"/>
        <v>99.8</v>
      </c>
      <c r="N42" s="7">
        <f t="shared" si="3"/>
        <v>346.2</v>
      </c>
      <c r="O42" s="4">
        <f t="shared" si="4"/>
        <v>87.1</v>
      </c>
      <c r="P42" s="4">
        <f t="shared" si="5"/>
        <v>348.4</v>
      </c>
      <c r="Q42" s="4">
        <f t="shared" si="6"/>
        <v>3.48</v>
      </c>
      <c r="S42" s="7">
        <f t="shared" si="7"/>
        <v>28.68</v>
      </c>
      <c r="T42" s="7"/>
      <c r="U42" s="7">
        <f t="shared" si="8"/>
        <v>29</v>
      </c>
      <c r="V42" s="7">
        <f t="shared" si="9"/>
        <v>30</v>
      </c>
      <c r="W42" s="12">
        <f t="shared" si="10"/>
        <v>30</v>
      </c>
      <c r="X42" s="12">
        <f t="shared" si="11"/>
        <v>30</v>
      </c>
      <c r="Y42" s="7"/>
      <c r="Z42" s="7">
        <f t="shared" si="12"/>
        <v>25.028735632183906</v>
      </c>
    </row>
    <row r="43" spans="1:26" x14ac:dyDescent="0.3">
      <c r="A43" s="2">
        <v>40</v>
      </c>
      <c r="B43" s="1" t="s">
        <v>89</v>
      </c>
      <c r="C43" s="1" t="s">
        <v>9</v>
      </c>
      <c r="D43" s="1" t="s">
        <v>90</v>
      </c>
      <c r="E43" s="1">
        <v>100</v>
      </c>
      <c r="F43" s="1">
        <v>358</v>
      </c>
      <c r="G43" s="1">
        <v>80.3</v>
      </c>
      <c r="H43" s="1">
        <v>8.3000000000000007</v>
      </c>
      <c r="I43" s="1">
        <v>0.6</v>
      </c>
      <c r="K43" s="4">
        <f t="shared" si="0"/>
        <v>359.79999999999995</v>
      </c>
      <c r="L43" s="4">
        <f t="shared" si="1"/>
        <v>1.01</v>
      </c>
      <c r="M43" s="4">
        <f t="shared" si="2"/>
        <v>99.4</v>
      </c>
      <c r="N43" s="7">
        <f t="shared" si="3"/>
        <v>352.6</v>
      </c>
      <c r="O43" s="4">
        <f t="shared" si="4"/>
        <v>88.6</v>
      </c>
      <c r="P43" s="4">
        <f t="shared" si="5"/>
        <v>354.4</v>
      </c>
      <c r="Q43" s="4">
        <f t="shared" si="6"/>
        <v>3.54</v>
      </c>
      <c r="S43" s="7">
        <f t="shared" si="7"/>
        <v>28.08</v>
      </c>
      <c r="T43" s="7"/>
      <c r="U43" s="7">
        <f t="shared" si="8"/>
        <v>28</v>
      </c>
      <c r="V43" s="7">
        <f t="shared" si="9"/>
        <v>30</v>
      </c>
      <c r="W43" s="12">
        <f t="shared" si="10"/>
        <v>30</v>
      </c>
      <c r="X43" s="12">
        <f t="shared" si="11"/>
        <v>30</v>
      </c>
      <c r="Y43" s="7"/>
      <c r="Z43" s="7">
        <f t="shared" si="12"/>
        <v>25.028248587570619</v>
      </c>
    </row>
    <row r="44" spans="1:26" x14ac:dyDescent="0.3">
      <c r="A44" s="2">
        <v>41</v>
      </c>
      <c r="B44" s="1" t="s">
        <v>91</v>
      </c>
      <c r="C44" s="1" t="s">
        <v>9</v>
      </c>
      <c r="D44" s="1" t="s">
        <v>92</v>
      </c>
      <c r="E44" s="1">
        <v>100</v>
      </c>
      <c r="F44" s="1">
        <v>318</v>
      </c>
      <c r="G44" s="1">
        <v>77.2</v>
      </c>
      <c r="H44" s="1">
        <v>8.9</v>
      </c>
      <c r="I44" s="1">
        <v>1.6</v>
      </c>
      <c r="K44" s="4">
        <f t="shared" si="0"/>
        <v>358.8</v>
      </c>
      <c r="L44" s="4">
        <f t="shared" si="1"/>
        <v>1.1299999999999999</v>
      </c>
      <c r="M44" s="4">
        <f t="shared" si="2"/>
        <v>98.4</v>
      </c>
      <c r="N44" s="7">
        <f t="shared" si="3"/>
        <v>303.60000000000002</v>
      </c>
      <c r="O44" s="4">
        <f t="shared" si="4"/>
        <v>86.100000000000009</v>
      </c>
      <c r="P44" s="4">
        <f t="shared" si="5"/>
        <v>344.40000000000003</v>
      </c>
      <c r="Q44" s="4">
        <f t="shared" si="6"/>
        <v>3.44</v>
      </c>
      <c r="S44" s="7">
        <f t="shared" si="7"/>
        <v>28.6</v>
      </c>
      <c r="T44" s="7"/>
      <c r="U44" s="7">
        <f t="shared" si="8"/>
        <v>29</v>
      </c>
      <c r="V44" s="7">
        <f t="shared" si="9"/>
        <v>30</v>
      </c>
      <c r="W44" s="12">
        <f t="shared" si="10"/>
        <v>30</v>
      </c>
      <c r="X44" s="12">
        <f t="shared" si="11"/>
        <v>30</v>
      </c>
      <c r="Y44" s="7"/>
      <c r="Z44" s="7">
        <f t="shared" si="12"/>
        <v>25.029069767441865</v>
      </c>
    </row>
    <row r="45" spans="1:26" x14ac:dyDescent="0.3">
      <c r="A45" s="2">
        <v>42</v>
      </c>
      <c r="B45" s="1" t="s">
        <v>93</v>
      </c>
      <c r="C45" s="1" t="s">
        <v>9</v>
      </c>
      <c r="D45" s="1" t="s">
        <v>94</v>
      </c>
      <c r="E45" s="1">
        <v>100</v>
      </c>
      <c r="F45" s="1">
        <v>349</v>
      </c>
      <c r="G45" s="1">
        <v>80.3</v>
      </c>
      <c r="H45" s="1">
        <v>5.5</v>
      </c>
      <c r="I45" s="1">
        <v>0.9</v>
      </c>
      <c r="K45" s="4">
        <f t="shared" si="0"/>
        <v>351.3</v>
      </c>
      <c r="L45" s="4">
        <f t="shared" si="1"/>
        <v>1.01</v>
      </c>
      <c r="M45" s="4">
        <f t="shared" si="2"/>
        <v>99.1</v>
      </c>
      <c r="N45" s="7">
        <f t="shared" si="3"/>
        <v>340.9</v>
      </c>
      <c r="O45" s="4">
        <f t="shared" si="4"/>
        <v>85.8</v>
      </c>
      <c r="P45" s="4">
        <f t="shared" si="5"/>
        <v>343.2</v>
      </c>
      <c r="Q45" s="4">
        <f t="shared" si="6"/>
        <v>3.43</v>
      </c>
      <c r="S45" s="7">
        <f t="shared" si="7"/>
        <v>28.89</v>
      </c>
      <c r="T45" s="7"/>
      <c r="U45" s="7">
        <f t="shared" si="8"/>
        <v>29</v>
      </c>
      <c r="V45" s="7">
        <f t="shared" si="9"/>
        <v>30</v>
      </c>
      <c r="W45" s="12">
        <f t="shared" si="10"/>
        <v>30</v>
      </c>
      <c r="X45" s="12">
        <f t="shared" si="11"/>
        <v>30</v>
      </c>
      <c r="Y45" s="7"/>
      <c r="Z45" s="7">
        <f t="shared" si="12"/>
        <v>25.014577259475217</v>
      </c>
    </row>
    <row r="46" spans="1:26" x14ac:dyDescent="0.3">
      <c r="A46" s="2">
        <v>43</v>
      </c>
      <c r="B46" s="1" t="s">
        <v>95</v>
      </c>
      <c r="C46" s="1" t="s">
        <v>9</v>
      </c>
      <c r="D46" s="1" t="s">
        <v>96</v>
      </c>
      <c r="E46" s="1">
        <v>100</v>
      </c>
      <c r="F46" s="1">
        <v>351</v>
      </c>
      <c r="G46" s="1">
        <v>79.900000000000006</v>
      </c>
      <c r="H46" s="1">
        <v>7</v>
      </c>
      <c r="I46" s="1">
        <v>0.6</v>
      </c>
      <c r="K46" s="4">
        <f t="shared" si="0"/>
        <v>353</v>
      </c>
      <c r="L46" s="4">
        <f t="shared" si="1"/>
        <v>1.01</v>
      </c>
      <c r="M46" s="4">
        <f t="shared" si="2"/>
        <v>99.4</v>
      </c>
      <c r="N46" s="7">
        <f t="shared" si="3"/>
        <v>345.6</v>
      </c>
      <c r="O46" s="4">
        <f t="shared" si="4"/>
        <v>86.9</v>
      </c>
      <c r="P46" s="4">
        <f t="shared" si="5"/>
        <v>347.6</v>
      </c>
      <c r="Q46" s="4">
        <f t="shared" si="6"/>
        <v>3.48</v>
      </c>
      <c r="S46" s="7">
        <f t="shared" si="7"/>
        <v>28.56</v>
      </c>
      <c r="T46" s="7"/>
      <c r="U46" s="7">
        <f t="shared" si="8"/>
        <v>29</v>
      </c>
      <c r="V46" s="7">
        <f t="shared" si="9"/>
        <v>30</v>
      </c>
      <c r="W46" s="12">
        <f t="shared" si="10"/>
        <v>30</v>
      </c>
      <c r="X46" s="12">
        <f t="shared" si="11"/>
        <v>30</v>
      </c>
      <c r="Y46" s="7"/>
      <c r="Z46" s="7">
        <f t="shared" si="12"/>
        <v>24.971264367816094</v>
      </c>
    </row>
    <row r="47" spans="1:26" x14ac:dyDescent="0.3">
      <c r="A47" s="2">
        <v>44</v>
      </c>
      <c r="B47" s="1" t="s">
        <v>97</v>
      </c>
      <c r="C47" s="1" t="s">
        <v>9</v>
      </c>
      <c r="D47" s="1" t="s">
        <v>98</v>
      </c>
      <c r="E47" s="1">
        <v>100</v>
      </c>
      <c r="F47" s="1">
        <v>353</v>
      </c>
      <c r="G47" s="1">
        <v>81.7</v>
      </c>
      <c r="H47" s="1">
        <v>6.4</v>
      </c>
      <c r="I47" s="1">
        <v>0.3</v>
      </c>
      <c r="K47" s="4">
        <f t="shared" si="0"/>
        <v>355.1</v>
      </c>
      <c r="L47" s="4">
        <f t="shared" si="1"/>
        <v>1.01</v>
      </c>
      <c r="M47" s="4">
        <f t="shared" si="2"/>
        <v>99.7</v>
      </c>
      <c r="N47" s="7">
        <f t="shared" si="3"/>
        <v>350.3</v>
      </c>
      <c r="O47" s="4">
        <f t="shared" si="4"/>
        <v>88.100000000000009</v>
      </c>
      <c r="P47" s="4">
        <f t="shared" si="5"/>
        <v>352.40000000000003</v>
      </c>
      <c r="Q47" s="4">
        <f t="shared" si="6"/>
        <v>3.52</v>
      </c>
      <c r="S47" s="7">
        <f t="shared" si="7"/>
        <v>28.32</v>
      </c>
      <c r="T47" s="7"/>
      <c r="U47" s="7">
        <f t="shared" si="8"/>
        <v>28</v>
      </c>
      <c r="V47" s="7">
        <f t="shared" si="9"/>
        <v>30</v>
      </c>
      <c r="W47" s="12">
        <f t="shared" si="10"/>
        <v>30</v>
      </c>
      <c r="X47" s="12">
        <f t="shared" si="11"/>
        <v>30</v>
      </c>
      <c r="Y47" s="7"/>
      <c r="Z47" s="7">
        <f t="shared" si="12"/>
        <v>25.028409090909093</v>
      </c>
    </row>
    <row r="48" spans="1:26" x14ac:dyDescent="0.3">
      <c r="A48" s="2">
        <v>45</v>
      </c>
      <c r="B48" s="1" t="s">
        <v>99</v>
      </c>
      <c r="C48" s="1" t="s">
        <v>9</v>
      </c>
      <c r="D48" s="1" t="s">
        <v>100</v>
      </c>
      <c r="E48" s="1">
        <v>100</v>
      </c>
      <c r="F48" s="1">
        <v>312</v>
      </c>
      <c r="G48" s="1">
        <v>75.31</v>
      </c>
      <c r="H48" s="1">
        <v>7.59</v>
      </c>
      <c r="I48" s="1">
        <v>2.31</v>
      </c>
      <c r="K48" s="4">
        <f t="shared" si="0"/>
        <v>352.39000000000004</v>
      </c>
      <c r="L48" s="4">
        <f t="shared" si="1"/>
        <v>1.1299999999999999</v>
      </c>
      <c r="M48" s="4">
        <f t="shared" si="2"/>
        <v>97.69</v>
      </c>
      <c r="N48" s="7">
        <f t="shared" si="3"/>
        <v>291.20999999999998</v>
      </c>
      <c r="O48" s="4">
        <f t="shared" si="4"/>
        <v>82.9</v>
      </c>
      <c r="P48" s="4">
        <f t="shared" si="5"/>
        <v>331.6</v>
      </c>
      <c r="Q48" s="4">
        <f t="shared" si="6"/>
        <v>3.32</v>
      </c>
      <c r="S48" s="7">
        <f t="shared" si="7"/>
        <v>29.42</v>
      </c>
      <c r="T48" s="7"/>
      <c r="U48" s="7">
        <f t="shared" si="8"/>
        <v>29</v>
      </c>
      <c r="V48" s="7">
        <f t="shared" si="9"/>
        <v>30</v>
      </c>
      <c r="W48" s="12">
        <f t="shared" si="10"/>
        <v>30</v>
      </c>
      <c r="X48" s="12">
        <f t="shared" si="11"/>
        <v>30</v>
      </c>
      <c r="Y48" s="7"/>
      <c r="Z48" s="7">
        <f t="shared" si="12"/>
        <v>24.969879518072293</v>
      </c>
    </row>
    <row r="49" spans="1:26" x14ac:dyDescent="0.3">
      <c r="A49" s="2">
        <v>46</v>
      </c>
      <c r="B49" s="1" t="s">
        <v>101</v>
      </c>
      <c r="C49" s="1" t="s">
        <v>9</v>
      </c>
      <c r="D49" s="1" t="s">
        <v>102</v>
      </c>
      <c r="E49" s="1">
        <v>100</v>
      </c>
      <c r="F49" s="1">
        <v>324</v>
      </c>
      <c r="G49" s="1">
        <v>77.7</v>
      </c>
      <c r="H49" s="1">
        <v>7.9</v>
      </c>
      <c r="I49" s="1">
        <v>2.6</v>
      </c>
      <c r="K49" s="4">
        <f t="shared" si="0"/>
        <v>365.8</v>
      </c>
      <c r="L49" s="4">
        <f t="shared" si="1"/>
        <v>1.1299999999999999</v>
      </c>
      <c r="M49" s="4">
        <f t="shared" si="2"/>
        <v>97.4</v>
      </c>
      <c r="N49" s="7">
        <f t="shared" si="3"/>
        <v>300.60000000000002</v>
      </c>
      <c r="O49" s="4">
        <f t="shared" si="4"/>
        <v>85.600000000000009</v>
      </c>
      <c r="P49" s="4">
        <f t="shared" si="5"/>
        <v>342.40000000000003</v>
      </c>
      <c r="Q49" s="4">
        <f t="shared" si="6"/>
        <v>3.42</v>
      </c>
      <c r="S49" s="7">
        <f t="shared" si="7"/>
        <v>28.48</v>
      </c>
      <c r="T49" s="7"/>
      <c r="U49" s="7">
        <f t="shared" si="8"/>
        <v>28</v>
      </c>
      <c r="V49" s="7">
        <f t="shared" si="9"/>
        <v>30</v>
      </c>
      <c r="W49" s="12">
        <f t="shared" si="10"/>
        <v>30</v>
      </c>
      <c r="X49" s="12">
        <f t="shared" si="11"/>
        <v>30</v>
      </c>
      <c r="Y49" s="7"/>
      <c r="Z49" s="7">
        <f t="shared" si="12"/>
        <v>25.029239766081876</v>
      </c>
    </row>
    <row r="50" spans="1:26" x14ac:dyDescent="0.3">
      <c r="A50" s="2">
        <v>47</v>
      </c>
      <c r="B50" s="1" t="s">
        <v>103</v>
      </c>
      <c r="C50" s="1" t="s">
        <v>9</v>
      </c>
      <c r="D50" s="1" t="s">
        <v>104</v>
      </c>
      <c r="E50" s="1">
        <v>100</v>
      </c>
      <c r="F50" s="1">
        <v>347</v>
      </c>
      <c r="G50" s="1">
        <v>80</v>
      </c>
      <c r="H50" s="1">
        <v>6.5</v>
      </c>
      <c r="I50" s="1">
        <v>0.3</v>
      </c>
      <c r="K50" s="4">
        <f t="shared" si="0"/>
        <v>348.7</v>
      </c>
      <c r="L50" s="4">
        <f t="shared" si="1"/>
        <v>1</v>
      </c>
      <c r="M50" s="4">
        <f t="shared" si="2"/>
        <v>99.7</v>
      </c>
      <c r="N50" s="7">
        <f t="shared" si="3"/>
        <v>344.3</v>
      </c>
      <c r="O50" s="4">
        <f t="shared" si="4"/>
        <v>86.5</v>
      </c>
      <c r="P50" s="4">
        <f t="shared" si="5"/>
        <v>346</v>
      </c>
      <c r="Q50" s="4">
        <f t="shared" si="6"/>
        <v>3.46</v>
      </c>
      <c r="S50" s="7">
        <f t="shared" si="7"/>
        <v>28.82</v>
      </c>
      <c r="T50" s="7"/>
      <c r="U50" s="7">
        <f t="shared" si="8"/>
        <v>29</v>
      </c>
      <c r="V50" s="7">
        <f t="shared" si="9"/>
        <v>30</v>
      </c>
      <c r="W50" s="12">
        <f t="shared" si="10"/>
        <v>30</v>
      </c>
      <c r="X50" s="12">
        <f t="shared" si="11"/>
        <v>30</v>
      </c>
      <c r="Y50" s="7"/>
      <c r="Z50" s="7">
        <f t="shared" si="12"/>
        <v>25</v>
      </c>
    </row>
    <row r="51" spans="1:26" x14ac:dyDescent="0.3">
      <c r="A51" s="2">
        <v>48</v>
      </c>
      <c r="B51" s="1" t="s">
        <v>105</v>
      </c>
      <c r="C51" s="1" t="s">
        <v>9</v>
      </c>
      <c r="D51" s="1" t="s">
        <v>106</v>
      </c>
      <c r="E51" s="1">
        <v>100</v>
      </c>
      <c r="F51" s="1">
        <v>337</v>
      </c>
      <c r="G51" s="1">
        <v>77.27</v>
      </c>
      <c r="H51" s="1">
        <v>6.07</v>
      </c>
      <c r="I51" s="1">
        <v>0.67</v>
      </c>
      <c r="K51" s="4">
        <f t="shared" si="0"/>
        <v>339.39</v>
      </c>
      <c r="L51" s="4">
        <f t="shared" si="1"/>
        <v>1.01</v>
      </c>
      <c r="M51" s="4">
        <f t="shared" si="2"/>
        <v>99.33</v>
      </c>
      <c r="N51" s="7">
        <f t="shared" si="3"/>
        <v>330.97</v>
      </c>
      <c r="O51" s="4">
        <f t="shared" si="4"/>
        <v>83.34</v>
      </c>
      <c r="P51" s="4">
        <f t="shared" si="5"/>
        <v>333.36</v>
      </c>
      <c r="Q51" s="4">
        <f t="shared" si="6"/>
        <v>3.33</v>
      </c>
      <c r="S51" s="7">
        <f t="shared" si="7"/>
        <v>29.83</v>
      </c>
      <c r="T51" s="7"/>
      <c r="U51" s="7">
        <f t="shared" si="8"/>
        <v>30</v>
      </c>
      <c r="V51" s="7">
        <f t="shared" si="9"/>
        <v>30</v>
      </c>
      <c r="W51" s="12">
        <f t="shared" si="10"/>
        <v>30</v>
      </c>
      <c r="X51" s="12">
        <f t="shared" si="11"/>
        <v>30</v>
      </c>
      <c r="Y51" s="7"/>
      <c r="Z51" s="7">
        <f t="shared" si="12"/>
        <v>25.027027027027028</v>
      </c>
    </row>
    <row r="52" spans="1:26" x14ac:dyDescent="0.3">
      <c r="A52" s="2">
        <v>49</v>
      </c>
      <c r="B52" s="1" t="s">
        <v>107</v>
      </c>
      <c r="C52" s="1" t="s">
        <v>9</v>
      </c>
      <c r="D52" s="1" t="s">
        <v>108</v>
      </c>
      <c r="E52" s="1">
        <v>100</v>
      </c>
      <c r="F52" s="1">
        <v>310</v>
      </c>
      <c r="G52" s="1">
        <v>77.239999999999995</v>
      </c>
      <c r="H52" s="1">
        <v>6.16</v>
      </c>
      <c r="I52" s="1">
        <v>2.0099999999999998</v>
      </c>
      <c r="K52" s="4">
        <f t="shared" si="0"/>
        <v>351.68999999999994</v>
      </c>
      <c r="L52" s="4">
        <f t="shared" si="1"/>
        <v>1.1299999999999999</v>
      </c>
      <c r="M52" s="4">
        <f t="shared" si="2"/>
        <v>97.99</v>
      </c>
      <c r="N52" s="7">
        <f t="shared" si="3"/>
        <v>291.91000000000003</v>
      </c>
      <c r="O52" s="4">
        <f t="shared" si="4"/>
        <v>83.399999999999991</v>
      </c>
      <c r="P52" s="4">
        <f t="shared" si="5"/>
        <v>333.59999999999997</v>
      </c>
      <c r="Q52" s="4">
        <f t="shared" si="6"/>
        <v>3.34</v>
      </c>
      <c r="S52" s="7">
        <f t="shared" si="7"/>
        <v>29.34</v>
      </c>
      <c r="T52" s="7"/>
      <c r="U52" s="7">
        <f t="shared" si="8"/>
        <v>29</v>
      </c>
      <c r="V52" s="7">
        <f t="shared" si="9"/>
        <v>30</v>
      </c>
      <c r="W52" s="12">
        <f t="shared" si="10"/>
        <v>30</v>
      </c>
      <c r="X52" s="12">
        <f t="shared" si="11"/>
        <v>30</v>
      </c>
      <c r="Y52" s="7"/>
      <c r="Z52" s="7">
        <f t="shared" si="12"/>
        <v>24.970059880239518</v>
      </c>
    </row>
    <row r="53" spans="1:26" x14ac:dyDescent="0.3">
      <c r="A53" s="2">
        <v>50</v>
      </c>
      <c r="B53" s="1" t="s">
        <v>109</v>
      </c>
      <c r="C53" s="1" t="s">
        <v>9</v>
      </c>
      <c r="D53" s="1" t="s">
        <v>110</v>
      </c>
      <c r="E53" s="1">
        <v>100</v>
      </c>
      <c r="F53" s="1">
        <v>337</v>
      </c>
      <c r="G53" s="1">
        <v>77.2</v>
      </c>
      <c r="H53" s="1">
        <v>5.91</v>
      </c>
      <c r="I53" s="1">
        <v>0.73</v>
      </c>
      <c r="K53" s="4">
        <f t="shared" si="0"/>
        <v>339.01</v>
      </c>
      <c r="L53" s="4">
        <f t="shared" si="1"/>
        <v>1.01</v>
      </c>
      <c r="M53" s="4">
        <f t="shared" si="2"/>
        <v>99.27</v>
      </c>
      <c r="N53" s="7">
        <f t="shared" si="3"/>
        <v>330.43</v>
      </c>
      <c r="O53" s="4">
        <f t="shared" si="4"/>
        <v>83.11</v>
      </c>
      <c r="P53" s="4">
        <f t="shared" si="5"/>
        <v>332.44</v>
      </c>
      <c r="Q53" s="4">
        <f t="shared" si="6"/>
        <v>3.32</v>
      </c>
      <c r="S53" s="7">
        <f t="shared" si="7"/>
        <v>29.9</v>
      </c>
      <c r="T53" s="7"/>
      <c r="U53" s="7">
        <f t="shared" si="8"/>
        <v>30</v>
      </c>
      <c r="V53" s="7">
        <f t="shared" si="9"/>
        <v>30</v>
      </c>
      <c r="W53" s="12">
        <f t="shared" si="10"/>
        <v>30</v>
      </c>
      <c r="X53" s="12">
        <f t="shared" si="11"/>
        <v>30</v>
      </c>
      <c r="Y53" s="7"/>
      <c r="Z53" s="7">
        <f t="shared" si="12"/>
        <v>25.033132530120483</v>
      </c>
    </row>
    <row r="54" spans="1:26" x14ac:dyDescent="0.3">
      <c r="A54" s="2">
        <v>51</v>
      </c>
      <c r="B54" s="1" t="s">
        <v>111</v>
      </c>
      <c r="C54" s="1" t="s">
        <v>9</v>
      </c>
      <c r="D54" s="1" t="s">
        <v>112</v>
      </c>
      <c r="E54" s="1">
        <v>100</v>
      </c>
      <c r="F54" s="1">
        <v>299</v>
      </c>
      <c r="G54" s="1">
        <v>73.89</v>
      </c>
      <c r="H54" s="1">
        <v>6.3</v>
      </c>
      <c r="I54" s="1">
        <v>1.94</v>
      </c>
      <c r="K54" s="4">
        <f t="shared" si="0"/>
        <v>338.21999999999997</v>
      </c>
      <c r="L54" s="4">
        <f t="shared" si="1"/>
        <v>1.1299999999999999</v>
      </c>
      <c r="M54" s="4">
        <f t="shared" si="2"/>
        <v>98.06</v>
      </c>
      <c r="N54" s="7">
        <f t="shared" si="3"/>
        <v>281.54000000000002</v>
      </c>
      <c r="O54" s="4">
        <f t="shared" si="4"/>
        <v>80.19</v>
      </c>
      <c r="P54" s="4">
        <f t="shared" si="5"/>
        <v>320.76</v>
      </c>
      <c r="Q54" s="4">
        <f t="shared" si="6"/>
        <v>3.21</v>
      </c>
      <c r="S54" s="7">
        <f t="shared" si="7"/>
        <v>30.55</v>
      </c>
      <c r="T54" s="7"/>
      <c r="U54" s="7">
        <f t="shared" si="8"/>
        <v>31</v>
      </c>
      <c r="V54" s="7">
        <f t="shared" si="9"/>
        <v>30</v>
      </c>
      <c r="W54" s="12">
        <f t="shared" si="10"/>
        <v>30</v>
      </c>
      <c r="X54" s="12">
        <f t="shared" si="11"/>
        <v>30</v>
      </c>
      <c r="Y54" s="7"/>
      <c r="Z54" s="7">
        <f t="shared" si="12"/>
        <v>24.981308411214954</v>
      </c>
    </row>
    <row r="55" spans="1:26" x14ac:dyDescent="0.3">
      <c r="A55" s="2">
        <v>52</v>
      </c>
      <c r="B55" s="1" t="s">
        <v>113</v>
      </c>
      <c r="C55" s="1" t="s">
        <v>9</v>
      </c>
      <c r="D55" s="1" t="s">
        <v>114</v>
      </c>
      <c r="E55" s="1">
        <v>100</v>
      </c>
      <c r="F55" s="1">
        <v>469</v>
      </c>
      <c r="G55" s="1">
        <v>78.2</v>
      </c>
      <c r="H55" s="1">
        <v>3.2</v>
      </c>
      <c r="I55" s="1">
        <v>15.9</v>
      </c>
      <c r="K55" s="4">
        <f t="shared" si="0"/>
        <v>468.70000000000005</v>
      </c>
      <c r="L55" s="4">
        <f t="shared" si="1"/>
        <v>1</v>
      </c>
      <c r="M55" s="4">
        <f t="shared" si="2"/>
        <v>84.1</v>
      </c>
      <c r="N55" s="7">
        <f t="shared" si="3"/>
        <v>325.89999999999998</v>
      </c>
      <c r="O55" s="4">
        <f t="shared" si="4"/>
        <v>81.400000000000006</v>
      </c>
      <c r="P55" s="4">
        <f t="shared" si="5"/>
        <v>325.60000000000002</v>
      </c>
      <c r="Q55" s="4">
        <f t="shared" si="6"/>
        <v>3.26</v>
      </c>
      <c r="S55" s="7">
        <f t="shared" si="7"/>
        <v>25.8</v>
      </c>
      <c r="T55" s="7"/>
      <c r="U55" s="7">
        <f t="shared" si="8"/>
        <v>26</v>
      </c>
      <c r="V55" s="7">
        <f t="shared" si="9"/>
        <v>30</v>
      </c>
      <c r="W55" s="12">
        <f t="shared" si="10"/>
        <v>30</v>
      </c>
      <c r="X55" s="12">
        <f t="shared" si="11"/>
        <v>25</v>
      </c>
      <c r="Y55" s="7"/>
      <c r="Z55" s="7">
        <f t="shared" si="12"/>
        <v>24.969325153374236</v>
      </c>
    </row>
    <row r="56" spans="1:26" x14ac:dyDescent="0.3">
      <c r="A56" s="2">
        <v>53</v>
      </c>
      <c r="B56" s="1" t="s">
        <v>115</v>
      </c>
      <c r="C56" s="1" t="s">
        <v>9</v>
      </c>
      <c r="D56" s="1" t="s">
        <v>116</v>
      </c>
      <c r="E56" s="1">
        <v>100</v>
      </c>
      <c r="F56" s="1">
        <v>393</v>
      </c>
      <c r="G56" s="1">
        <v>80.7</v>
      </c>
      <c r="H56" s="1">
        <v>8.6999999999999993</v>
      </c>
      <c r="I56" s="1">
        <v>3.9</v>
      </c>
      <c r="K56" s="4">
        <f t="shared" si="0"/>
        <v>392.70000000000005</v>
      </c>
      <c r="L56" s="4">
        <f t="shared" si="1"/>
        <v>1</v>
      </c>
      <c r="M56" s="4">
        <f t="shared" si="2"/>
        <v>96.1</v>
      </c>
      <c r="N56" s="7">
        <f t="shared" si="3"/>
        <v>357.9</v>
      </c>
      <c r="O56" s="4">
        <f t="shared" si="4"/>
        <v>89.4</v>
      </c>
      <c r="P56" s="4">
        <f t="shared" si="5"/>
        <v>357.6</v>
      </c>
      <c r="Q56" s="4">
        <f t="shared" si="6"/>
        <v>3.58</v>
      </c>
      <c r="S56" s="7">
        <f t="shared" si="7"/>
        <v>26.84</v>
      </c>
      <c r="T56" s="7"/>
      <c r="U56" s="7">
        <f t="shared" si="8"/>
        <v>27</v>
      </c>
      <c r="V56" s="7">
        <f t="shared" si="9"/>
        <v>30</v>
      </c>
      <c r="W56" s="12">
        <f t="shared" si="10"/>
        <v>30</v>
      </c>
      <c r="X56" s="12">
        <f t="shared" si="11"/>
        <v>25</v>
      </c>
      <c r="Y56" s="7"/>
      <c r="Z56" s="7">
        <f t="shared" si="12"/>
        <v>24.972067039106147</v>
      </c>
    </row>
    <row r="57" spans="1:26" x14ac:dyDescent="0.3">
      <c r="A57" s="2">
        <v>54</v>
      </c>
      <c r="B57" s="1" t="s">
        <v>117</v>
      </c>
      <c r="C57" s="1" t="s">
        <v>9</v>
      </c>
      <c r="D57" s="1" t="s">
        <v>118</v>
      </c>
      <c r="E57" s="1">
        <v>100</v>
      </c>
      <c r="F57" s="1">
        <v>395</v>
      </c>
      <c r="G57" s="1">
        <v>89.96</v>
      </c>
      <c r="H57" s="1">
        <v>4.1100000000000003</v>
      </c>
      <c r="I57" s="1">
        <v>2.13</v>
      </c>
      <c r="K57" s="4">
        <f t="shared" si="0"/>
        <v>395.45</v>
      </c>
      <c r="L57" s="4">
        <f t="shared" si="1"/>
        <v>1</v>
      </c>
      <c r="M57" s="4">
        <f t="shared" si="2"/>
        <v>97.87</v>
      </c>
      <c r="N57" s="7">
        <f t="shared" si="3"/>
        <v>375.83</v>
      </c>
      <c r="O57" s="4">
        <f t="shared" si="4"/>
        <v>94.07</v>
      </c>
      <c r="P57" s="4">
        <f t="shared" si="5"/>
        <v>376.28</v>
      </c>
      <c r="Q57" s="4">
        <f t="shared" si="6"/>
        <v>3.76</v>
      </c>
      <c r="S57" s="7">
        <f t="shared" si="7"/>
        <v>26.03</v>
      </c>
      <c r="T57" s="7"/>
      <c r="U57" s="7">
        <f t="shared" si="8"/>
        <v>26</v>
      </c>
      <c r="V57" s="7">
        <f t="shared" si="9"/>
        <v>30</v>
      </c>
      <c r="W57" s="12">
        <f t="shared" si="10"/>
        <v>30</v>
      </c>
      <c r="X57" s="12">
        <f t="shared" si="11"/>
        <v>25</v>
      </c>
      <c r="Y57" s="7"/>
      <c r="Z57" s="7">
        <f t="shared" si="12"/>
        <v>25.018617021276594</v>
      </c>
    </row>
    <row r="58" spans="1:26" x14ac:dyDescent="0.3">
      <c r="A58" s="2">
        <v>55</v>
      </c>
      <c r="B58" s="1" t="s">
        <v>119</v>
      </c>
      <c r="C58" s="1" t="s">
        <v>9</v>
      </c>
      <c r="D58" s="1" t="s">
        <v>120</v>
      </c>
      <c r="E58" s="1">
        <v>100</v>
      </c>
      <c r="F58" s="1">
        <v>340</v>
      </c>
      <c r="G58" s="1">
        <v>72.599999999999994</v>
      </c>
      <c r="H58" s="1">
        <v>9.1</v>
      </c>
      <c r="I58" s="1">
        <v>1.5</v>
      </c>
      <c r="K58" s="4">
        <f t="shared" si="0"/>
        <v>340.29999999999995</v>
      </c>
      <c r="L58" s="4">
        <f t="shared" si="1"/>
        <v>1</v>
      </c>
      <c r="M58" s="4">
        <f t="shared" si="2"/>
        <v>98.5</v>
      </c>
      <c r="N58" s="7">
        <f t="shared" si="3"/>
        <v>326.5</v>
      </c>
      <c r="O58" s="4">
        <f t="shared" si="4"/>
        <v>81.699999999999989</v>
      </c>
      <c r="P58" s="4">
        <f t="shared" si="5"/>
        <v>326.79999999999995</v>
      </c>
      <c r="Q58" s="4">
        <f t="shared" si="6"/>
        <v>3.27</v>
      </c>
      <c r="S58" s="7">
        <f t="shared" si="7"/>
        <v>30.12</v>
      </c>
      <c r="T58" s="7"/>
      <c r="U58" s="7">
        <f t="shared" si="8"/>
        <v>30</v>
      </c>
      <c r="V58" s="7">
        <f t="shared" si="9"/>
        <v>30</v>
      </c>
      <c r="W58" s="12">
        <f t="shared" si="10"/>
        <v>30</v>
      </c>
      <c r="X58" s="12">
        <f t="shared" si="11"/>
        <v>30</v>
      </c>
      <c r="Y58" s="7"/>
      <c r="Z58" s="7">
        <f t="shared" si="12"/>
        <v>24.984709480122319</v>
      </c>
    </row>
    <row r="59" spans="1:26" x14ac:dyDescent="0.3">
      <c r="A59" s="2">
        <v>56</v>
      </c>
      <c r="B59" s="1" t="s">
        <v>121</v>
      </c>
      <c r="C59" s="1" t="s">
        <v>9</v>
      </c>
      <c r="D59" s="1" t="s">
        <v>122</v>
      </c>
      <c r="E59" s="1">
        <v>100</v>
      </c>
      <c r="F59" s="1">
        <v>213</v>
      </c>
      <c r="G59" s="1">
        <v>48.8</v>
      </c>
      <c r="H59" s="1">
        <v>3.71</v>
      </c>
      <c r="I59" s="1">
        <v>0.37</v>
      </c>
      <c r="K59" s="4">
        <f t="shared" si="0"/>
        <v>213.37</v>
      </c>
      <c r="L59" s="4">
        <f t="shared" si="1"/>
        <v>1</v>
      </c>
      <c r="M59" s="4">
        <f t="shared" si="2"/>
        <v>99.63</v>
      </c>
      <c r="N59" s="7">
        <f t="shared" si="3"/>
        <v>209.67</v>
      </c>
      <c r="O59" s="4">
        <f t="shared" si="4"/>
        <v>52.51</v>
      </c>
      <c r="P59" s="4">
        <f t="shared" si="5"/>
        <v>210.04</v>
      </c>
      <c r="Q59" s="4">
        <f t="shared" si="6"/>
        <v>2.1</v>
      </c>
      <c r="S59" s="7">
        <f t="shared" si="7"/>
        <v>47.44</v>
      </c>
      <c r="T59" s="7"/>
      <c r="U59" s="7">
        <f t="shared" si="8"/>
        <v>47</v>
      </c>
      <c r="V59" s="7">
        <f t="shared" si="9"/>
        <v>50</v>
      </c>
      <c r="W59" s="12">
        <f t="shared" si="10"/>
        <v>50</v>
      </c>
      <c r="X59" s="12">
        <f t="shared" si="11"/>
        <v>45</v>
      </c>
      <c r="Y59" s="7"/>
      <c r="Z59" s="7">
        <f t="shared" si="12"/>
        <v>25.004761904761903</v>
      </c>
    </row>
    <row r="60" spans="1:26" x14ac:dyDescent="0.3">
      <c r="A60" s="2">
        <v>57</v>
      </c>
      <c r="B60" s="1" t="s">
        <v>123</v>
      </c>
      <c r="C60" s="1" t="s">
        <v>9</v>
      </c>
      <c r="D60" s="1" t="s">
        <v>124</v>
      </c>
      <c r="E60" s="1">
        <v>100</v>
      </c>
      <c r="F60" s="1">
        <v>205</v>
      </c>
      <c r="G60" s="1">
        <v>47.8</v>
      </c>
      <c r="H60" s="1">
        <v>3.5</v>
      </c>
      <c r="I60" s="1">
        <v>0</v>
      </c>
      <c r="K60" s="4">
        <f t="shared" si="0"/>
        <v>205.2</v>
      </c>
      <c r="L60" s="4">
        <f t="shared" si="1"/>
        <v>1</v>
      </c>
      <c r="M60" s="4">
        <f t="shared" si="2"/>
        <v>100</v>
      </c>
      <c r="N60" s="7">
        <f t="shared" si="3"/>
        <v>205</v>
      </c>
      <c r="O60" s="4">
        <f t="shared" si="4"/>
        <v>51.3</v>
      </c>
      <c r="P60" s="4">
        <f t="shared" si="5"/>
        <v>205.2</v>
      </c>
      <c r="Q60" s="4">
        <f t="shared" si="6"/>
        <v>2.0499999999999998</v>
      </c>
      <c r="S60" s="7">
        <f t="shared" si="7"/>
        <v>48.78</v>
      </c>
      <c r="T60" s="7"/>
      <c r="U60" s="7">
        <f t="shared" si="8"/>
        <v>49</v>
      </c>
      <c r="V60" s="7">
        <f t="shared" si="9"/>
        <v>50</v>
      </c>
      <c r="W60" s="12">
        <f t="shared" si="10"/>
        <v>50</v>
      </c>
      <c r="X60" s="12">
        <f t="shared" si="11"/>
        <v>50</v>
      </c>
      <c r="Y60" s="7"/>
      <c r="Z60" s="7">
        <f t="shared" si="12"/>
        <v>25.024390243902438</v>
      </c>
    </row>
    <row r="61" spans="1:26" x14ac:dyDescent="0.3">
      <c r="A61" s="2">
        <v>58</v>
      </c>
      <c r="B61" s="1" t="s">
        <v>125</v>
      </c>
      <c r="C61" s="1" t="s">
        <v>9</v>
      </c>
      <c r="D61" s="1" t="s">
        <v>126</v>
      </c>
      <c r="E61" s="1">
        <v>100</v>
      </c>
      <c r="F61" s="1">
        <v>207</v>
      </c>
      <c r="G61" s="1">
        <v>45.6</v>
      </c>
      <c r="H61" s="1">
        <v>4.3</v>
      </c>
      <c r="I61" s="1">
        <v>0.8</v>
      </c>
      <c r="K61" s="4">
        <f t="shared" si="0"/>
        <v>206.79999999999998</v>
      </c>
      <c r="L61" s="4">
        <f t="shared" si="1"/>
        <v>1</v>
      </c>
      <c r="M61" s="4">
        <f t="shared" si="2"/>
        <v>99.2</v>
      </c>
      <c r="N61" s="7">
        <f t="shared" si="3"/>
        <v>199.8</v>
      </c>
      <c r="O61" s="4">
        <f t="shared" si="4"/>
        <v>49.9</v>
      </c>
      <c r="P61" s="4">
        <f t="shared" si="5"/>
        <v>199.6</v>
      </c>
      <c r="Q61" s="4">
        <f t="shared" si="6"/>
        <v>2</v>
      </c>
      <c r="S61" s="7">
        <f t="shared" si="7"/>
        <v>49.6</v>
      </c>
      <c r="T61" s="7"/>
      <c r="U61" s="7">
        <f t="shared" si="8"/>
        <v>50</v>
      </c>
      <c r="V61" s="7">
        <f t="shared" si="9"/>
        <v>50</v>
      </c>
      <c r="W61" s="12">
        <f t="shared" si="10"/>
        <v>50</v>
      </c>
      <c r="X61" s="12">
        <f t="shared" si="11"/>
        <v>50</v>
      </c>
      <c r="Y61" s="7"/>
      <c r="Z61" s="7">
        <f t="shared" si="12"/>
        <v>24.95</v>
      </c>
    </row>
    <row r="62" spans="1:26" x14ac:dyDescent="0.3">
      <c r="A62" s="2">
        <v>59</v>
      </c>
      <c r="B62" s="1" t="s">
        <v>127</v>
      </c>
      <c r="C62" s="1" t="s">
        <v>9</v>
      </c>
      <c r="D62" s="1" t="s">
        <v>128</v>
      </c>
      <c r="E62" s="1">
        <v>100</v>
      </c>
      <c r="F62" s="1">
        <v>206</v>
      </c>
      <c r="G62" s="1">
        <v>45.2</v>
      </c>
      <c r="H62" s="1">
        <v>4.5</v>
      </c>
      <c r="I62" s="1">
        <v>0.8</v>
      </c>
      <c r="K62" s="4">
        <f t="shared" si="0"/>
        <v>206</v>
      </c>
      <c r="L62" s="4">
        <f t="shared" si="1"/>
        <v>1</v>
      </c>
      <c r="M62" s="4">
        <f t="shared" si="2"/>
        <v>99.2</v>
      </c>
      <c r="N62" s="7">
        <f t="shared" si="3"/>
        <v>198.8</v>
      </c>
      <c r="O62" s="4">
        <f t="shared" si="4"/>
        <v>49.7</v>
      </c>
      <c r="P62" s="4">
        <f t="shared" si="5"/>
        <v>198.8</v>
      </c>
      <c r="Q62" s="4">
        <f t="shared" si="6"/>
        <v>1.99</v>
      </c>
      <c r="S62" s="7">
        <f t="shared" si="7"/>
        <v>49.85</v>
      </c>
      <c r="T62" s="7"/>
      <c r="U62" s="7">
        <f t="shared" si="8"/>
        <v>50</v>
      </c>
      <c r="V62" s="7">
        <f t="shared" si="9"/>
        <v>50</v>
      </c>
      <c r="W62" s="12">
        <f t="shared" si="10"/>
        <v>50</v>
      </c>
      <c r="X62" s="12">
        <f t="shared" si="11"/>
        <v>50</v>
      </c>
      <c r="Y62" s="7"/>
      <c r="Z62" s="7">
        <f t="shared" si="12"/>
        <v>24.974874371859297</v>
      </c>
    </row>
    <row r="63" spans="1:26" x14ac:dyDescent="0.3">
      <c r="A63" s="2">
        <v>60</v>
      </c>
      <c r="B63" s="1" t="s">
        <v>129</v>
      </c>
      <c r="C63" s="1" t="s">
        <v>9</v>
      </c>
      <c r="D63" s="1" t="s">
        <v>130</v>
      </c>
      <c r="E63" s="1">
        <v>100</v>
      </c>
      <c r="F63" s="1">
        <v>210</v>
      </c>
      <c r="G63" s="1">
        <v>46.14</v>
      </c>
      <c r="H63" s="1">
        <v>3.09</v>
      </c>
      <c r="I63" s="1">
        <v>1.46</v>
      </c>
      <c r="K63" s="4">
        <f t="shared" si="0"/>
        <v>210.06</v>
      </c>
      <c r="L63" s="4">
        <f t="shared" si="1"/>
        <v>1</v>
      </c>
      <c r="M63" s="4">
        <f t="shared" si="2"/>
        <v>98.54</v>
      </c>
      <c r="N63" s="7">
        <f t="shared" si="3"/>
        <v>196.86</v>
      </c>
      <c r="O63" s="4">
        <f t="shared" si="4"/>
        <v>49.230000000000004</v>
      </c>
      <c r="P63" s="4">
        <f t="shared" si="5"/>
        <v>196.92000000000002</v>
      </c>
      <c r="Q63" s="4">
        <f t="shared" si="6"/>
        <v>1.97</v>
      </c>
      <c r="S63" s="7">
        <f t="shared" si="7"/>
        <v>50.02</v>
      </c>
      <c r="T63" s="7"/>
      <c r="U63" s="7">
        <f t="shared" si="8"/>
        <v>50</v>
      </c>
      <c r="V63" s="7">
        <f t="shared" si="9"/>
        <v>50</v>
      </c>
      <c r="W63" s="12">
        <f t="shared" si="10"/>
        <v>50</v>
      </c>
      <c r="X63" s="12">
        <f t="shared" si="11"/>
        <v>50</v>
      </c>
      <c r="Y63" s="7"/>
      <c r="Z63" s="7">
        <f t="shared" si="12"/>
        <v>24.989847715736044</v>
      </c>
    </row>
    <row r="64" spans="1:26" x14ac:dyDescent="0.3">
      <c r="A64" s="2">
        <v>61</v>
      </c>
      <c r="B64" s="1" t="s">
        <v>131</v>
      </c>
      <c r="C64" s="1" t="s">
        <v>9</v>
      </c>
      <c r="D64" s="1" t="s">
        <v>132</v>
      </c>
      <c r="E64" s="1">
        <v>100</v>
      </c>
      <c r="F64" s="1">
        <v>229</v>
      </c>
      <c r="G64" s="1">
        <v>53</v>
      </c>
      <c r="H64" s="1">
        <v>3.5</v>
      </c>
      <c r="I64" s="1">
        <v>0.3</v>
      </c>
      <c r="K64" s="4">
        <f t="shared" si="0"/>
        <v>228.7</v>
      </c>
      <c r="L64" s="4">
        <f t="shared" si="1"/>
        <v>1</v>
      </c>
      <c r="M64" s="4">
        <f t="shared" si="2"/>
        <v>99.7</v>
      </c>
      <c r="N64" s="7">
        <f t="shared" si="3"/>
        <v>226.3</v>
      </c>
      <c r="O64" s="4">
        <f t="shared" si="4"/>
        <v>56.5</v>
      </c>
      <c r="P64" s="4">
        <f t="shared" si="5"/>
        <v>226</v>
      </c>
      <c r="Q64" s="4">
        <f t="shared" si="6"/>
        <v>2.2599999999999998</v>
      </c>
      <c r="S64" s="7">
        <f t="shared" si="7"/>
        <v>44.12</v>
      </c>
      <c r="T64" s="7"/>
      <c r="U64" s="7">
        <f t="shared" si="8"/>
        <v>44</v>
      </c>
      <c r="V64" s="7">
        <f t="shared" si="9"/>
        <v>40</v>
      </c>
      <c r="W64" s="12">
        <f t="shared" si="10"/>
        <v>40</v>
      </c>
      <c r="X64" s="12">
        <f t="shared" si="11"/>
        <v>45</v>
      </c>
      <c r="Y64" s="7"/>
      <c r="Z64" s="7">
        <f t="shared" si="12"/>
        <v>25.000000000000004</v>
      </c>
    </row>
    <row r="65" spans="1:26" x14ac:dyDescent="0.3">
      <c r="A65" s="2">
        <v>62</v>
      </c>
      <c r="B65" s="1" t="s">
        <v>133</v>
      </c>
      <c r="C65" s="1" t="s">
        <v>9</v>
      </c>
      <c r="D65" s="1" t="s">
        <v>134</v>
      </c>
      <c r="E65" s="1">
        <v>100</v>
      </c>
      <c r="F65" s="1">
        <v>228</v>
      </c>
      <c r="G65" s="1">
        <v>52.5</v>
      </c>
      <c r="H65" s="1">
        <v>3.6</v>
      </c>
      <c r="I65" s="1">
        <v>0.4</v>
      </c>
      <c r="K65" s="4">
        <f t="shared" si="0"/>
        <v>228</v>
      </c>
      <c r="L65" s="4">
        <f t="shared" si="1"/>
        <v>1</v>
      </c>
      <c r="M65" s="4">
        <f t="shared" si="2"/>
        <v>99.6</v>
      </c>
      <c r="N65" s="7">
        <f t="shared" si="3"/>
        <v>224.4</v>
      </c>
      <c r="O65" s="4">
        <f t="shared" si="4"/>
        <v>56.1</v>
      </c>
      <c r="P65" s="4">
        <f t="shared" si="5"/>
        <v>224.4</v>
      </c>
      <c r="Q65" s="4">
        <f t="shared" si="6"/>
        <v>2.2400000000000002</v>
      </c>
      <c r="S65" s="7">
        <f t="shared" si="7"/>
        <v>44.46</v>
      </c>
      <c r="T65" s="7"/>
      <c r="U65" s="7">
        <f t="shared" si="8"/>
        <v>44</v>
      </c>
      <c r="V65" s="7">
        <f t="shared" si="9"/>
        <v>40</v>
      </c>
      <c r="W65" s="12">
        <f t="shared" si="10"/>
        <v>40</v>
      </c>
      <c r="X65" s="12">
        <f t="shared" si="11"/>
        <v>45</v>
      </c>
      <c r="Y65" s="7"/>
      <c r="Z65" s="7">
        <f t="shared" si="12"/>
        <v>25.044642857142854</v>
      </c>
    </row>
    <row r="66" spans="1:26" x14ac:dyDescent="0.3">
      <c r="A66" s="2">
        <v>63</v>
      </c>
      <c r="B66" s="1" t="s">
        <v>135</v>
      </c>
      <c r="C66" s="1" t="s">
        <v>9</v>
      </c>
      <c r="D66" s="1" t="s">
        <v>136</v>
      </c>
      <c r="E66" s="1">
        <v>100</v>
      </c>
      <c r="F66" s="1">
        <v>229</v>
      </c>
      <c r="G66" s="1">
        <v>48.31</v>
      </c>
      <c r="H66" s="1">
        <v>5.75</v>
      </c>
      <c r="I66" s="1">
        <v>1.46</v>
      </c>
      <c r="K66" s="4">
        <f t="shared" si="0"/>
        <v>229.38</v>
      </c>
      <c r="L66" s="4">
        <f t="shared" si="1"/>
        <v>1</v>
      </c>
      <c r="M66" s="4">
        <f t="shared" si="2"/>
        <v>98.54</v>
      </c>
      <c r="N66" s="7">
        <f t="shared" si="3"/>
        <v>215.86</v>
      </c>
      <c r="O66" s="4">
        <f t="shared" si="4"/>
        <v>54.06</v>
      </c>
      <c r="P66" s="4">
        <f t="shared" si="5"/>
        <v>216.24</v>
      </c>
      <c r="Q66" s="4">
        <f t="shared" si="6"/>
        <v>2.16</v>
      </c>
      <c r="S66" s="7">
        <f t="shared" si="7"/>
        <v>45.62</v>
      </c>
      <c r="T66" s="7"/>
      <c r="U66" s="7">
        <f t="shared" si="8"/>
        <v>46</v>
      </c>
      <c r="V66" s="7">
        <f t="shared" si="9"/>
        <v>50</v>
      </c>
      <c r="W66" s="12">
        <f t="shared" si="10"/>
        <v>50</v>
      </c>
      <c r="X66" s="12">
        <f t="shared" si="11"/>
        <v>45</v>
      </c>
      <c r="Y66" s="7"/>
      <c r="Z66" s="7">
        <f t="shared" si="12"/>
        <v>25.027777777777779</v>
      </c>
    </row>
    <row r="67" spans="1:26" x14ac:dyDescent="0.3">
      <c r="A67" s="2">
        <v>64</v>
      </c>
      <c r="B67" s="1" t="s">
        <v>137</v>
      </c>
      <c r="C67" s="1" t="s">
        <v>9</v>
      </c>
      <c r="D67" s="1" t="s">
        <v>138</v>
      </c>
      <c r="E67" s="1">
        <v>100</v>
      </c>
      <c r="F67" s="1">
        <v>200</v>
      </c>
      <c r="G67" s="1">
        <v>41.2</v>
      </c>
      <c r="H67" s="1">
        <v>6.9</v>
      </c>
      <c r="I67" s="1">
        <v>0.8</v>
      </c>
      <c r="K67" s="4">
        <f t="shared" si="0"/>
        <v>199.6</v>
      </c>
      <c r="L67" s="4">
        <f t="shared" si="1"/>
        <v>1</v>
      </c>
      <c r="M67" s="4">
        <f t="shared" si="2"/>
        <v>99.2</v>
      </c>
      <c r="N67" s="7">
        <f t="shared" si="3"/>
        <v>192.8</v>
      </c>
      <c r="O67" s="4">
        <f t="shared" si="4"/>
        <v>48.1</v>
      </c>
      <c r="P67" s="4">
        <f t="shared" si="5"/>
        <v>192.4</v>
      </c>
      <c r="Q67" s="4">
        <f t="shared" si="6"/>
        <v>1.92</v>
      </c>
      <c r="S67" s="7">
        <f t="shared" si="7"/>
        <v>51.67</v>
      </c>
      <c r="T67" s="7"/>
      <c r="U67" s="7">
        <f t="shared" si="8"/>
        <v>52</v>
      </c>
      <c r="V67" s="7">
        <f t="shared" si="9"/>
        <v>50</v>
      </c>
      <c r="W67" s="12">
        <f t="shared" si="10"/>
        <v>50</v>
      </c>
      <c r="X67" s="12">
        <f t="shared" si="11"/>
        <v>50</v>
      </c>
      <c r="Y67" s="7"/>
      <c r="Z67" s="7">
        <f t="shared" si="12"/>
        <v>25.052083333333336</v>
      </c>
    </row>
    <row r="68" spans="1:26" x14ac:dyDescent="0.3">
      <c r="A68" s="2">
        <v>65</v>
      </c>
      <c r="B68" s="1" t="s">
        <v>139</v>
      </c>
      <c r="C68" s="1" t="s">
        <v>9</v>
      </c>
      <c r="D68" s="1" t="s">
        <v>140</v>
      </c>
      <c r="E68" s="1">
        <v>100</v>
      </c>
      <c r="F68" s="1">
        <v>200</v>
      </c>
      <c r="G68" s="1">
        <v>43.6</v>
      </c>
      <c r="H68" s="1">
        <v>5.4</v>
      </c>
      <c r="I68" s="1">
        <v>0.4</v>
      </c>
      <c r="K68" s="4">
        <f t="shared" ref="K68:K131" si="13">(G68 * 4 ) + (H68 * 4 ) +( I68 * 9)</f>
        <v>199.6</v>
      </c>
      <c r="L68" s="4">
        <f t="shared" ref="L68:L131" si="14">ROUND(K68/F68,2)</f>
        <v>1</v>
      </c>
      <c r="M68" s="4">
        <f t="shared" ref="M68:M131" si="15">E68 - I68</f>
        <v>99.6</v>
      </c>
      <c r="N68" s="7">
        <f t="shared" ref="N68:N131" si="16">F68 - (I68 * 9)</f>
        <v>196.4</v>
      </c>
      <c r="O68" s="4">
        <f t="shared" ref="O68:O131" si="17">G68 + H68</f>
        <v>49</v>
      </c>
      <c r="P68" s="4">
        <f t="shared" ref="P68:P131" si="18">(G68 * 4) + (H68*4)</f>
        <v>196</v>
      </c>
      <c r="Q68" s="4">
        <f t="shared" ref="Q68:Q131" si="19">ROUND(P68/100, 2)</f>
        <v>1.96</v>
      </c>
      <c r="S68" s="7">
        <f t="shared" ref="S68:S131" si="20">ROUND(M68/Q68, 2)</f>
        <v>50.82</v>
      </c>
      <c r="T68" s="7"/>
      <c r="U68" s="7">
        <f t="shared" ref="U68:U131" si="21">ROUND(S68,0)</f>
        <v>51</v>
      </c>
      <c r="V68" s="7">
        <f t="shared" ref="V68:V131" si="22">ROUND(S68,-1)</f>
        <v>50</v>
      </c>
      <c r="W68" s="12">
        <f t="shared" ref="W68:W131" si="23">IF(S68&lt;100,ROUND(S68,-1),IF(S68&gt;=100,ROUND(S68,-2)))</f>
        <v>50</v>
      </c>
      <c r="X68" s="12">
        <f t="shared" ref="X68:X131" si="24">IF(S68&lt;=10,ROUND(S68,0), IF(S68&lt;100, FLOOR(S68 + 5/2, 5),IF(S68&gt;=100, FLOOR(S68 + 10/2, 10))))</f>
        <v>50</v>
      </c>
      <c r="Y68" s="7"/>
      <c r="Z68" s="7">
        <f t="shared" ref="Z68:Z131" si="25">O68/Q68</f>
        <v>25</v>
      </c>
    </row>
    <row r="69" spans="1:26" x14ac:dyDescent="0.3">
      <c r="A69" s="2">
        <v>66</v>
      </c>
      <c r="B69" s="1" t="s">
        <v>141</v>
      </c>
      <c r="C69" s="1" t="s">
        <v>9</v>
      </c>
      <c r="D69" s="1" t="s">
        <v>142</v>
      </c>
      <c r="E69" s="1">
        <v>100</v>
      </c>
      <c r="F69" s="1">
        <v>224</v>
      </c>
      <c r="G69" s="1">
        <v>44.01</v>
      </c>
      <c r="H69" s="1">
        <v>5.9</v>
      </c>
      <c r="I69" s="1">
        <v>2.74</v>
      </c>
      <c r="K69" s="4">
        <f t="shared" si="13"/>
        <v>224.29999999999998</v>
      </c>
      <c r="L69" s="4">
        <f t="shared" si="14"/>
        <v>1</v>
      </c>
      <c r="M69" s="4">
        <f t="shared" si="15"/>
        <v>97.26</v>
      </c>
      <c r="N69" s="7">
        <f t="shared" si="16"/>
        <v>199.34</v>
      </c>
      <c r="O69" s="4">
        <f t="shared" si="17"/>
        <v>49.91</v>
      </c>
      <c r="P69" s="4">
        <f t="shared" si="18"/>
        <v>199.64</v>
      </c>
      <c r="Q69" s="4">
        <f t="shared" si="19"/>
        <v>2</v>
      </c>
      <c r="S69" s="7">
        <f t="shared" si="20"/>
        <v>48.63</v>
      </c>
      <c r="T69" s="7"/>
      <c r="U69" s="7">
        <f t="shared" si="21"/>
        <v>49</v>
      </c>
      <c r="V69" s="7">
        <f t="shared" si="22"/>
        <v>50</v>
      </c>
      <c r="W69" s="12">
        <f t="shared" si="23"/>
        <v>50</v>
      </c>
      <c r="X69" s="12">
        <f t="shared" si="24"/>
        <v>50</v>
      </c>
      <c r="Y69" s="7"/>
      <c r="Z69" s="7">
        <f t="shared" si="25"/>
        <v>24.954999999999998</v>
      </c>
    </row>
    <row r="70" spans="1:26" x14ac:dyDescent="0.3">
      <c r="A70" s="2">
        <v>67</v>
      </c>
      <c r="B70" s="1" t="s">
        <v>143</v>
      </c>
      <c r="C70" s="1" t="s">
        <v>9</v>
      </c>
      <c r="D70" s="1" t="s">
        <v>144</v>
      </c>
      <c r="E70" s="1">
        <v>100</v>
      </c>
      <c r="F70" s="1">
        <v>190</v>
      </c>
      <c r="G70" s="1">
        <v>40.64</v>
      </c>
      <c r="H70" s="1">
        <v>5.28</v>
      </c>
      <c r="I70" s="1">
        <v>0.65</v>
      </c>
      <c r="K70" s="4">
        <f t="shared" si="13"/>
        <v>189.53</v>
      </c>
      <c r="L70" s="4">
        <f t="shared" si="14"/>
        <v>1</v>
      </c>
      <c r="M70" s="4">
        <f t="shared" si="15"/>
        <v>99.35</v>
      </c>
      <c r="N70" s="7">
        <f t="shared" si="16"/>
        <v>184.15</v>
      </c>
      <c r="O70" s="4">
        <f t="shared" si="17"/>
        <v>45.92</v>
      </c>
      <c r="P70" s="4">
        <f t="shared" si="18"/>
        <v>183.68</v>
      </c>
      <c r="Q70" s="4">
        <f t="shared" si="19"/>
        <v>1.84</v>
      </c>
      <c r="S70" s="7">
        <f t="shared" si="20"/>
        <v>53.99</v>
      </c>
      <c r="T70" s="7"/>
      <c r="U70" s="7">
        <f t="shared" si="21"/>
        <v>54</v>
      </c>
      <c r="V70" s="7">
        <f t="shared" si="22"/>
        <v>50</v>
      </c>
      <c r="W70" s="12">
        <f t="shared" si="23"/>
        <v>50</v>
      </c>
      <c r="X70" s="12">
        <f t="shared" si="24"/>
        <v>55</v>
      </c>
      <c r="Y70" s="7"/>
      <c r="Z70" s="7">
        <f t="shared" si="25"/>
        <v>24.956521739130434</v>
      </c>
    </row>
    <row r="71" spans="1:26" x14ac:dyDescent="0.3">
      <c r="A71" s="2">
        <v>68</v>
      </c>
      <c r="B71" s="1" t="s">
        <v>145</v>
      </c>
      <c r="C71" s="1" t="s">
        <v>9</v>
      </c>
      <c r="D71" s="1" t="s">
        <v>146</v>
      </c>
      <c r="E71" s="1">
        <v>100</v>
      </c>
      <c r="F71" s="1">
        <v>190</v>
      </c>
      <c r="G71" s="1">
        <v>39.89</v>
      </c>
      <c r="H71" s="1">
        <v>6.03</v>
      </c>
      <c r="I71" s="1">
        <v>0.67</v>
      </c>
      <c r="K71" s="4">
        <f t="shared" si="13"/>
        <v>189.71</v>
      </c>
      <c r="L71" s="4">
        <f t="shared" si="14"/>
        <v>1</v>
      </c>
      <c r="M71" s="4">
        <f t="shared" si="15"/>
        <v>99.33</v>
      </c>
      <c r="N71" s="7">
        <f t="shared" si="16"/>
        <v>183.97</v>
      </c>
      <c r="O71" s="4">
        <f t="shared" si="17"/>
        <v>45.92</v>
      </c>
      <c r="P71" s="4">
        <f t="shared" si="18"/>
        <v>183.68</v>
      </c>
      <c r="Q71" s="4">
        <f t="shared" si="19"/>
        <v>1.84</v>
      </c>
      <c r="S71" s="7">
        <f t="shared" si="20"/>
        <v>53.98</v>
      </c>
      <c r="T71" s="7"/>
      <c r="U71" s="7">
        <f t="shared" si="21"/>
        <v>54</v>
      </c>
      <c r="V71" s="7">
        <f t="shared" si="22"/>
        <v>50</v>
      </c>
      <c r="W71" s="12">
        <f t="shared" si="23"/>
        <v>50</v>
      </c>
      <c r="X71" s="12">
        <f t="shared" si="24"/>
        <v>55</v>
      </c>
      <c r="Y71" s="7"/>
      <c r="Z71" s="7">
        <f t="shared" si="25"/>
        <v>24.956521739130434</v>
      </c>
    </row>
    <row r="72" spans="1:26" x14ac:dyDescent="0.3">
      <c r="A72" s="2">
        <v>69</v>
      </c>
      <c r="B72" s="1" t="s">
        <v>147</v>
      </c>
      <c r="C72" s="1" t="s">
        <v>9</v>
      </c>
      <c r="D72" s="1" t="s">
        <v>148</v>
      </c>
      <c r="E72" s="1">
        <v>100</v>
      </c>
      <c r="F72" s="1">
        <v>183</v>
      </c>
      <c r="G72" s="1">
        <v>38.94</v>
      </c>
      <c r="H72" s="1">
        <v>5.83</v>
      </c>
      <c r="I72" s="1">
        <v>0.41</v>
      </c>
      <c r="K72" s="4">
        <f t="shared" si="13"/>
        <v>182.76999999999998</v>
      </c>
      <c r="L72" s="4">
        <f t="shared" si="14"/>
        <v>1</v>
      </c>
      <c r="M72" s="4">
        <f t="shared" si="15"/>
        <v>99.59</v>
      </c>
      <c r="N72" s="7">
        <f t="shared" si="16"/>
        <v>179.31</v>
      </c>
      <c r="O72" s="4">
        <f t="shared" si="17"/>
        <v>44.769999999999996</v>
      </c>
      <c r="P72" s="4">
        <f t="shared" si="18"/>
        <v>179.07999999999998</v>
      </c>
      <c r="Q72" s="4">
        <f t="shared" si="19"/>
        <v>1.79</v>
      </c>
      <c r="S72" s="7">
        <f t="shared" si="20"/>
        <v>55.64</v>
      </c>
      <c r="T72" s="7"/>
      <c r="U72" s="7">
        <f t="shared" si="21"/>
        <v>56</v>
      </c>
      <c r="V72" s="7">
        <f t="shared" si="22"/>
        <v>60</v>
      </c>
      <c r="W72" s="12">
        <f t="shared" si="23"/>
        <v>60</v>
      </c>
      <c r="X72" s="12">
        <f t="shared" si="24"/>
        <v>55</v>
      </c>
      <c r="Y72" s="7"/>
      <c r="Z72" s="7">
        <f t="shared" si="25"/>
        <v>25.011173184357538</v>
      </c>
    </row>
    <row r="73" spans="1:26" x14ac:dyDescent="0.3">
      <c r="A73" s="2">
        <v>70</v>
      </c>
      <c r="B73" s="1" t="s">
        <v>149</v>
      </c>
      <c r="C73" s="1" t="s">
        <v>9</v>
      </c>
      <c r="D73" s="1" t="s">
        <v>150</v>
      </c>
      <c r="E73" s="1">
        <v>100</v>
      </c>
      <c r="F73" s="1">
        <v>215</v>
      </c>
      <c r="G73" s="1">
        <v>49.04</v>
      </c>
      <c r="H73" s="1">
        <v>3.69</v>
      </c>
      <c r="I73" s="1">
        <v>0.49</v>
      </c>
      <c r="K73" s="4">
        <f t="shared" si="13"/>
        <v>215.32999999999998</v>
      </c>
      <c r="L73" s="4">
        <f t="shared" si="14"/>
        <v>1</v>
      </c>
      <c r="M73" s="4">
        <f t="shared" si="15"/>
        <v>99.51</v>
      </c>
      <c r="N73" s="7">
        <f t="shared" si="16"/>
        <v>210.59</v>
      </c>
      <c r="O73" s="4">
        <f t="shared" si="17"/>
        <v>52.73</v>
      </c>
      <c r="P73" s="4">
        <f t="shared" si="18"/>
        <v>210.92</v>
      </c>
      <c r="Q73" s="4">
        <f t="shared" si="19"/>
        <v>2.11</v>
      </c>
      <c r="S73" s="7">
        <f t="shared" si="20"/>
        <v>47.16</v>
      </c>
      <c r="T73" s="7"/>
      <c r="U73" s="7">
        <f t="shared" si="21"/>
        <v>47</v>
      </c>
      <c r="V73" s="7">
        <f t="shared" si="22"/>
        <v>50</v>
      </c>
      <c r="W73" s="12">
        <f t="shared" si="23"/>
        <v>50</v>
      </c>
      <c r="X73" s="12">
        <f t="shared" si="24"/>
        <v>45</v>
      </c>
      <c r="Y73" s="7"/>
      <c r="Z73" s="7">
        <f t="shared" si="25"/>
        <v>24.990521327014218</v>
      </c>
    </row>
    <row r="74" spans="1:26" x14ac:dyDescent="0.3">
      <c r="A74" s="2">
        <v>71</v>
      </c>
      <c r="B74" s="1" t="s">
        <v>151</v>
      </c>
      <c r="C74" s="1" t="s">
        <v>9</v>
      </c>
      <c r="D74" s="1" t="s">
        <v>152</v>
      </c>
      <c r="E74" s="1">
        <v>100</v>
      </c>
      <c r="F74" s="1">
        <v>198</v>
      </c>
      <c r="G74" s="1">
        <v>45.23</v>
      </c>
      <c r="H74" s="1">
        <v>2.99</v>
      </c>
      <c r="I74" s="1">
        <v>0.56999999999999995</v>
      </c>
      <c r="K74" s="4">
        <f t="shared" si="13"/>
        <v>198.01</v>
      </c>
      <c r="L74" s="4">
        <f t="shared" si="14"/>
        <v>1</v>
      </c>
      <c r="M74" s="4">
        <f t="shared" si="15"/>
        <v>99.43</v>
      </c>
      <c r="N74" s="7">
        <f t="shared" si="16"/>
        <v>192.87</v>
      </c>
      <c r="O74" s="4">
        <f t="shared" si="17"/>
        <v>48.22</v>
      </c>
      <c r="P74" s="4">
        <f t="shared" si="18"/>
        <v>192.88</v>
      </c>
      <c r="Q74" s="4">
        <f t="shared" si="19"/>
        <v>1.93</v>
      </c>
      <c r="S74" s="7">
        <f t="shared" si="20"/>
        <v>51.52</v>
      </c>
      <c r="T74" s="7"/>
      <c r="U74" s="7">
        <f t="shared" si="21"/>
        <v>52</v>
      </c>
      <c r="V74" s="7">
        <f t="shared" si="22"/>
        <v>50</v>
      </c>
      <c r="W74" s="12">
        <f t="shared" si="23"/>
        <v>50</v>
      </c>
      <c r="X74" s="12">
        <f t="shared" si="24"/>
        <v>50</v>
      </c>
      <c r="Y74" s="7"/>
      <c r="Z74" s="7">
        <f t="shared" si="25"/>
        <v>24.984455958549223</v>
      </c>
    </row>
    <row r="75" spans="1:26" x14ac:dyDescent="0.3">
      <c r="A75" s="2">
        <v>72</v>
      </c>
      <c r="B75" s="1" t="s">
        <v>153</v>
      </c>
      <c r="C75" s="1" t="s">
        <v>9</v>
      </c>
      <c r="D75" s="1" t="s">
        <v>154</v>
      </c>
      <c r="E75" s="1">
        <v>100</v>
      </c>
      <c r="F75" s="1">
        <v>191</v>
      </c>
      <c r="G75" s="1">
        <v>44.07</v>
      </c>
      <c r="H75" s="1">
        <v>3.04</v>
      </c>
      <c r="I75" s="1">
        <v>0.28999999999999998</v>
      </c>
      <c r="K75" s="4">
        <f t="shared" si="13"/>
        <v>191.05</v>
      </c>
      <c r="L75" s="4">
        <f t="shared" si="14"/>
        <v>1</v>
      </c>
      <c r="M75" s="4">
        <f t="shared" si="15"/>
        <v>99.71</v>
      </c>
      <c r="N75" s="7">
        <f t="shared" si="16"/>
        <v>188.39</v>
      </c>
      <c r="O75" s="4">
        <f t="shared" si="17"/>
        <v>47.11</v>
      </c>
      <c r="P75" s="4">
        <f t="shared" si="18"/>
        <v>188.44</v>
      </c>
      <c r="Q75" s="4">
        <f t="shared" si="19"/>
        <v>1.88</v>
      </c>
      <c r="S75" s="7">
        <f t="shared" si="20"/>
        <v>53.04</v>
      </c>
      <c r="T75" s="7"/>
      <c r="U75" s="7">
        <f t="shared" si="21"/>
        <v>53</v>
      </c>
      <c r="V75" s="7">
        <f t="shared" si="22"/>
        <v>50</v>
      </c>
      <c r="W75" s="12">
        <f t="shared" si="23"/>
        <v>50</v>
      </c>
      <c r="X75" s="12">
        <f t="shared" si="24"/>
        <v>55</v>
      </c>
      <c r="Y75" s="7"/>
      <c r="Z75" s="7">
        <f t="shared" si="25"/>
        <v>25.058510638297875</v>
      </c>
    </row>
    <row r="76" spans="1:26" x14ac:dyDescent="0.3">
      <c r="A76" s="2">
        <v>73</v>
      </c>
      <c r="B76" s="1" t="s">
        <v>155</v>
      </c>
      <c r="C76" s="1" t="s">
        <v>9</v>
      </c>
      <c r="D76" s="1" t="s">
        <v>156</v>
      </c>
      <c r="E76" s="1">
        <v>100</v>
      </c>
      <c r="F76" s="1">
        <v>21</v>
      </c>
      <c r="G76" s="1">
        <v>4.7</v>
      </c>
      <c r="H76" s="1">
        <v>0.3</v>
      </c>
      <c r="I76" s="1">
        <v>0</v>
      </c>
      <c r="K76" s="4">
        <f t="shared" si="13"/>
        <v>20</v>
      </c>
      <c r="L76" s="4">
        <f t="shared" si="14"/>
        <v>0.95</v>
      </c>
      <c r="M76" s="4">
        <f t="shared" si="15"/>
        <v>100</v>
      </c>
      <c r="N76" s="7">
        <f t="shared" si="16"/>
        <v>21</v>
      </c>
      <c r="O76" s="4">
        <f t="shared" si="17"/>
        <v>5</v>
      </c>
      <c r="P76" s="4">
        <f t="shared" si="18"/>
        <v>20</v>
      </c>
      <c r="Q76" s="4">
        <f t="shared" si="19"/>
        <v>0.2</v>
      </c>
      <c r="S76" s="7">
        <f t="shared" si="20"/>
        <v>500</v>
      </c>
      <c r="T76" s="7"/>
      <c r="U76" s="7">
        <f t="shared" si="21"/>
        <v>500</v>
      </c>
      <c r="V76" s="7">
        <f t="shared" si="22"/>
        <v>500</v>
      </c>
      <c r="W76" s="12">
        <f t="shared" si="23"/>
        <v>500</v>
      </c>
      <c r="X76" s="12">
        <f t="shared" si="24"/>
        <v>500</v>
      </c>
      <c r="Y76" s="7"/>
      <c r="Z76" s="7">
        <f t="shared" si="25"/>
        <v>25</v>
      </c>
    </row>
    <row r="77" spans="1:26" x14ac:dyDescent="0.3">
      <c r="A77" s="2">
        <v>74</v>
      </c>
      <c r="B77" s="1" t="s">
        <v>157</v>
      </c>
      <c r="C77" s="1" t="s">
        <v>9</v>
      </c>
      <c r="D77" s="1" t="s">
        <v>158</v>
      </c>
      <c r="E77" s="1">
        <v>100</v>
      </c>
      <c r="F77" s="1">
        <v>21</v>
      </c>
      <c r="G77" s="1">
        <v>4.5999999999999996</v>
      </c>
      <c r="H77" s="1">
        <v>0.3</v>
      </c>
      <c r="I77" s="1">
        <v>0.1</v>
      </c>
      <c r="K77" s="4">
        <f t="shared" si="13"/>
        <v>20.499999999999996</v>
      </c>
      <c r="L77" s="4">
        <f t="shared" si="14"/>
        <v>0.98</v>
      </c>
      <c r="M77" s="4">
        <f t="shared" si="15"/>
        <v>99.9</v>
      </c>
      <c r="N77" s="7">
        <f t="shared" si="16"/>
        <v>20.100000000000001</v>
      </c>
      <c r="O77" s="4">
        <f t="shared" si="17"/>
        <v>4.8999999999999995</v>
      </c>
      <c r="P77" s="4">
        <f t="shared" si="18"/>
        <v>19.599999999999998</v>
      </c>
      <c r="Q77" s="4">
        <f t="shared" si="19"/>
        <v>0.2</v>
      </c>
      <c r="S77" s="7">
        <f t="shared" si="20"/>
        <v>499.5</v>
      </c>
      <c r="T77" s="7"/>
      <c r="U77" s="7">
        <f t="shared" si="21"/>
        <v>500</v>
      </c>
      <c r="V77" s="7">
        <f t="shared" si="22"/>
        <v>500</v>
      </c>
      <c r="W77" s="12">
        <f t="shared" si="23"/>
        <v>500</v>
      </c>
      <c r="X77" s="12">
        <f t="shared" si="24"/>
        <v>500</v>
      </c>
      <c r="Y77" s="7"/>
      <c r="Z77" s="7">
        <f t="shared" si="25"/>
        <v>24.499999999999996</v>
      </c>
    </row>
    <row r="78" spans="1:26" x14ac:dyDescent="0.3">
      <c r="A78" s="2">
        <v>75</v>
      </c>
      <c r="B78" s="1" t="s">
        <v>159</v>
      </c>
      <c r="C78" s="1" t="s">
        <v>9</v>
      </c>
      <c r="D78" s="1" t="s">
        <v>160</v>
      </c>
      <c r="E78" s="1">
        <v>100</v>
      </c>
      <c r="F78" s="1">
        <v>20</v>
      </c>
      <c r="G78" s="1">
        <v>4.4000000000000004</v>
      </c>
      <c r="H78" s="1">
        <v>0.4</v>
      </c>
      <c r="I78" s="1">
        <v>0.1</v>
      </c>
      <c r="K78" s="4">
        <f t="shared" si="13"/>
        <v>20.100000000000001</v>
      </c>
      <c r="L78" s="4">
        <f t="shared" si="14"/>
        <v>1.01</v>
      </c>
      <c r="M78" s="4">
        <f t="shared" si="15"/>
        <v>99.9</v>
      </c>
      <c r="N78" s="7">
        <f t="shared" si="16"/>
        <v>19.100000000000001</v>
      </c>
      <c r="O78" s="4">
        <f t="shared" si="17"/>
        <v>4.8000000000000007</v>
      </c>
      <c r="P78" s="4">
        <f t="shared" si="18"/>
        <v>19.200000000000003</v>
      </c>
      <c r="Q78" s="4">
        <f t="shared" si="19"/>
        <v>0.19</v>
      </c>
      <c r="S78" s="7">
        <f t="shared" si="20"/>
        <v>525.79</v>
      </c>
      <c r="T78" s="7"/>
      <c r="U78" s="7">
        <f t="shared" si="21"/>
        <v>526</v>
      </c>
      <c r="V78" s="7">
        <f t="shared" si="22"/>
        <v>530</v>
      </c>
      <c r="W78" s="12">
        <f t="shared" si="23"/>
        <v>500</v>
      </c>
      <c r="X78" s="12">
        <f t="shared" si="24"/>
        <v>530</v>
      </c>
      <c r="Y78" s="7"/>
      <c r="Z78" s="7">
        <f t="shared" si="25"/>
        <v>25.263157894736846</v>
      </c>
    </row>
    <row r="79" spans="1:26" x14ac:dyDescent="0.3">
      <c r="A79" s="2">
        <v>76</v>
      </c>
      <c r="B79" s="1" t="s">
        <v>161</v>
      </c>
      <c r="C79" s="1" t="s">
        <v>9</v>
      </c>
      <c r="D79" s="1" t="s">
        <v>162</v>
      </c>
      <c r="E79" s="1">
        <v>100</v>
      </c>
      <c r="F79" s="1">
        <v>354</v>
      </c>
      <c r="G79" s="1">
        <v>83.7</v>
      </c>
      <c r="H79" s="1">
        <v>5.2</v>
      </c>
      <c r="I79" s="1">
        <v>0.1</v>
      </c>
      <c r="K79" s="4">
        <f t="shared" si="13"/>
        <v>356.5</v>
      </c>
      <c r="L79" s="4">
        <f t="shared" si="14"/>
        <v>1.01</v>
      </c>
      <c r="M79" s="4">
        <f t="shared" si="15"/>
        <v>99.9</v>
      </c>
      <c r="N79" s="7">
        <f t="shared" si="16"/>
        <v>353.1</v>
      </c>
      <c r="O79" s="4">
        <f t="shared" si="17"/>
        <v>88.9</v>
      </c>
      <c r="P79" s="4">
        <f t="shared" si="18"/>
        <v>355.6</v>
      </c>
      <c r="Q79" s="4">
        <f t="shared" si="19"/>
        <v>3.56</v>
      </c>
      <c r="S79" s="7">
        <f t="shared" si="20"/>
        <v>28.06</v>
      </c>
      <c r="T79" s="7"/>
      <c r="U79" s="7">
        <f t="shared" si="21"/>
        <v>28</v>
      </c>
      <c r="V79" s="7">
        <f t="shared" si="22"/>
        <v>30</v>
      </c>
      <c r="W79" s="12">
        <f t="shared" si="23"/>
        <v>30</v>
      </c>
      <c r="X79" s="12">
        <f t="shared" si="24"/>
        <v>30</v>
      </c>
      <c r="Y79" s="7"/>
      <c r="Z79" s="7">
        <f t="shared" si="25"/>
        <v>24.971910112359552</v>
      </c>
    </row>
    <row r="80" spans="1:26" x14ac:dyDescent="0.3">
      <c r="A80" s="2">
        <v>77</v>
      </c>
      <c r="B80" s="1" t="s">
        <v>163</v>
      </c>
      <c r="C80" s="1" t="s">
        <v>9</v>
      </c>
      <c r="D80" s="1" t="s">
        <v>164</v>
      </c>
      <c r="E80" s="1">
        <v>100</v>
      </c>
      <c r="F80" s="1">
        <v>374</v>
      </c>
      <c r="G80" s="1">
        <v>86.8</v>
      </c>
      <c r="H80" s="1">
        <v>6.8</v>
      </c>
      <c r="I80" s="1">
        <v>0.2</v>
      </c>
      <c r="K80" s="4">
        <f t="shared" si="13"/>
        <v>376.2</v>
      </c>
      <c r="L80" s="4">
        <f t="shared" si="14"/>
        <v>1.01</v>
      </c>
      <c r="M80" s="4">
        <f t="shared" si="15"/>
        <v>99.8</v>
      </c>
      <c r="N80" s="7">
        <f t="shared" si="16"/>
        <v>372.2</v>
      </c>
      <c r="O80" s="4">
        <f t="shared" si="17"/>
        <v>93.6</v>
      </c>
      <c r="P80" s="4">
        <f t="shared" si="18"/>
        <v>374.4</v>
      </c>
      <c r="Q80" s="4">
        <f t="shared" si="19"/>
        <v>3.74</v>
      </c>
      <c r="S80" s="7">
        <f t="shared" si="20"/>
        <v>26.68</v>
      </c>
      <c r="T80" s="7"/>
      <c r="U80" s="7">
        <f t="shared" si="21"/>
        <v>27</v>
      </c>
      <c r="V80" s="7">
        <f t="shared" si="22"/>
        <v>30</v>
      </c>
      <c r="W80" s="12">
        <f t="shared" si="23"/>
        <v>30</v>
      </c>
      <c r="X80" s="12">
        <f t="shared" si="24"/>
        <v>25</v>
      </c>
      <c r="Y80" s="7"/>
      <c r="Z80" s="7">
        <f t="shared" si="25"/>
        <v>25.026737967914436</v>
      </c>
    </row>
    <row r="81" spans="1:26" x14ac:dyDescent="0.3">
      <c r="A81" s="2">
        <v>78</v>
      </c>
      <c r="B81" s="1" t="s">
        <v>165</v>
      </c>
      <c r="C81" s="1" t="s">
        <v>9</v>
      </c>
      <c r="D81" s="1" t="s">
        <v>166</v>
      </c>
      <c r="E81" s="1">
        <v>100</v>
      </c>
      <c r="F81" s="1">
        <v>145</v>
      </c>
      <c r="G81" s="1">
        <v>33.200000000000003</v>
      </c>
      <c r="H81" s="1">
        <v>3</v>
      </c>
      <c r="I81" s="1">
        <v>0.1</v>
      </c>
      <c r="K81" s="4">
        <f t="shared" si="13"/>
        <v>145.70000000000002</v>
      </c>
      <c r="L81" s="4">
        <f t="shared" si="14"/>
        <v>1</v>
      </c>
      <c r="M81" s="4">
        <f t="shared" si="15"/>
        <v>99.9</v>
      </c>
      <c r="N81" s="7">
        <f t="shared" si="16"/>
        <v>144.1</v>
      </c>
      <c r="O81" s="4">
        <f t="shared" si="17"/>
        <v>36.200000000000003</v>
      </c>
      <c r="P81" s="4">
        <f t="shared" si="18"/>
        <v>144.80000000000001</v>
      </c>
      <c r="Q81" s="4">
        <f t="shared" si="19"/>
        <v>1.45</v>
      </c>
      <c r="S81" s="7">
        <f t="shared" si="20"/>
        <v>68.900000000000006</v>
      </c>
      <c r="T81" s="7"/>
      <c r="U81" s="7">
        <f t="shared" si="21"/>
        <v>69</v>
      </c>
      <c r="V81" s="7">
        <f t="shared" si="22"/>
        <v>70</v>
      </c>
      <c r="W81" s="12">
        <f t="shared" si="23"/>
        <v>70</v>
      </c>
      <c r="X81" s="12">
        <f t="shared" si="24"/>
        <v>70</v>
      </c>
      <c r="Y81" s="7"/>
      <c r="Z81" s="7">
        <f t="shared" si="25"/>
        <v>24.965517241379313</v>
      </c>
    </row>
    <row r="82" spans="1:26" x14ac:dyDescent="0.3">
      <c r="A82" s="2">
        <v>79</v>
      </c>
      <c r="B82" s="1" t="s">
        <v>167</v>
      </c>
      <c r="C82" s="1" t="s">
        <v>9</v>
      </c>
      <c r="D82" s="1" t="s">
        <v>168</v>
      </c>
      <c r="E82" s="1">
        <v>100</v>
      </c>
      <c r="F82" s="1">
        <v>168</v>
      </c>
      <c r="G82" s="1">
        <v>36.700000000000003</v>
      </c>
      <c r="H82" s="1">
        <v>2.6</v>
      </c>
      <c r="I82" s="1">
        <v>0.5</v>
      </c>
      <c r="K82" s="4">
        <f t="shared" si="13"/>
        <v>161.70000000000002</v>
      </c>
      <c r="L82" s="4">
        <f t="shared" si="14"/>
        <v>0.96</v>
      </c>
      <c r="M82" s="4">
        <f t="shared" si="15"/>
        <v>99.5</v>
      </c>
      <c r="N82" s="7">
        <f t="shared" si="16"/>
        <v>163.5</v>
      </c>
      <c r="O82" s="4">
        <f t="shared" si="17"/>
        <v>39.300000000000004</v>
      </c>
      <c r="P82" s="4">
        <f t="shared" si="18"/>
        <v>157.20000000000002</v>
      </c>
      <c r="Q82" s="4">
        <f t="shared" si="19"/>
        <v>1.57</v>
      </c>
      <c r="S82" s="7">
        <f t="shared" si="20"/>
        <v>63.38</v>
      </c>
      <c r="T82" s="7"/>
      <c r="U82" s="7">
        <f t="shared" si="21"/>
        <v>63</v>
      </c>
      <c r="V82" s="7">
        <f t="shared" si="22"/>
        <v>60</v>
      </c>
      <c r="W82" s="12">
        <f t="shared" si="23"/>
        <v>60</v>
      </c>
      <c r="X82" s="12">
        <f t="shared" si="24"/>
        <v>65</v>
      </c>
      <c r="Y82" s="7"/>
      <c r="Z82" s="7">
        <f t="shared" si="25"/>
        <v>25.031847133757964</v>
      </c>
    </row>
    <row r="83" spans="1:26" x14ac:dyDescent="0.3">
      <c r="A83" s="2">
        <v>80</v>
      </c>
      <c r="B83" s="1" t="s">
        <v>169</v>
      </c>
      <c r="C83" s="1" t="s">
        <v>9</v>
      </c>
      <c r="D83" s="1" t="s">
        <v>170</v>
      </c>
      <c r="E83" s="1">
        <v>100</v>
      </c>
      <c r="F83" s="1">
        <v>145</v>
      </c>
      <c r="G83" s="1">
        <v>37.299999999999997</v>
      </c>
      <c r="H83" s="1">
        <v>3.3</v>
      </c>
      <c r="I83" s="1">
        <v>0.2</v>
      </c>
      <c r="K83" s="4">
        <f t="shared" si="13"/>
        <v>164.2</v>
      </c>
      <c r="L83" s="4">
        <f t="shared" si="14"/>
        <v>1.1299999999999999</v>
      </c>
      <c r="M83" s="4">
        <f t="shared" si="15"/>
        <v>99.8</v>
      </c>
      <c r="N83" s="7">
        <f t="shared" si="16"/>
        <v>143.19999999999999</v>
      </c>
      <c r="O83" s="4">
        <f t="shared" si="17"/>
        <v>40.599999999999994</v>
      </c>
      <c r="P83" s="4">
        <f t="shared" si="18"/>
        <v>162.39999999999998</v>
      </c>
      <c r="Q83" s="4">
        <f t="shared" si="19"/>
        <v>1.62</v>
      </c>
      <c r="S83" s="7">
        <f t="shared" si="20"/>
        <v>61.6</v>
      </c>
      <c r="T83" s="7"/>
      <c r="U83" s="7">
        <f t="shared" si="21"/>
        <v>62</v>
      </c>
      <c r="V83" s="7">
        <f t="shared" si="22"/>
        <v>60</v>
      </c>
      <c r="W83" s="12">
        <f t="shared" si="23"/>
        <v>60</v>
      </c>
      <c r="X83" s="12">
        <f t="shared" si="24"/>
        <v>60</v>
      </c>
      <c r="Y83" s="7"/>
      <c r="Z83" s="7">
        <f t="shared" si="25"/>
        <v>25.061728395061724</v>
      </c>
    </row>
    <row r="84" spans="1:26" x14ac:dyDescent="0.3">
      <c r="A84" s="2">
        <v>81</v>
      </c>
      <c r="B84" s="1" t="s">
        <v>171</v>
      </c>
      <c r="C84" s="1" t="s">
        <v>9</v>
      </c>
      <c r="D84" s="1" t="s">
        <v>172</v>
      </c>
      <c r="E84" s="1">
        <v>100</v>
      </c>
      <c r="F84" s="1">
        <v>202</v>
      </c>
      <c r="G84" s="1">
        <v>48.5</v>
      </c>
      <c r="H84" s="1">
        <v>2.2000000000000002</v>
      </c>
      <c r="I84" s="1">
        <v>0.1</v>
      </c>
      <c r="K84" s="4">
        <f t="shared" si="13"/>
        <v>203.70000000000002</v>
      </c>
      <c r="L84" s="4">
        <f t="shared" si="14"/>
        <v>1.01</v>
      </c>
      <c r="M84" s="4">
        <f t="shared" si="15"/>
        <v>99.9</v>
      </c>
      <c r="N84" s="7">
        <f t="shared" si="16"/>
        <v>201.1</v>
      </c>
      <c r="O84" s="4">
        <f t="shared" si="17"/>
        <v>50.7</v>
      </c>
      <c r="P84" s="4">
        <f t="shared" si="18"/>
        <v>202.8</v>
      </c>
      <c r="Q84" s="4">
        <f t="shared" si="19"/>
        <v>2.0299999999999998</v>
      </c>
      <c r="S84" s="7">
        <f t="shared" si="20"/>
        <v>49.21</v>
      </c>
      <c r="T84" s="7"/>
      <c r="U84" s="7">
        <f t="shared" si="21"/>
        <v>49</v>
      </c>
      <c r="V84" s="7">
        <f t="shared" si="22"/>
        <v>50</v>
      </c>
      <c r="W84" s="12">
        <f t="shared" si="23"/>
        <v>50</v>
      </c>
      <c r="X84" s="12">
        <f t="shared" si="24"/>
        <v>50</v>
      </c>
      <c r="Y84" s="7"/>
      <c r="Z84" s="7">
        <f t="shared" si="25"/>
        <v>24.975369458128082</v>
      </c>
    </row>
    <row r="85" spans="1:26" x14ac:dyDescent="0.3">
      <c r="A85" s="2">
        <v>82</v>
      </c>
      <c r="B85" s="1" t="s">
        <v>173</v>
      </c>
      <c r="C85" s="1" t="s">
        <v>9</v>
      </c>
      <c r="D85" s="1" t="s">
        <v>174</v>
      </c>
      <c r="E85" s="1">
        <v>100</v>
      </c>
      <c r="F85" s="1">
        <v>191</v>
      </c>
      <c r="G85" s="1">
        <v>46.2</v>
      </c>
      <c r="H85" s="1">
        <v>2.5</v>
      </c>
      <c r="I85" s="1">
        <v>0.2</v>
      </c>
      <c r="K85" s="4">
        <f t="shared" si="13"/>
        <v>196.60000000000002</v>
      </c>
      <c r="L85" s="4">
        <f t="shared" si="14"/>
        <v>1.03</v>
      </c>
      <c r="M85" s="4">
        <f t="shared" si="15"/>
        <v>99.8</v>
      </c>
      <c r="N85" s="7">
        <f t="shared" si="16"/>
        <v>189.2</v>
      </c>
      <c r="O85" s="4">
        <f t="shared" si="17"/>
        <v>48.7</v>
      </c>
      <c r="P85" s="4">
        <f t="shared" si="18"/>
        <v>194.8</v>
      </c>
      <c r="Q85" s="4">
        <f t="shared" si="19"/>
        <v>1.95</v>
      </c>
      <c r="S85" s="7">
        <f t="shared" si="20"/>
        <v>51.18</v>
      </c>
      <c r="T85" s="7"/>
      <c r="U85" s="7">
        <f t="shared" si="21"/>
        <v>51</v>
      </c>
      <c r="V85" s="7">
        <f t="shared" si="22"/>
        <v>50</v>
      </c>
      <c r="W85" s="12">
        <f t="shared" si="23"/>
        <v>50</v>
      </c>
      <c r="X85" s="12">
        <f t="shared" si="24"/>
        <v>50</v>
      </c>
      <c r="Y85" s="7"/>
      <c r="Z85" s="7">
        <f t="shared" si="25"/>
        <v>24.974358974358978</v>
      </c>
    </row>
    <row r="86" spans="1:26" x14ac:dyDescent="0.3">
      <c r="A86" s="2">
        <v>83</v>
      </c>
      <c r="B86" s="1" t="s">
        <v>175</v>
      </c>
      <c r="C86" s="1" t="s">
        <v>9</v>
      </c>
      <c r="D86" s="1" t="s">
        <v>176</v>
      </c>
      <c r="E86" s="1">
        <v>100</v>
      </c>
      <c r="F86" s="1">
        <v>173</v>
      </c>
      <c r="G86" s="1">
        <v>46.1</v>
      </c>
      <c r="H86" s="1">
        <v>2.8</v>
      </c>
      <c r="I86" s="1">
        <v>0.2</v>
      </c>
      <c r="K86" s="4">
        <f t="shared" si="13"/>
        <v>197.4</v>
      </c>
      <c r="L86" s="4">
        <f t="shared" si="14"/>
        <v>1.1399999999999999</v>
      </c>
      <c r="M86" s="4">
        <f t="shared" si="15"/>
        <v>99.8</v>
      </c>
      <c r="N86" s="7">
        <f t="shared" si="16"/>
        <v>171.2</v>
      </c>
      <c r="O86" s="4">
        <f t="shared" si="17"/>
        <v>48.9</v>
      </c>
      <c r="P86" s="4">
        <f t="shared" si="18"/>
        <v>195.6</v>
      </c>
      <c r="Q86" s="4">
        <f t="shared" si="19"/>
        <v>1.96</v>
      </c>
      <c r="S86" s="7">
        <f t="shared" si="20"/>
        <v>50.92</v>
      </c>
      <c r="T86" s="7"/>
      <c r="U86" s="7">
        <f t="shared" si="21"/>
        <v>51</v>
      </c>
      <c r="V86" s="7">
        <f t="shared" si="22"/>
        <v>50</v>
      </c>
      <c r="W86" s="12">
        <f t="shared" si="23"/>
        <v>50</v>
      </c>
      <c r="X86" s="12">
        <f t="shared" si="24"/>
        <v>50</v>
      </c>
      <c r="Y86" s="7"/>
      <c r="Z86" s="7">
        <f t="shared" si="25"/>
        <v>24.948979591836736</v>
      </c>
    </row>
    <row r="87" spans="1:26" x14ac:dyDescent="0.3">
      <c r="A87" s="2">
        <v>84</v>
      </c>
      <c r="B87" s="1" t="s">
        <v>177</v>
      </c>
      <c r="C87" s="1" t="s">
        <v>9</v>
      </c>
      <c r="D87" s="1" t="s">
        <v>178</v>
      </c>
      <c r="E87" s="1">
        <v>100</v>
      </c>
      <c r="F87" s="1">
        <v>168</v>
      </c>
      <c r="G87" s="1">
        <v>36.1</v>
      </c>
      <c r="H87" s="1">
        <v>3.5</v>
      </c>
      <c r="I87" s="1">
        <v>0.3</v>
      </c>
      <c r="K87" s="4">
        <f t="shared" si="13"/>
        <v>161.1</v>
      </c>
      <c r="L87" s="4">
        <f t="shared" si="14"/>
        <v>0.96</v>
      </c>
      <c r="M87" s="4">
        <f t="shared" si="15"/>
        <v>99.7</v>
      </c>
      <c r="N87" s="7">
        <f t="shared" si="16"/>
        <v>165.3</v>
      </c>
      <c r="O87" s="4">
        <f t="shared" si="17"/>
        <v>39.6</v>
      </c>
      <c r="P87" s="4">
        <f t="shared" si="18"/>
        <v>158.4</v>
      </c>
      <c r="Q87" s="4">
        <f t="shared" si="19"/>
        <v>1.58</v>
      </c>
      <c r="S87" s="7">
        <f t="shared" si="20"/>
        <v>63.1</v>
      </c>
      <c r="T87" s="7"/>
      <c r="U87" s="7">
        <f t="shared" si="21"/>
        <v>63</v>
      </c>
      <c r="V87" s="7">
        <f t="shared" si="22"/>
        <v>60</v>
      </c>
      <c r="W87" s="12">
        <f t="shared" si="23"/>
        <v>60</v>
      </c>
      <c r="X87" s="12">
        <f t="shared" si="24"/>
        <v>65</v>
      </c>
      <c r="Y87" s="7"/>
      <c r="Z87" s="7">
        <f t="shared" si="25"/>
        <v>25.063291139240505</v>
      </c>
    </row>
    <row r="88" spans="1:26" x14ac:dyDescent="0.3">
      <c r="A88" s="2">
        <v>85</v>
      </c>
      <c r="B88" s="1" t="s">
        <v>179</v>
      </c>
      <c r="C88" s="1" t="s">
        <v>9</v>
      </c>
      <c r="D88" s="1" t="s">
        <v>180</v>
      </c>
      <c r="E88" s="1">
        <v>100</v>
      </c>
      <c r="F88" s="1">
        <v>168</v>
      </c>
      <c r="G88" s="1">
        <v>35.700000000000003</v>
      </c>
      <c r="H88" s="1">
        <v>3.6</v>
      </c>
      <c r="I88" s="1">
        <v>0.5</v>
      </c>
      <c r="K88" s="4">
        <f t="shared" si="13"/>
        <v>161.70000000000002</v>
      </c>
      <c r="L88" s="4">
        <f t="shared" si="14"/>
        <v>0.96</v>
      </c>
      <c r="M88" s="4">
        <f t="shared" si="15"/>
        <v>99.5</v>
      </c>
      <c r="N88" s="7">
        <f t="shared" si="16"/>
        <v>163.5</v>
      </c>
      <c r="O88" s="4">
        <f t="shared" si="17"/>
        <v>39.300000000000004</v>
      </c>
      <c r="P88" s="4">
        <f t="shared" si="18"/>
        <v>157.20000000000002</v>
      </c>
      <c r="Q88" s="4">
        <f t="shared" si="19"/>
        <v>1.57</v>
      </c>
      <c r="S88" s="7">
        <f t="shared" si="20"/>
        <v>63.38</v>
      </c>
      <c r="T88" s="7"/>
      <c r="U88" s="7">
        <f t="shared" si="21"/>
        <v>63</v>
      </c>
      <c r="V88" s="7">
        <f t="shared" si="22"/>
        <v>60</v>
      </c>
      <c r="W88" s="12">
        <f t="shared" si="23"/>
        <v>60</v>
      </c>
      <c r="X88" s="12">
        <f t="shared" si="24"/>
        <v>65</v>
      </c>
      <c r="Y88" s="7"/>
      <c r="Z88" s="7">
        <f t="shared" si="25"/>
        <v>25.031847133757964</v>
      </c>
    </row>
    <row r="89" spans="1:26" x14ac:dyDescent="0.3">
      <c r="A89" s="2">
        <v>86</v>
      </c>
      <c r="B89" s="1" t="s">
        <v>181</v>
      </c>
      <c r="C89" s="1" t="s">
        <v>9</v>
      </c>
      <c r="D89" s="1" t="s">
        <v>182</v>
      </c>
      <c r="E89" s="1">
        <v>100</v>
      </c>
      <c r="F89" s="1">
        <v>164</v>
      </c>
      <c r="G89" s="1">
        <v>34.299999999999997</v>
      </c>
      <c r="H89" s="1">
        <v>4.0999999999999996</v>
      </c>
      <c r="I89" s="1">
        <v>1</v>
      </c>
      <c r="K89" s="4">
        <f t="shared" si="13"/>
        <v>162.6</v>
      </c>
      <c r="L89" s="4">
        <f t="shared" si="14"/>
        <v>0.99</v>
      </c>
      <c r="M89" s="4">
        <f t="shared" si="15"/>
        <v>99</v>
      </c>
      <c r="N89" s="7">
        <f t="shared" si="16"/>
        <v>155</v>
      </c>
      <c r="O89" s="4">
        <f t="shared" si="17"/>
        <v>38.4</v>
      </c>
      <c r="P89" s="4">
        <f t="shared" si="18"/>
        <v>153.6</v>
      </c>
      <c r="Q89" s="4">
        <f t="shared" si="19"/>
        <v>1.54</v>
      </c>
      <c r="S89" s="7">
        <f t="shared" si="20"/>
        <v>64.290000000000006</v>
      </c>
      <c r="T89" s="7"/>
      <c r="U89" s="7">
        <f t="shared" si="21"/>
        <v>64</v>
      </c>
      <c r="V89" s="7">
        <f t="shared" si="22"/>
        <v>60</v>
      </c>
      <c r="W89" s="12">
        <f t="shared" si="23"/>
        <v>60</v>
      </c>
      <c r="X89" s="12">
        <f t="shared" si="24"/>
        <v>65</v>
      </c>
      <c r="Y89" s="7"/>
      <c r="Z89" s="7">
        <f t="shared" si="25"/>
        <v>24.935064935064933</v>
      </c>
    </row>
    <row r="90" spans="1:26" x14ac:dyDescent="0.3">
      <c r="A90" s="2">
        <v>87</v>
      </c>
      <c r="B90" s="1" t="s">
        <v>183</v>
      </c>
      <c r="C90" s="1" t="s">
        <v>9</v>
      </c>
      <c r="D90" s="1" t="s">
        <v>184</v>
      </c>
      <c r="E90" s="1">
        <v>100</v>
      </c>
      <c r="F90" s="1">
        <v>145</v>
      </c>
      <c r="G90" s="1">
        <v>33.799999999999997</v>
      </c>
      <c r="H90" s="1">
        <v>2.5</v>
      </c>
      <c r="I90" s="1">
        <v>0.1</v>
      </c>
      <c r="K90" s="4">
        <f t="shared" si="13"/>
        <v>146.1</v>
      </c>
      <c r="L90" s="4">
        <f t="shared" si="14"/>
        <v>1.01</v>
      </c>
      <c r="M90" s="4">
        <f t="shared" si="15"/>
        <v>99.9</v>
      </c>
      <c r="N90" s="7">
        <f t="shared" si="16"/>
        <v>144.1</v>
      </c>
      <c r="O90" s="4">
        <f t="shared" si="17"/>
        <v>36.299999999999997</v>
      </c>
      <c r="P90" s="4">
        <f t="shared" si="18"/>
        <v>145.19999999999999</v>
      </c>
      <c r="Q90" s="4">
        <f t="shared" si="19"/>
        <v>1.45</v>
      </c>
      <c r="S90" s="7">
        <f t="shared" si="20"/>
        <v>68.900000000000006</v>
      </c>
      <c r="T90" s="7"/>
      <c r="U90" s="7">
        <f t="shared" si="21"/>
        <v>69</v>
      </c>
      <c r="V90" s="7">
        <f t="shared" si="22"/>
        <v>70</v>
      </c>
      <c r="W90" s="12">
        <f t="shared" si="23"/>
        <v>70</v>
      </c>
      <c r="X90" s="12">
        <f t="shared" si="24"/>
        <v>70</v>
      </c>
      <c r="Y90" s="7"/>
      <c r="Z90" s="7">
        <f t="shared" si="25"/>
        <v>25.034482758620687</v>
      </c>
    </row>
    <row r="91" spans="1:26" x14ac:dyDescent="0.3">
      <c r="A91" s="2">
        <v>88</v>
      </c>
      <c r="B91" s="1" t="s">
        <v>185</v>
      </c>
      <c r="C91" s="1" t="s">
        <v>9</v>
      </c>
      <c r="D91" s="1" t="s">
        <v>186</v>
      </c>
      <c r="E91" s="1">
        <v>100</v>
      </c>
      <c r="F91" s="1">
        <v>151</v>
      </c>
      <c r="G91" s="1">
        <v>35.700000000000003</v>
      </c>
      <c r="H91" s="1">
        <v>2.4</v>
      </c>
      <c r="I91" s="1">
        <v>0</v>
      </c>
      <c r="K91" s="4">
        <f t="shared" si="13"/>
        <v>152.4</v>
      </c>
      <c r="L91" s="4">
        <f t="shared" si="14"/>
        <v>1.01</v>
      </c>
      <c r="M91" s="4">
        <f t="shared" si="15"/>
        <v>100</v>
      </c>
      <c r="N91" s="7">
        <f t="shared" si="16"/>
        <v>151</v>
      </c>
      <c r="O91" s="4">
        <f t="shared" si="17"/>
        <v>38.1</v>
      </c>
      <c r="P91" s="4">
        <f t="shared" si="18"/>
        <v>152.4</v>
      </c>
      <c r="Q91" s="4">
        <f t="shared" si="19"/>
        <v>1.52</v>
      </c>
      <c r="S91" s="7">
        <f t="shared" si="20"/>
        <v>65.790000000000006</v>
      </c>
      <c r="T91" s="7"/>
      <c r="U91" s="7">
        <f t="shared" si="21"/>
        <v>66</v>
      </c>
      <c r="V91" s="7">
        <f t="shared" si="22"/>
        <v>70</v>
      </c>
      <c r="W91" s="12">
        <f t="shared" si="23"/>
        <v>70</v>
      </c>
      <c r="X91" s="12">
        <f t="shared" si="24"/>
        <v>65</v>
      </c>
      <c r="Y91" s="7"/>
      <c r="Z91" s="7">
        <f t="shared" si="25"/>
        <v>25.065789473684212</v>
      </c>
    </row>
    <row r="92" spans="1:26" x14ac:dyDescent="0.3">
      <c r="A92" s="2">
        <v>89</v>
      </c>
      <c r="B92" s="1" t="s">
        <v>187</v>
      </c>
      <c r="C92" s="1" t="s">
        <v>9</v>
      </c>
      <c r="D92" s="1" t="s">
        <v>188</v>
      </c>
      <c r="E92" s="1">
        <v>100</v>
      </c>
      <c r="F92" s="1">
        <v>149</v>
      </c>
      <c r="G92" s="1">
        <v>34.6</v>
      </c>
      <c r="H92" s="1">
        <v>2.6</v>
      </c>
      <c r="I92" s="1">
        <v>0.1</v>
      </c>
      <c r="K92" s="4">
        <f t="shared" si="13"/>
        <v>149.70000000000002</v>
      </c>
      <c r="L92" s="4">
        <f t="shared" si="14"/>
        <v>1</v>
      </c>
      <c r="M92" s="4">
        <f t="shared" si="15"/>
        <v>99.9</v>
      </c>
      <c r="N92" s="7">
        <f t="shared" si="16"/>
        <v>148.1</v>
      </c>
      <c r="O92" s="4">
        <f t="shared" si="17"/>
        <v>37.200000000000003</v>
      </c>
      <c r="P92" s="4">
        <f t="shared" si="18"/>
        <v>148.80000000000001</v>
      </c>
      <c r="Q92" s="4">
        <f t="shared" si="19"/>
        <v>1.49</v>
      </c>
      <c r="S92" s="7">
        <f t="shared" si="20"/>
        <v>67.05</v>
      </c>
      <c r="T92" s="7"/>
      <c r="U92" s="7">
        <f t="shared" si="21"/>
        <v>67</v>
      </c>
      <c r="V92" s="7">
        <f t="shared" si="22"/>
        <v>70</v>
      </c>
      <c r="W92" s="12">
        <f t="shared" si="23"/>
        <v>70</v>
      </c>
      <c r="X92" s="12">
        <f t="shared" si="24"/>
        <v>65</v>
      </c>
      <c r="Y92" s="7"/>
      <c r="Z92" s="7">
        <f t="shared" si="25"/>
        <v>24.966442953020135</v>
      </c>
    </row>
    <row r="93" spans="1:26" x14ac:dyDescent="0.3">
      <c r="A93" s="2">
        <v>90</v>
      </c>
      <c r="B93" s="1" t="s">
        <v>189</v>
      </c>
      <c r="C93" s="1" t="s">
        <v>9</v>
      </c>
      <c r="D93" s="1" t="s">
        <v>190</v>
      </c>
      <c r="E93" s="1">
        <v>100</v>
      </c>
      <c r="F93" s="1">
        <v>144</v>
      </c>
      <c r="G93" s="1">
        <v>33.700000000000003</v>
      </c>
      <c r="H93" s="1">
        <v>2.4</v>
      </c>
      <c r="I93" s="1">
        <v>0</v>
      </c>
      <c r="K93" s="4">
        <f t="shared" si="13"/>
        <v>144.4</v>
      </c>
      <c r="L93" s="4">
        <f t="shared" si="14"/>
        <v>1</v>
      </c>
      <c r="M93" s="4">
        <f t="shared" si="15"/>
        <v>100</v>
      </c>
      <c r="N93" s="7">
        <f t="shared" si="16"/>
        <v>144</v>
      </c>
      <c r="O93" s="4">
        <f t="shared" si="17"/>
        <v>36.1</v>
      </c>
      <c r="P93" s="4">
        <f t="shared" si="18"/>
        <v>144.4</v>
      </c>
      <c r="Q93" s="4">
        <f t="shared" si="19"/>
        <v>1.44</v>
      </c>
      <c r="S93" s="7">
        <f t="shared" si="20"/>
        <v>69.44</v>
      </c>
      <c r="T93" s="7"/>
      <c r="U93" s="7">
        <f t="shared" si="21"/>
        <v>69</v>
      </c>
      <c r="V93" s="7">
        <f t="shared" si="22"/>
        <v>70</v>
      </c>
      <c r="W93" s="12">
        <f t="shared" si="23"/>
        <v>70</v>
      </c>
      <c r="X93" s="12">
        <f t="shared" si="24"/>
        <v>70</v>
      </c>
      <c r="Y93" s="7"/>
      <c r="Z93" s="7">
        <f t="shared" si="25"/>
        <v>25.069444444444446</v>
      </c>
    </row>
    <row r="94" spans="1:26" x14ac:dyDescent="0.3">
      <c r="A94" s="2">
        <v>91</v>
      </c>
      <c r="B94" s="1" t="s">
        <v>191</v>
      </c>
      <c r="C94" s="1" t="s">
        <v>9</v>
      </c>
      <c r="D94" s="1" t="s">
        <v>192</v>
      </c>
      <c r="E94" s="1">
        <v>100</v>
      </c>
      <c r="F94" s="1">
        <v>395</v>
      </c>
      <c r="G94" s="1">
        <v>90.98</v>
      </c>
      <c r="H94" s="1">
        <v>6.64</v>
      </c>
      <c r="I94" s="1">
        <v>0.84</v>
      </c>
      <c r="K94" s="4">
        <f t="shared" si="13"/>
        <v>398.04</v>
      </c>
      <c r="L94" s="4">
        <f t="shared" si="14"/>
        <v>1.01</v>
      </c>
      <c r="M94" s="4">
        <f t="shared" si="15"/>
        <v>99.16</v>
      </c>
      <c r="N94" s="7">
        <f t="shared" si="16"/>
        <v>387.44</v>
      </c>
      <c r="O94" s="4">
        <f t="shared" si="17"/>
        <v>97.62</v>
      </c>
      <c r="P94" s="4">
        <f t="shared" si="18"/>
        <v>390.48</v>
      </c>
      <c r="Q94" s="4">
        <f t="shared" si="19"/>
        <v>3.9</v>
      </c>
      <c r="S94" s="7">
        <f t="shared" si="20"/>
        <v>25.43</v>
      </c>
      <c r="T94" s="7"/>
      <c r="U94" s="7">
        <f t="shared" si="21"/>
        <v>25</v>
      </c>
      <c r="V94" s="7">
        <f t="shared" si="22"/>
        <v>30</v>
      </c>
      <c r="W94" s="12">
        <f t="shared" si="23"/>
        <v>30</v>
      </c>
      <c r="X94" s="12">
        <f t="shared" si="24"/>
        <v>25</v>
      </c>
      <c r="Y94" s="7"/>
      <c r="Z94" s="7">
        <f t="shared" si="25"/>
        <v>25.030769230769234</v>
      </c>
    </row>
    <row r="95" spans="1:26" x14ac:dyDescent="0.3">
      <c r="A95" s="2">
        <v>92</v>
      </c>
      <c r="B95" s="1" t="s">
        <v>193</v>
      </c>
      <c r="C95" s="1" t="s">
        <v>9</v>
      </c>
      <c r="D95" s="1" t="s">
        <v>194</v>
      </c>
      <c r="E95" s="1">
        <v>100</v>
      </c>
      <c r="F95" s="1">
        <v>66</v>
      </c>
      <c r="G95" s="1">
        <v>15.06</v>
      </c>
      <c r="H95" s="1">
        <v>1.32</v>
      </c>
      <c r="I95" s="1">
        <v>0.1</v>
      </c>
      <c r="K95" s="4">
        <f t="shared" si="13"/>
        <v>66.42</v>
      </c>
      <c r="L95" s="4">
        <f t="shared" si="14"/>
        <v>1.01</v>
      </c>
      <c r="M95" s="4">
        <f t="shared" si="15"/>
        <v>99.9</v>
      </c>
      <c r="N95" s="7">
        <f t="shared" si="16"/>
        <v>65.099999999999994</v>
      </c>
      <c r="O95" s="4">
        <f t="shared" si="17"/>
        <v>16.38</v>
      </c>
      <c r="P95" s="4">
        <f t="shared" si="18"/>
        <v>65.52</v>
      </c>
      <c r="Q95" s="4">
        <f t="shared" si="19"/>
        <v>0.66</v>
      </c>
      <c r="S95" s="7">
        <f t="shared" si="20"/>
        <v>151.36000000000001</v>
      </c>
      <c r="T95" s="7"/>
      <c r="U95" s="7">
        <f t="shared" si="21"/>
        <v>151</v>
      </c>
      <c r="V95" s="7">
        <f t="shared" si="22"/>
        <v>150</v>
      </c>
      <c r="W95" s="12">
        <f t="shared" si="23"/>
        <v>200</v>
      </c>
      <c r="X95" s="12">
        <f t="shared" si="24"/>
        <v>150</v>
      </c>
      <c r="Y95" s="7"/>
      <c r="Z95" s="7">
        <f t="shared" si="25"/>
        <v>24.818181818181817</v>
      </c>
    </row>
    <row r="96" spans="1:26" x14ac:dyDescent="0.3">
      <c r="A96" s="2">
        <v>93</v>
      </c>
      <c r="B96" s="1" t="s">
        <v>195</v>
      </c>
      <c r="C96" s="1" t="s">
        <v>9</v>
      </c>
      <c r="D96" s="1" t="s">
        <v>196</v>
      </c>
      <c r="E96" s="1">
        <v>100</v>
      </c>
      <c r="F96" s="1">
        <v>150</v>
      </c>
      <c r="G96" s="1">
        <v>33.76</v>
      </c>
      <c r="H96" s="1">
        <v>2.83</v>
      </c>
      <c r="I96" s="1">
        <v>0.38</v>
      </c>
      <c r="K96" s="4">
        <f t="shared" si="13"/>
        <v>149.77999999999997</v>
      </c>
      <c r="L96" s="4">
        <f t="shared" si="14"/>
        <v>1</v>
      </c>
      <c r="M96" s="4">
        <f t="shared" si="15"/>
        <v>99.62</v>
      </c>
      <c r="N96" s="7">
        <f t="shared" si="16"/>
        <v>146.58000000000001</v>
      </c>
      <c r="O96" s="4">
        <f t="shared" si="17"/>
        <v>36.589999999999996</v>
      </c>
      <c r="P96" s="4">
        <f t="shared" si="18"/>
        <v>146.35999999999999</v>
      </c>
      <c r="Q96" s="4">
        <f t="shared" si="19"/>
        <v>1.46</v>
      </c>
      <c r="S96" s="7">
        <f t="shared" si="20"/>
        <v>68.23</v>
      </c>
      <c r="T96" s="7"/>
      <c r="U96" s="7">
        <f t="shared" si="21"/>
        <v>68</v>
      </c>
      <c r="V96" s="7">
        <f t="shared" si="22"/>
        <v>70</v>
      </c>
      <c r="W96" s="12">
        <f t="shared" si="23"/>
        <v>70</v>
      </c>
      <c r="X96" s="12">
        <f t="shared" si="24"/>
        <v>70</v>
      </c>
      <c r="Y96" s="7"/>
      <c r="Z96" s="7">
        <f t="shared" si="25"/>
        <v>25.061643835616437</v>
      </c>
    </row>
    <row r="97" spans="1:26" x14ac:dyDescent="0.3">
      <c r="A97" s="2">
        <v>94</v>
      </c>
      <c r="B97" s="1" t="s">
        <v>197</v>
      </c>
      <c r="C97" s="1" t="s">
        <v>9</v>
      </c>
      <c r="D97" s="1" t="s">
        <v>198</v>
      </c>
      <c r="E97" s="1">
        <v>100</v>
      </c>
      <c r="F97" s="1">
        <v>144</v>
      </c>
      <c r="G97" s="1">
        <v>33.590000000000003</v>
      </c>
      <c r="H97" s="1">
        <v>2.11</v>
      </c>
      <c r="I97" s="1">
        <v>0.28000000000000003</v>
      </c>
      <c r="K97" s="4">
        <f t="shared" si="13"/>
        <v>145.32000000000002</v>
      </c>
      <c r="L97" s="4">
        <f t="shared" si="14"/>
        <v>1.01</v>
      </c>
      <c r="M97" s="4">
        <f t="shared" si="15"/>
        <v>99.72</v>
      </c>
      <c r="N97" s="7">
        <f t="shared" si="16"/>
        <v>141.47999999999999</v>
      </c>
      <c r="O97" s="4">
        <f t="shared" si="17"/>
        <v>35.700000000000003</v>
      </c>
      <c r="P97" s="4">
        <f t="shared" si="18"/>
        <v>142.80000000000001</v>
      </c>
      <c r="Q97" s="4">
        <f t="shared" si="19"/>
        <v>1.43</v>
      </c>
      <c r="S97" s="7">
        <f t="shared" si="20"/>
        <v>69.73</v>
      </c>
      <c r="T97" s="7"/>
      <c r="U97" s="7">
        <f t="shared" si="21"/>
        <v>70</v>
      </c>
      <c r="V97" s="7">
        <f t="shared" si="22"/>
        <v>70</v>
      </c>
      <c r="W97" s="12">
        <f t="shared" si="23"/>
        <v>70</v>
      </c>
      <c r="X97" s="12">
        <f t="shared" si="24"/>
        <v>70</v>
      </c>
      <c r="Y97" s="7"/>
      <c r="Z97" s="7">
        <f t="shared" si="25"/>
        <v>24.965034965034967</v>
      </c>
    </row>
    <row r="98" spans="1:26" x14ac:dyDescent="0.3">
      <c r="A98" s="2">
        <v>95</v>
      </c>
      <c r="B98" s="1" t="s">
        <v>199</v>
      </c>
      <c r="C98" s="1" t="s">
        <v>9</v>
      </c>
      <c r="D98" s="1" t="s">
        <v>200</v>
      </c>
      <c r="E98" s="1">
        <v>100</v>
      </c>
      <c r="F98" s="1">
        <v>68</v>
      </c>
      <c r="G98" s="1">
        <v>15.6</v>
      </c>
      <c r="H98" s="1">
        <v>1.4</v>
      </c>
      <c r="I98" s="1">
        <v>0</v>
      </c>
      <c r="K98" s="4">
        <f t="shared" si="13"/>
        <v>68</v>
      </c>
      <c r="L98" s="4">
        <f t="shared" si="14"/>
        <v>1</v>
      </c>
      <c r="M98" s="4">
        <f t="shared" si="15"/>
        <v>100</v>
      </c>
      <c r="N98" s="7">
        <f t="shared" si="16"/>
        <v>68</v>
      </c>
      <c r="O98" s="4">
        <f t="shared" si="17"/>
        <v>17</v>
      </c>
      <c r="P98" s="4">
        <f t="shared" si="18"/>
        <v>68</v>
      </c>
      <c r="Q98" s="4">
        <f t="shared" si="19"/>
        <v>0.68</v>
      </c>
      <c r="S98" s="7">
        <f t="shared" si="20"/>
        <v>147.06</v>
      </c>
      <c r="T98" s="7"/>
      <c r="U98" s="7">
        <f t="shared" si="21"/>
        <v>147</v>
      </c>
      <c r="V98" s="7">
        <f t="shared" si="22"/>
        <v>150</v>
      </c>
      <c r="W98" s="12">
        <f t="shared" si="23"/>
        <v>100</v>
      </c>
      <c r="X98" s="12">
        <f t="shared" si="24"/>
        <v>150</v>
      </c>
      <c r="Y98" s="7"/>
      <c r="Z98" s="7">
        <f t="shared" si="25"/>
        <v>24.999999999999996</v>
      </c>
    </row>
    <row r="99" spans="1:26" x14ac:dyDescent="0.3">
      <c r="A99" s="2">
        <v>96</v>
      </c>
      <c r="B99" s="1" t="s">
        <v>201</v>
      </c>
      <c r="C99" s="1" t="s">
        <v>9</v>
      </c>
      <c r="D99" s="1" t="s">
        <v>202</v>
      </c>
      <c r="E99" s="1">
        <v>100</v>
      </c>
      <c r="F99" s="1">
        <v>70</v>
      </c>
      <c r="G99" s="1">
        <v>15.2</v>
      </c>
      <c r="H99" s="1">
        <v>1.2</v>
      </c>
      <c r="I99" s="1">
        <v>0.4</v>
      </c>
      <c r="K99" s="4">
        <f t="shared" si="13"/>
        <v>69.199999999999989</v>
      </c>
      <c r="L99" s="4">
        <f t="shared" si="14"/>
        <v>0.99</v>
      </c>
      <c r="M99" s="4">
        <f t="shared" si="15"/>
        <v>99.6</v>
      </c>
      <c r="N99" s="7">
        <f t="shared" si="16"/>
        <v>66.400000000000006</v>
      </c>
      <c r="O99" s="4">
        <f t="shared" si="17"/>
        <v>16.399999999999999</v>
      </c>
      <c r="P99" s="4">
        <f t="shared" si="18"/>
        <v>65.599999999999994</v>
      </c>
      <c r="Q99" s="4">
        <f t="shared" si="19"/>
        <v>0.66</v>
      </c>
      <c r="S99" s="7">
        <f t="shared" si="20"/>
        <v>150.91</v>
      </c>
      <c r="T99" s="7"/>
      <c r="U99" s="7">
        <f t="shared" si="21"/>
        <v>151</v>
      </c>
      <c r="V99" s="7">
        <f t="shared" si="22"/>
        <v>150</v>
      </c>
      <c r="W99" s="12">
        <f t="shared" si="23"/>
        <v>200</v>
      </c>
      <c r="X99" s="12">
        <f t="shared" si="24"/>
        <v>150</v>
      </c>
      <c r="Y99" s="7"/>
      <c r="Z99" s="7">
        <f t="shared" si="25"/>
        <v>24.848484848484844</v>
      </c>
    </row>
    <row r="100" spans="1:26" x14ac:dyDescent="0.3">
      <c r="A100" s="2">
        <v>97</v>
      </c>
      <c r="B100" s="1" t="s">
        <v>203</v>
      </c>
      <c r="C100" s="1" t="s">
        <v>9</v>
      </c>
      <c r="D100" s="1" t="s">
        <v>204</v>
      </c>
      <c r="E100" s="1">
        <v>100</v>
      </c>
      <c r="F100" s="1">
        <v>71</v>
      </c>
      <c r="G100" s="1">
        <v>15.6</v>
      </c>
      <c r="H100" s="1">
        <v>1.1000000000000001</v>
      </c>
      <c r="I100" s="1">
        <v>0.2</v>
      </c>
      <c r="K100" s="4">
        <f t="shared" si="13"/>
        <v>68.599999999999994</v>
      </c>
      <c r="L100" s="4">
        <f t="shared" si="14"/>
        <v>0.97</v>
      </c>
      <c r="M100" s="4">
        <f t="shared" si="15"/>
        <v>99.8</v>
      </c>
      <c r="N100" s="7">
        <f t="shared" si="16"/>
        <v>69.2</v>
      </c>
      <c r="O100" s="4">
        <f t="shared" si="17"/>
        <v>16.7</v>
      </c>
      <c r="P100" s="4">
        <f t="shared" si="18"/>
        <v>66.8</v>
      </c>
      <c r="Q100" s="4">
        <f t="shared" si="19"/>
        <v>0.67</v>
      </c>
      <c r="S100" s="7">
        <f t="shared" si="20"/>
        <v>148.96</v>
      </c>
      <c r="T100" s="7"/>
      <c r="U100" s="7">
        <f t="shared" si="21"/>
        <v>149</v>
      </c>
      <c r="V100" s="7">
        <f t="shared" si="22"/>
        <v>150</v>
      </c>
      <c r="W100" s="12">
        <f t="shared" si="23"/>
        <v>100</v>
      </c>
      <c r="X100" s="12">
        <f t="shared" si="24"/>
        <v>150</v>
      </c>
      <c r="Y100" s="7"/>
      <c r="Z100" s="7">
        <f t="shared" si="25"/>
        <v>24.925373134328357</v>
      </c>
    </row>
    <row r="101" spans="1:26" x14ac:dyDescent="0.3">
      <c r="A101" s="2">
        <v>98</v>
      </c>
      <c r="B101" s="1" t="s">
        <v>205</v>
      </c>
      <c r="C101" s="1" t="s">
        <v>9</v>
      </c>
      <c r="D101" s="1" t="s">
        <v>206</v>
      </c>
      <c r="E101" s="1">
        <v>100</v>
      </c>
      <c r="F101" s="1">
        <v>330</v>
      </c>
      <c r="G101" s="1">
        <v>74.599999999999994</v>
      </c>
      <c r="H101" s="1">
        <v>13.2</v>
      </c>
      <c r="I101" s="1">
        <v>1.5</v>
      </c>
      <c r="K101" s="4">
        <f t="shared" si="13"/>
        <v>364.7</v>
      </c>
      <c r="L101" s="4">
        <f t="shared" si="14"/>
        <v>1.1100000000000001</v>
      </c>
      <c r="M101" s="4">
        <f t="shared" si="15"/>
        <v>98.5</v>
      </c>
      <c r="N101" s="7">
        <f t="shared" si="16"/>
        <v>316.5</v>
      </c>
      <c r="O101" s="4">
        <f t="shared" si="17"/>
        <v>87.8</v>
      </c>
      <c r="P101" s="4">
        <f t="shared" si="18"/>
        <v>351.2</v>
      </c>
      <c r="Q101" s="4">
        <f t="shared" si="19"/>
        <v>3.51</v>
      </c>
      <c r="S101" s="7">
        <f t="shared" si="20"/>
        <v>28.06</v>
      </c>
      <c r="T101" s="7"/>
      <c r="U101" s="7">
        <f t="shared" si="21"/>
        <v>28</v>
      </c>
      <c r="V101" s="7">
        <f t="shared" si="22"/>
        <v>30</v>
      </c>
      <c r="W101" s="12">
        <f t="shared" si="23"/>
        <v>30</v>
      </c>
      <c r="X101" s="12">
        <f t="shared" si="24"/>
        <v>30</v>
      </c>
      <c r="Y101" s="7"/>
      <c r="Z101" s="7">
        <f t="shared" si="25"/>
        <v>25.014245014245017</v>
      </c>
    </row>
    <row r="102" spans="1:26" x14ac:dyDescent="0.3">
      <c r="A102" s="2">
        <v>99</v>
      </c>
      <c r="B102" s="1" t="s">
        <v>207</v>
      </c>
      <c r="C102" s="1" t="s">
        <v>9</v>
      </c>
      <c r="D102" s="1" t="s">
        <v>208</v>
      </c>
      <c r="E102" s="1">
        <v>100</v>
      </c>
      <c r="F102" s="1">
        <v>321</v>
      </c>
      <c r="G102" s="1">
        <v>75.8</v>
      </c>
      <c r="H102" s="1">
        <v>10.6</v>
      </c>
      <c r="I102" s="1">
        <v>1</v>
      </c>
      <c r="K102" s="4">
        <f t="shared" si="13"/>
        <v>354.59999999999997</v>
      </c>
      <c r="L102" s="4">
        <f t="shared" si="14"/>
        <v>1.1000000000000001</v>
      </c>
      <c r="M102" s="4">
        <f t="shared" si="15"/>
        <v>99</v>
      </c>
      <c r="N102" s="7">
        <f t="shared" si="16"/>
        <v>312</v>
      </c>
      <c r="O102" s="4">
        <f t="shared" si="17"/>
        <v>86.399999999999991</v>
      </c>
      <c r="P102" s="4">
        <f t="shared" si="18"/>
        <v>345.59999999999997</v>
      </c>
      <c r="Q102" s="4">
        <f t="shared" si="19"/>
        <v>3.46</v>
      </c>
      <c r="S102" s="7">
        <f t="shared" si="20"/>
        <v>28.61</v>
      </c>
      <c r="T102" s="7"/>
      <c r="U102" s="7">
        <f t="shared" si="21"/>
        <v>29</v>
      </c>
      <c r="V102" s="7">
        <f t="shared" si="22"/>
        <v>30</v>
      </c>
      <c r="W102" s="12">
        <f t="shared" si="23"/>
        <v>30</v>
      </c>
      <c r="X102" s="12">
        <f t="shared" si="24"/>
        <v>30</v>
      </c>
      <c r="Y102" s="7"/>
      <c r="Z102" s="7">
        <f t="shared" si="25"/>
        <v>24.97109826589595</v>
      </c>
    </row>
    <row r="103" spans="1:26" x14ac:dyDescent="0.3">
      <c r="A103" s="2">
        <v>100</v>
      </c>
      <c r="B103" s="1" t="s">
        <v>209</v>
      </c>
      <c r="C103" s="1" t="s">
        <v>9</v>
      </c>
      <c r="D103" s="1" t="s">
        <v>210</v>
      </c>
      <c r="E103" s="1">
        <v>100</v>
      </c>
      <c r="F103" s="1">
        <v>322</v>
      </c>
      <c r="G103" s="1">
        <v>72.89</v>
      </c>
      <c r="H103" s="1">
        <v>13.59</v>
      </c>
      <c r="I103" s="1">
        <v>1.1100000000000001</v>
      </c>
      <c r="K103" s="4">
        <f t="shared" si="13"/>
        <v>355.91</v>
      </c>
      <c r="L103" s="4">
        <f t="shared" si="14"/>
        <v>1.1100000000000001</v>
      </c>
      <c r="M103" s="4">
        <f t="shared" si="15"/>
        <v>98.89</v>
      </c>
      <c r="N103" s="7">
        <f t="shared" si="16"/>
        <v>312.01</v>
      </c>
      <c r="O103" s="4">
        <f t="shared" si="17"/>
        <v>86.48</v>
      </c>
      <c r="P103" s="4">
        <f t="shared" si="18"/>
        <v>345.92</v>
      </c>
      <c r="Q103" s="4">
        <f t="shared" si="19"/>
        <v>3.46</v>
      </c>
      <c r="S103" s="7">
        <f t="shared" si="20"/>
        <v>28.58</v>
      </c>
      <c r="T103" s="7"/>
      <c r="U103" s="7">
        <f t="shared" si="21"/>
        <v>29</v>
      </c>
      <c r="V103" s="7">
        <f t="shared" si="22"/>
        <v>30</v>
      </c>
      <c r="W103" s="12">
        <f t="shared" si="23"/>
        <v>30</v>
      </c>
      <c r="X103" s="12">
        <f t="shared" si="24"/>
        <v>30</v>
      </c>
      <c r="Y103" s="7"/>
      <c r="Z103" s="7">
        <f t="shared" si="25"/>
        <v>24.994219653179194</v>
      </c>
    </row>
    <row r="104" spans="1:26" x14ac:dyDescent="0.3">
      <c r="A104" s="2">
        <v>101</v>
      </c>
      <c r="B104" s="1" t="s">
        <v>211</v>
      </c>
      <c r="C104" s="1" t="s">
        <v>9</v>
      </c>
      <c r="D104" s="1" t="s">
        <v>212</v>
      </c>
      <c r="E104" s="1">
        <v>100</v>
      </c>
      <c r="F104" s="1">
        <v>317</v>
      </c>
      <c r="G104" s="1">
        <v>71.7</v>
      </c>
      <c r="H104" s="1">
        <v>13.06</v>
      </c>
      <c r="I104" s="1">
        <v>1.28</v>
      </c>
      <c r="K104" s="4">
        <f t="shared" si="13"/>
        <v>350.56</v>
      </c>
      <c r="L104" s="4">
        <f t="shared" si="14"/>
        <v>1.1100000000000001</v>
      </c>
      <c r="M104" s="4">
        <f t="shared" si="15"/>
        <v>98.72</v>
      </c>
      <c r="N104" s="7">
        <f t="shared" si="16"/>
        <v>305.48</v>
      </c>
      <c r="O104" s="4">
        <f t="shared" si="17"/>
        <v>84.76</v>
      </c>
      <c r="P104" s="4">
        <f t="shared" si="18"/>
        <v>339.04</v>
      </c>
      <c r="Q104" s="4">
        <f t="shared" si="19"/>
        <v>3.39</v>
      </c>
      <c r="S104" s="7">
        <f t="shared" si="20"/>
        <v>29.12</v>
      </c>
      <c r="T104" s="7"/>
      <c r="U104" s="7">
        <f t="shared" si="21"/>
        <v>29</v>
      </c>
      <c r="V104" s="7">
        <f t="shared" si="22"/>
        <v>30</v>
      </c>
      <c r="W104" s="12">
        <f t="shared" si="23"/>
        <v>30</v>
      </c>
      <c r="X104" s="12">
        <f t="shared" si="24"/>
        <v>30</v>
      </c>
      <c r="Y104" s="7"/>
      <c r="Z104" s="7">
        <f t="shared" si="25"/>
        <v>25.002949852507374</v>
      </c>
    </row>
    <row r="105" spans="1:26" x14ac:dyDescent="0.3">
      <c r="A105" s="2">
        <v>102</v>
      </c>
      <c r="B105" s="1" t="s">
        <v>213</v>
      </c>
      <c r="C105" s="1" t="s">
        <v>9</v>
      </c>
      <c r="D105" s="1" t="s">
        <v>214</v>
      </c>
      <c r="E105" s="1">
        <v>100</v>
      </c>
      <c r="F105" s="1">
        <v>412</v>
      </c>
      <c r="G105" s="1">
        <v>73.900000000000006</v>
      </c>
      <c r="H105" s="1">
        <v>8.5</v>
      </c>
      <c r="I105" s="1">
        <v>6.8</v>
      </c>
      <c r="K105" s="4">
        <f t="shared" si="13"/>
        <v>390.8</v>
      </c>
      <c r="L105" s="4">
        <f t="shared" si="14"/>
        <v>0.95</v>
      </c>
      <c r="M105" s="4">
        <f t="shared" si="15"/>
        <v>93.2</v>
      </c>
      <c r="N105" s="7">
        <f t="shared" si="16"/>
        <v>350.8</v>
      </c>
      <c r="O105" s="4">
        <f t="shared" si="17"/>
        <v>82.4</v>
      </c>
      <c r="P105" s="4">
        <f t="shared" si="18"/>
        <v>329.6</v>
      </c>
      <c r="Q105" s="4">
        <f t="shared" si="19"/>
        <v>3.3</v>
      </c>
      <c r="S105" s="7">
        <f t="shared" si="20"/>
        <v>28.24</v>
      </c>
      <c r="T105" s="7"/>
      <c r="U105" s="7">
        <f t="shared" si="21"/>
        <v>28</v>
      </c>
      <c r="V105" s="7">
        <f t="shared" si="22"/>
        <v>30</v>
      </c>
      <c r="W105" s="12">
        <f t="shared" si="23"/>
        <v>30</v>
      </c>
      <c r="X105" s="12">
        <f t="shared" si="24"/>
        <v>30</v>
      </c>
      <c r="Y105" s="7"/>
      <c r="Z105" s="7">
        <f t="shared" si="25"/>
        <v>24.969696969696972</v>
      </c>
    </row>
    <row r="106" spans="1:26" x14ac:dyDescent="0.3">
      <c r="A106" s="2">
        <v>103</v>
      </c>
      <c r="B106" s="1" t="s">
        <v>215</v>
      </c>
      <c r="C106" s="1" t="s">
        <v>9</v>
      </c>
      <c r="D106" s="1" t="s">
        <v>216</v>
      </c>
      <c r="E106" s="1">
        <v>100</v>
      </c>
      <c r="F106" s="1">
        <v>382</v>
      </c>
      <c r="G106" s="1">
        <v>77.73</v>
      </c>
      <c r="H106" s="1">
        <v>9.15</v>
      </c>
      <c r="I106" s="1">
        <v>0.94</v>
      </c>
      <c r="K106" s="4">
        <f t="shared" si="13"/>
        <v>355.98</v>
      </c>
      <c r="L106" s="4">
        <f t="shared" si="14"/>
        <v>0.93</v>
      </c>
      <c r="M106" s="4">
        <f t="shared" si="15"/>
        <v>99.06</v>
      </c>
      <c r="N106" s="7">
        <f t="shared" si="16"/>
        <v>373.54</v>
      </c>
      <c r="O106" s="4">
        <f t="shared" si="17"/>
        <v>86.88000000000001</v>
      </c>
      <c r="P106" s="4">
        <f t="shared" si="18"/>
        <v>347.52000000000004</v>
      </c>
      <c r="Q106" s="4">
        <f t="shared" si="19"/>
        <v>3.48</v>
      </c>
      <c r="S106" s="7">
        <f t="shared" si="20"/>
        <v>28.47</v>
      </c>
      <c r="T106" s="7"/>
      <c r="U106" s="7">
        <f t="shared" si="21"/>
        <v>28</v>
      </c>
      <c r="V106" s="7">
        <f t="shared" si="22"/>
        <v>30</v>
      </c>
      <c r="W106" s="12">
        <f t="shared" si="23"/>
        <v>30</v>
      </c>
      <c r="X106" s="12">
        <f t="shared" si="24"/>
        <v>30</v>
      </c>
      <c r="Y106" s="7"/>
      <c r="Z106" s="7">
        <f t="shared" si="25"/>
        <v>24.965517241379313</v>
      </c>
    </row>
    <row r="107" spans="1:26" x14ac:dyDescent="0.3">
      <c r="A107" s="2">
        <v>104</v>
      </c>
      <c r="B107" s="1" t="s">
        <v>217</v>
      </c>
      <c r="C107" s="1" t="s">
        <v>9</v>
      </c>
      <c r="D107" s="1" t="s">
        <v>218</v>
      </c>
      <c r="E107" s="1">
        <v>100</v>
      </c>
      <c r="F107" s="1">
        <v>378</v>
      </c>
      <c r="G107" s="1">
        <v>77.5</v>
      </c>
      <c r="H107" s="1">
        <v>8.6999999999999993</v>
      </c>
      <c r="I107" s="1">
        <v>0.8</v>
      </c>
      <c r="K107" s="4">
        <f t="shared" si="13"/>
        <v>352</v>
      </c>
      <c r="L107" s="4">
        <f t="shared" si="14"/>
        <v>0.93</v>
      </c>
      <c r="M107" s="4">
        <f t="shared" si="15"/>
        <v>99.2</v>
      </c>
      <c r="N107" s="7">
        <f t="shared" si="16"/>
        <v>370.8</v>
      </c>
      <c r="O107" s="4">
        <f t="shared" si="17"/>
        <v>86.2</v>
      </c>
      <c r="P107" s="4">
        <f t="shared" si="18"/>
        <v>344.8</v>
      </c>
      <c r="Q107" s="4">
        <f t="shared" si="19"/>
        <v>3.45</v>
      </c>
      <c r="S107" s="7">
        <f t="shared" si="20"/>
        <v>28.75</v>
      </c>
      <c r="T107" s="7"/>
      <c r="U107" s="7">
        <f t="shared" si="21"/>
        <v>29</v>
      </c>
      <c r="V107" s="7">
        <f t="shared" si="22"/>
        <v>30</v>
      </c>
      <c r="W107" s="12">
        <f t="shared" si="23"/>
        <v>30</v>
      </c>
      <c r="X107" s="12">
        <f t="shared" si="24"/>
        <v>30</v>
      </c>
      <c r="Y107" s="7"/>
      <c r="Z107" s="7">
        <f t="shared" si="25"/>
        <v>24.985507246376812</v>
      </c>
    </row>
    <row r="108" spans="1:26" x14ac:dyDescent="0.3">
      <c r="A108" s="2">
        <v>105</v>
      </c>
      <c r="B108" s="1" t="s">
        <v>219</v>
      </c>
      <c r="C108" s="1" t="s">
        <v>9</v>
      </c>
      <c r="D108" s="1" t="s">
        <v>220</v>
      </c>
      <c r="E108" s="1">
        <v>100</v>
      </c>
      <c r="F108" s="1">
        <v>376</v>
      </c>
      <c r="G108" s="1">
        <v>75.52</v>
      </c>
      <c r="H108" s="1">
        <v>9.8000000000000007</v>
      </c>
      <c r="I108" s="1">
        <v>0.98</v>
      </c>
      <c r="K108" s="4">
        <f t="shared" si="13"/>
        <v>350.09999999999997</v>
      </c>
      <c r="L108" s="4">
        <f t="shared" si="14"/>
        <v>0.93</v>
      </c>
      <c r="M108" s="4">
        <f t="shared" si="15"/>
        <v>99.02</v>
      </c>
      <c r="N108" s="7">
        <f t="shared" si="16"/>
        <v>367.18</v>
      </c>
      <c r="O108" s="4">
        <f t="shared" si="17"/>
        <v>85.32</v>
      </c>
      <c r="P108" s="4">
        <f t="shared" si="18"/>
        <v>341.28</v>
      </c>
      <c r="Q108" s="4">
        <f t="shared" si="19"/>
        <v>3.41</v>
      </c>
      <c r="S108" s="7">
        <f t="shared" si="20"/>
        <v>29.04</v>
      </c>
      <c r="T108" s="7"/>
      <c r="U108" s="7">
        <f t="shared" si="21"/>
        <v>29</v>
      </c>
      <c r="V108" s="7">
        <f t="shared" si="22"/>
        <v>30</v>
      </c>
      <c r="W108" s="12">
        <f t="shared" si="23"/>
        <v>30</v>
      </c>
      <c r="X108" s="12">
        <f t="shared" si="24"/>
        <v>30</v>
      </c>
      <c r="Y108" s="7"/>
      <c r="Z108" s="7">
        <f t="shared" si="25"/>
        <v>25.020527859237532</v>
      </c>
    </row>
    <row r="109" spans="1:26" x14ac:dyDescent="0.3">
      <c r="A109" s="2">
        <v>106</v>
      </c>
      <c r="B109" s="1" t="s">
        <v>221</v>
      </c>
      <c r="C109" s="1" t="s">
        <v>9</v>
      </c>
      <c r="D109" s="1" t="s">
        <v>222</v>
      </c>
      <c r="E109" s="1">
        <v>100</v>
      </c>
      <c r="F109" s="1">
        <v>400</v>
      </c>
      <c r="G109" s="1">
        <v>77.040000000000006</v>
      </c>
      <c r="H109" s="1">
        <v>11.95</v>
      </c>
      <c r="I109" s="1">
        <v>2.0499999999999998</v>
      </c>
      <c r="K109" s="4">
        <f t="shared" si="13"/>
        <v>374.41</v>
      </c>
      <c r="L109" s="4">
        <f t="shared" si="14"/>
        <v>0.94</v>
      </c>
      <c r="M109" s="4">
        <f t="shared" si="15"/>
        <v>97.95</v>
      </c>
      <c r="N109" s="7">
        <f t="shared" si="16"/>
        <v>381.55</v>
      </c>
      <c r="O109" s="4">
        <f t="shared" si="17"/>
        <v>88.990000000000009</v>
      </c>
      <c r="P109" s="4">
        <f t="shared" si="18"/>
        <v>355.96000000000004</v>
      </c>
      <c r="Q109" s="4">
        <f t="shared" si="19"/>
        <v>3.56</v>
      </c>
      <c r="S109" s="7">
        <f t="shared" si="20"/>
        <v>27.51</v>
      </c>
      <c r="T109" s="7"/>
      <c r="U109" s="7">
        <f t="shared" si="21"/>
        <v>28</v>
      </c>
      <c r="V109" s="7">
        <f t="shared" si="22"/>
        <v>30</v>
      </c>
      <c r="W109" s="12">
        <f t="shared" si="23"/>
        <v>30</v>
      </c>
      <c r="X109" s="12">
        <f t="shared" si="24"/>
        <v>30</v>
      </c>
      <c r="Y109" s="7"/>
      <c r="Z109" s="7">
        <f t="shared" si="25"/>
        <v>24.997191011235959</v>
      </c>
    </row>
    <row r="110" spans="1:26" x14ac:dyDescent="0.3">
      <c r="A110" s="2">
        <v>107</v>
      </c>
      <c r="B110" s="1" t="s">
        <v>223</v>
      </c>
      <c r="C110" s="1" t="s">
        <v>9</v>
      </c>
      <c r="D110" s="1" t="s">
        <v>224</v>
      </c>
      <c r="E110" s="1">
        <v>100</v>
      </c>
      <c r="F110" s="1">
        <v>322</v>
      </c>
      <c r="G110" s="1">
        <v>74.2</v>
      </c>
      <c r="H110" s="1">
        <v>11.3</v>
      </c>
      <c r="I110" s="1">
        <v>1.6</v>
      </c>
      <c r="K110" s="4">
        <f t="shared" si="13"/>
        <v>356.4</v>
      </c>
      <c r="L110" s="4">
        <f t="shared" si="14"/>
        <v>1.1100000000000001</v>
      </c>
      <c r="M110" s="4">
        <f t="shared" si="15"/>
        <v>98.4</v>
      </c>
      <c r="N110" s="7">
        <f t="shared" si="16"/>
        <v>307.60000000000002</v>
      </c>
      <c r="O110" s="4">
        <f t="shared" si="17"/>
        <v>85.5</v>
      </c>
      <c r="P110" s="4">
        <f t="shared" si="18"/>
        <v>342</v>
      </c>
      <c r="Q110" s="4">
        <f t="shared" si="19"/>
        <v>3.42</v>
      </c>
      <c r="S110" s="7">
        <f t="shared" si="20"/>
        <v>28.77</v>
      </c>
      <c r="T110" s="7"/>
      <c r="U110" s="7">
        <f t="shared" si="21"/>
        <v>29</v>
      </c>
      <c r="V110" s="7">
        <f t="shared" si="22"/>
        <v>30</v>
      </c>
      <c r="W110" s="12">
        <f t="shared" si="23"/>
        <v>30</v>
      </c>
      <c r="X110" s="12">
        <f t="shared" si="24"/>
        <v>30</v>
      </c>
      <c r="Y110" s="7"/>
      <c r="Z110" s="7">
        <f t="shared" si="25"/>
        <v>25</v>
      </c>
    </row>
    <row r="111" spans="1:26" x14ac:dyDescent="0.3">
      <c r="A111" s="2">
        <v>108</v>
      </c>
      <c r="B111" s="1" t="s">
        <v>225</v>
      </c>
      <c r="C111" s="1" t="s">
        <v>9</v>
      </c>
      <c r="D111" s="1" t="s">
        <v>226</v>
      </c>
      <c r="E111" s="1">
        <v>100</v>
      </c>
      <c r="F111" s="1">
        <v>383</v>
      </c>
      <c r="G111" s="1">
        <v>76.64</v>
      </c>
      <c r="H111" s="1">
        <v>10.34</v>
      </c>
      <c r="I111" s="1">
        <v>1.01</v>
      </c>
      <c r="K111" s="4">
        <f t="shared" si="13"/>
        <v>357.01</v>
      </c>
      <c r="L111" s="4">
        <f t="shared" si="14"/>
        <v>0.93</v>
      </c>
      <c r="M111" s="4">
        <f t="shared" si="15"/>
        <v>98.99</v>
      </c>
      <c r="N111" s="7">
        <f t="shared" si="16"/>
        <v>373.91</v>
      </c>
      <c r="O111" s="4">
        <f t="shared" si="17"/>
        <v>86.98</v>
      </c>
      <c r="P111" s="4">
        <f t="shared" si="18"/>
        <v>347.92</v>
      </c>
      <c r="Q111" s="4">
        <f t="shared" si="19"/>
        <v>3.48</v>
      </c>
      <c r="S111" s="7">
        <f t="shared" si="20"/>
        <v>28.45</v>
      </c>
      <c r="T111" s="7"/>
      <c r="U111" s="7">
        <f t="shared" si="21"/>
        <v>28</v>
      </c>
      <c r="V111" s="7">
        <f t="shared" si="22"/>
        <v>30</v>
      </c>
      <c r="W111" s="12">
        <f t="shared" si="23"/>
        <v>30</v>
      </c>
      <c r="X111" s="12">
        <f t="shared" si="24"/>
        <v>30</v>
      </c>
      <c r="Y111" s="7"/>
      <c r="Z111" s="7">
        <f t="shared" si="25"/>
        <v>24.994252873563219</v>
      </c>
    </row>
    <row r="112" spans="1:26" x14ac:dyDescent="0.3">
      <c r="A112" s="2">
        <v>109</v>
      </c>
      <c r="B112" s="1" t="s">
        <v>227</v>
      </c>
      <c r="C112" s="1" t="s">
        <v>9</v>
      </c>
      <c r="D112" s="1" t="s">
        <v>228</v>
      </c>
      <c r="E112" s="1">
        <v>100</v>
      </c>
      <c r="F112" s="1">
        <v>380</v>
      </c>
      <c r="G112" s="1">
        <v>77</v>
      </c>
      <c r="H112" s="1">
        <v>9.4</v>
      </c>
      <c r="I112" s="1">
        <v>1</v>
      </c>
      <c r="K112" s="4">
        <f t="shared" si="13"/>
        <v>354.6</v>
      </c>
      <c r="L112" s="4">
        <f t="shared" si="14"/>
        <v>0.93</v>
      </c>
      <c r="M112" s="4">
        <f t="shared" si="15"/>
        <v>99</v>
      </c>
      <c r="N112" s="7">
        <f t="shared" si="16"/>
        <v>371</v>
      </c>
      <c r="O112" s="4">
        <f t="shared" si="17"/>
        <v>86.4</v>
      </c>
      <c r="P112" s="4">
        <f t="shared" si="18"/>
        <v>345.6</v>
      </c>
      <c r="Q112" s="4">
        <f t="shared" si="19"/>
        <v>3.46</v>
      </c>
      <c r="S112" s="7">
        <f t="shared" si="20"/>
        <v>28.61</v>
      </c>
      <c r="T112" s="7"/>
      <c r="U112" s="7">
        <f t="shared" si="21"/>
        <v>29</v>
      </c>
      <c r="V112" s="7">
        <f t="shared" si="22"/>
        <v>30</v>
      </c>
      <c r="W112" s="12">
        <f t="shared" si="23"/>
        <v>30</v>
      </c>
      <c r="X112" s="12">
        <f t="shared" si="24"/>
        <v>30</v>
      </c>
      <c r="Y112" s="7"/>
      <c r="Z112" s="7">
        <f t="shared" si="25"/>
        <v>24.971098265895957</v>
      </c>
    </row>
    <row r="113" spans="1:26" x14ac:dyDescent="0.3">
      <c r="A113" s="2">
        <v>110</v>
      </c>
      <c r="B113" s="1" t="s">
        <v>229</v>
      </c>
      <c r="C113" s="1" t="s">
        <v>9</v>
      </c>
      <c r="D113" s="1" t="s">
        <v>230</v>
      </c>
      <c r="E113" s="1">
        <v>100</v>
      </c>
      <c r="F113" s="1">
        <v>372</v>
      </c>
      <c r="G113" s="1">
        <v>71.5</v>
      </c>
      <c r="H113" s="1">
        <v>11.9</v>
      </c>
      <c r="I113" s="1">
        <v>1.6</v>
      </c>
      <c r="K113" s="4">
        <f t="shared" si="13"/>
        <v>348</v>
      </c>
      <c r="L113" s="4">
        <f t="shared" si="14"/>
        <v>0.94</v>
      </c>
      <c r="M113" s="4">
        <f t="shared" si="15"/>
        <v>98.4</v>
      </c>
      <c r="N113" s="7">
        <f t="shared" si="16"/>
        <v>357.6</v>
      </c>
      <c r="O113" s="4">
        <f t="shared" si="17"/>
        <v>83.4</v>
      </c>
      <c r="P113" s="4">
        <f t="shared" si="18"/>
        <v>333.6</v>
      </c>
      <c r="Q113" s="4">
        <f t="shared" si="19"/>
        <v>3.34</v>
      </c>
      <c r="S113" s="7">
        <f t="shared" si="20"/>
        <v>29.46</v>
      </c>
      <c r="T113" s="7"/>
      <c r="U113" s="7">
        <f t="shared" si="21"/>
        <v>29</v>
      </c>
      <c r="V113" s="7">
        <f t="shared" si="22"/>
        <v>30</v>
      </c>
      <c r="W113" s="12">
        <f t="shared" si="23"/>
        <v>30</v>
      </c>
      <c r="X113" s="12">
        <f t="shared" si="24"/>
        <v>30</v>
      </c>
      <c r="Y113" s="7"/>
      <c r="Z113" s="7">
        <f t="shared" si="25"/>
        <v>24.970059880239525</v>
      </c>
    </row>
    <row r="114" spans="1:26" x14ac:dyDescent="0.3">
      <c r="A114" s="2">
        <v>111</v>
      </c>
      <c r="B114" s="1" t="s">
        <v>231</v>
      </c>
      <c r="C114" s="1" t="s">
        <v>9</v>
      </c>
      <c r="D114" s="1" t="s">
        <v>232</v>
      </c>
      <c r="E114" s="1">
        <v>100</v>
      </c>
      <c r="F114" s="1">
        <v>376</v>
      </c>
      <c r="G114" s="1">
        <v>78.41</v>
      </c>
      <c r="H114" s="1">
        <v>7.22</v>
      </c>
      <c r="I114" s="1">
        <v>0.8</v>
      </c>
      <c r="K114" s="4">
        <f t="shared" si="13"/>
        <v>349.71999999999997</v>
      </c>
      <c r="L114" s="4">
        <f t="shared" si="14"/>
        <v>0.93</v>
      </c>
      <c r="M114" s="4">
        <f t="shared" si="15"/>
        <v>99.2</v>
      </c>
      <c r="N114" s="7">
        <f t="shared" si="16"/>
        <v>368.8</v>
      </c>
      <c r="O114" s="4">
        <f t="shared" si="17"/>
        <v>85.63</v>
      </c>
      <c r="P114" s="4">
        <f t="shared" si="18"/>
        <v>342.52</v>
      </c>
      <c r="Q114" s="4">
        <f t="shared" si="19"/>
        <v>3.43</v>
      </c>
      <c r="S114" s="7">
        <f t="shared" si="20"/>
        <v>28.92</v>
      </c>
      <c r="T114" s="7"/>
      <c r="U114" s="7">
        <f t="shared" si="21"/>
        <v>29</v>
      </c>
      <c r="V114" s="7">
        <f t="shared" si="22"/>
        <v>30</v>
      </c>
      <c r="W114" s="12">
        <f t="shared" si="23"/>
        <v>30</v>
      </c>
      <c r="X114" s="12">
        <f t="shared" si="24"/>
        <v>30</v>
      </c>
      <c r="Y114" s="7"/>
      <c r="Z114" s="7">
        <f t="shared" si="25"/>
        <v>24.965014577259474</v>
      </c>
    </row>
    <row r="115" spans="1:26" x14ac:dyDescent="0.3">
      <c r="A115" s="2">
        <v>112</v>
      </c>
      <c r="B115" s="1" t="s">
        <v>233</v>
      </c>
      <c r="C115" s="1" t="s">
        <v>9</v>
      </c>
      <c r="D115" s="1" t="s">
        <v>234</v>
      </c>
      <c r="E115" s="1">
        <v>100</v>
      </c>
      <c r="F115" s="1">
        <v>402</v>
      </c>
      <c r="G115" s="1">
        <v>75.900000000000006</v>
      </c>
      <c r="H115" s="1">
        <v>7.9</v>
      </c>
      <c r="I115" s="1">
        <v>4.9000000000000004</v>
      </c>
      <c r="K115" s="4">
        <f t="shared" si="13"/>
        <v>379.30000000000007</v>
      </c>
      <c r="L115" s="4">
        <f t="shared" si="14"/>
        <v>0.94</v>
      </c>
      <c r="M115" s="4">
        <f t="shared" si="15"/>
        <v>95.1</v>
      </c>
      <c r="N115" s="7">
        <f t="shared" si="16"/>
        <v>357.9</v>
      </c>
      <c r="O115" s="4">
        <f t="shared" si="17"/>
        <v>83.800000000000011</v>
      </c>
      <c r="P115" s="4">
        <f t="shared" si="18"/>
        <v>335.20000000000005</v>
      </c>
      <c r="Q115" s="4">
        <f t="shared" si="19"/>
        <v>3.35</v>
      </c>
      <c r="S115" s="7">
        <f t="shared" si="20"/>
        <v>28.39</v>
      </c>
      <c r="T115" s="7"/>
      <c r="U115" s="7">
        <f t="shared" si="21"/>
        <v>28</v>
      </c>
      <c r="V115" s="7">
        <f t="shared" si="22"/>
        <v>30</v>
      </c>
      <c r="W115" s="12">
        <f t="shared" si="23"/>
        <v>30</v>
      </c>
      <c r="X115" s="12">
        <f t="shared" si="24"/>
        <v>30</v>
      </c>
      <c r="Y115" s="7"/>
      <c r="Z115" s="7">
        <f t="shared" si="25"/>
        <v>25.014925373134332</v>
      </c>
    </row>
    <row r="116" spans="1:26" x14ac:dyDescent="0.3">
      <c r="A116" s="2">
        <v>113</v>
      </c>
      <c r="B116" s="1" t="s">
        <v>235</v>
      </c>
      <c r="C116" s="1" t="s">
        <v>9</v>
      </c>
      <c r="D116" s="1" t="s">
        <v>236</v>
      </c>
      <c r="E116" s="1">
        <v>100</v>
      </c>
      <c r="F116" s="1">
        <v>317</v>
      </c>
      <c r="G116" s="1">
        <v>72.5</v>
      </c>
      <c r="H116" s="1">
        <v>12.9</v>
      </c>
      <c r="I116" s="1">
        <v>0.9</v>
      </c>
      <c r="K116" s="4">
        <f t="shared" si="13"/>
        <v>349.70000000000005</v>
      </c>
      <c r="L116" s="4">
        <f t="shared" si="14"/>
        <v>1.1000000000000001</v>
      </c>
      <c r="M116" s="4">
        <f t="shared" si="15"/>
        <v>99.1</v>
      </c>
      <c r="N116" s="7">
        <f t="shared" si="16"/>
        <v>308.89999999999998</v>
      </c>
      <c r="O116" s="4">
        <f t="shared" si="17"/>
        <v>85.4</v>
      </c>
      <c r="P116" s="4">
        <f t="shared" si="18"/>
        <v>341.6</v>
      </c>
      <c r="Q116" s="4">
        <f t="shared" si="19"/>
        <v>3.42</v>
      </c>
      <c r="S116" s="7">
        <f t="shared" si="20"/>
        <v>28.98</v>
      </c>
      <c r="T116" s="7"/>
      <c r="U116" s="7">
        <f t="shared" si="21"/>
        <v>29</v>
      </c>
      <c r="V116" s="7">
        <f t="shared" si="22"/>
        <v>30</v>
      </c>
      <c r="W116" s="12">
        <f t="shared" si="23"/>
        <v>30</v>
      </c>
      <c r="X116" s="12">
        <f t="shared" si="24"/>
        <v>30</v>
      </c>
      <c r="Y116" s="7"/>
      <c r="Z116" s="7">
        <f t="shared" si="25"/>
        <v>24.970760233918131</v>
      </c>
    </row>
    <row r="117" spans="1:26" x14ac:dyDescent="0.3">
      <c r="A117" s="2">
        <v>114</v>
      </c>
      <c r="B117" s="1" t="s">
        <v>237</v>
      </c>
      <c r="C117" s="1" t="s">
        <v>9</v>
      </c>
      <c r="D117" s="1" t="s">
        <v>238</v>
      </c>
      <c r="E117" s="1">
        <v>100</v>
      </c>
      <c r="F117" s="1">
        <v>323</v>
      </c>
      <c r="G117" s="1">
        <v>71.16</v>
      </c>
      <c r="H117" s="1">
        <v>13.74</v>
      </c>
      <c r="I117" s="1">
        <v>1.91</v>
      </c>
      <c r="K117" s="4">
        <f t="shared" si="13"/>
        <v>356.78999999999996</v>
      </c>
      <c r="L117" s="4">
        <f t="shared" si="14"/>
        <v>1.1000000000000001</v>
      </c>
      <c r="M117" s="4">
        <f t="shared" si="15"/>
        <v>98.09</v>
      </c>
      <c r="N117" s="7">
        <f t="shared" si="16"/>
        <v>305.81</v>
      </c>
      <c r="O117" s="4">
        <f t="shared" si="17"/>
        <v>84.899999999999991</v>
      </c>
      <c r="P117" s="4">
        <f t="shared" si="18"/>
        <v>339.59999999999997</v>
      </c>
      <c r="Q117" s="4">
        <f t="shared" si="19"/>
        <v>3.4</v>
      </c>
      <c r="S117" s="7">
        <f t="shared" si="20"/>
        <v>28.85</v>
      </c>
      <c r="T117" s="7"/>
      <c r="U117" s="7">
        <f t="shared" si="21"/>
        <v>29</v>
      </c>
      <c r="V117" s="7">
        <f t="shared" si="22"/>
        <v>30</v>
      </c>
      <c r="W117" s="12">
        <f t="shared" si="23"/>
        <v>30</v>
      </c>
      <c r="X117" s="12">
        <f t="shared" si="24"/>
        <v>30</v>
      </c>
      <c r="Y117" s="7"/>
      <c r="Z117" s="7">
        <f t="shared" si="25"/>
        <v>24.970588235294116</v>
      </c>
    </row>
    <row r="118" spans="1:26" x14ac:dyDescent="0.3">
      <c r="A118" s="2">
        <v>115</v>
      </c>
      <c r="B118" s="1" t="s">
        <v>239</v>
      </c>
      <c r="C118" s="1" t="s">
        <v>9</v>
      </c>
      <c r="D118" s="1" t="s">
        <v>240</v>
      </c>
      <c r="E118" s="1">
        <v>100</v>
      </c>
      <c r="F118" s="1">
        <v>419</v>
      </c>
      <c r="G118" s="1">
        <v>75.37</v>
      </c>
      <c r="H118" s="1">
        <v>9.92</v>
      </c>
      <c r="I118" s="1">
        <v>8.67</v>
      </c>
      <c r="K118" s="4">
        <f t="shared" si="13"/>
        <v>419.19000000000005</v>
      </c>
      <c r="L118" s="4">
        <f t="shared" si="14"/>
        <v>1</v>
      </c>
      <c r="M118" s="4">
        <f t="shared" si="15"/>
        <v>91.33</v>
      </c>
      <c r="N118" s="7">
        <f t="shared" si="16"/>
        <v>340.97</v>
      </c>
      <c r="O118" s="4">
        <f t="shared" si="17"/>
        <v>85.29</v>
      </c>
      <c r="P118" s="4">
        <f t="shared" si="18"/>
        <v>341.16</v>
      </c>
      <c r="Q118" s="4">
        <f t="shared" si="19"/>
        <v>3.41</v>
      </c>
      <c r="S118" s="7">
        <f t="shared" si="20"/>
        <v>26.78</v>
      </c>
      <c r="T118" s="7"/>
      <c r="U118" s="7">
        <f t="shared" si="21"/>
        <v>27</v>
      </c>
      <c r="V118" s="7">
        <f t="shared" si="22"/>
        <v>30</v>
      </c>
      <c r="W118" s="12">
        <f t="shared" si="23"/>
        <v>30</v>
      </c>
      <c r="X118" s="12">
        <f t="shared" si="24"/>
        <v>25</v>
      </c>
      <c r="Y118" s="7"/>
      <c r="Z118" s="7">
        <f t="shared" si="25"/>
        <v>25.011730205278592</v>
      </c>
    </row>
    <row r="119" spans="1:26" x14ac:dyDescent="0.3">
      <c r="A119" s="2">
        <v>116</v>
      </c>
      <c r="B119" s="1" t="s">
        <v>241</v>
      </c>
      <c r="C119" s="1" t="s">
        <v>9</v>
      </c>
      <c r="D119" s="1" t="s">
        <v>242</v>
      </c>
      <c r="E119" s="1">
        <v>100</v>
      </c>
      <c r="F119" s="1">
        <v>330</v>
      </c>
      <c r="G119" s="1">
        <v>70.86</v>
      </c>
      <c r="H119" s="1">
        <v>6.35</v>
      </c>
      <c r="I119" s="1">
        <v>2.39</v>
      </c>
      <c r="K119" s="4">
        <f t="shared" si="13"/>
        <v>330.34999999999997</v>
      </c>
      <c r="L119" s="4">
        <f t="shared" si="14"/>
        <v>1</v>
      </c>
      <c r="M119" s="4">
        <f t="shared" si="15"/>
        <v>97.61</v>
      </c>
      <c r="N119" s="7">
        <f t="shared" si="16"/>
        <v>308.49</v>
      </c>
      <c r="O119" s="4">
        <f t="shared" si="17"/>
        <v>77.209999999999994</v>
      </c>
      <c r="P119" s="4">
        <f t="shared" si="18"/>
        <v>308.83999999999997</v>
      </c>
      <c r="Q119" s="4">
        <f t="shared" si="19"/>
        <v>3.09</v>
      </c>
      <c r="S119" s="7">
        <f t="shared" si="20"/>
        <v>31.59</v>
      </c>
      <c r="T119" s="7"/>
      <c r="U119" s="7">
        <f t="shared" si="21"/>
        <v>32</v>
      </c>
      <c r="V119" s="7">
        <f t="shared" si="22"/>
        <v>30</v>
      </c>
      <c r="W119" s="12">
        <f t="shared" si="23"/>
        <v>30</v>
      </c>
      <c r="X119" s="12">
        <f t="shared" si="24"/>
        <v>30</v>
      </c>
      <c r="Y119" s="7"/>
      <c r="Z119" s="7">
        <f t="shared" si="25"/>
        <v>24.98705501618123</v>
      </c>
    </row>
    <row r="120" spans="1:26" x14ac:dyDescent="0.3">
      <c r="A120" s="2">
        <v>117</v>
      </c>
      <c r="B120" s="1" t="s">
        <v>243</v>
      </c>
      <c r="C120" s="1" t="s">
        <v>9</v>
      </c>
      <c r="D120" s="1" t="s">
        <v>244</v>
      </c>
      <c r="E120" s="1">
        <v>100</v>
      </c>
      <c r="F120" s="1">
        <v>346</v>
      </c>
      <c r="G120" s="1">
        <v>82.62</v>
      </c>
      <c r="H120" s="1">
        <v>3.35</v>
      </c>
      <c r="I120" s="1">
        <v>0.28999999999999998</v>
      </c>
      <c r="K120" s="4">
        <f t="shared" si="13"/>
        <v>346.49</v>
      </c>
      <c r="L120" s="4">
        <f t="shared" si="14"/>
        <v>1</v>
      </c>
      <c r="M120" s="4">
        <f t="shared" si="15"/>
        <v>99.71</v>
      </c>
      <c r="N120" s="7">
        <f t="shared" si="16"/>
        <v>343.39</v>
      </c>
      <c r="O120" s="4">
        <f t="shared" si="17"/>
        <v>85.97</v>
      </c>
      <c r="P120" s="4">
        <f t="shared" si="18"/>
        <v>343.88</v>
      </c>
      <c r="Q120" s="4">
        <f t="shared" si="19"/>
        <v>3.44</v>
      </c>
      <c r="S120" s="7">
        <f t="shared" si="20"/>
        <v>28.99</v>
      </c>
      <c r="T120" s="7"/>
      <c r="U120" s="7">
        <f t="shared" si="21"/>
        <v>29</v>
      </c>
      <c r="V120" s="7">
        <f t="shared" si="22"/>
        <v>30</v>
      </c>
      <c r="W120" s="12">
        <f t="shared" si="23"/>
        <v>30</v>
      </c>
      <c r="X120" s="12">
        <f t="shared" si="24"/>
        <v>30</v>
      </c>
      <c r="Y120" s="7"/>
      <c r="Z120" s="7">
        <f t="shared" si="25"/>
        <v>24.99127906976744</v>
      </c>
    </row>
    <row r="121" spans="1:26" x14ac:dyDescent="0.3">
      <c r="A121" s="2">
        <v>118</v>
      </c>
      <c r="B121" s="1" t="s">
        <v>245</v>
      </c>
      <c r="C121" s="1" t="s">
        <v>9</v>
      </c>
      <c r="D121" s="1" t="s">
        <v>246</v>
      </c>
      <c r="E121" s="1">
        <v>100</v>
      </c>
      <c r="F121" s="1">
        <v>534</v>
      </c>
      <c r="G121" s="1">
        <v>62.63</v>
      </c>
      <c r="H121" s="1">
        <v>6.68</v>
      </c>
      <c r="I121" s="1">
        <v>28.58</v>
      </c>
      <c r="K121" s="4">
        <f t="shared" si="13"/>
        <v>534.46</v>
      </c>
      <c r="L121" s="4">
        <f t="shared" si="14"/>
        <v>1</v>
      </c>
      <c r="M121" s="4">
        <f t="shared" si="15"/>
        <v>71.42</v>
      </c>
      <c r="N121" s="7">
        <f t="shared" si="16"/>
        <v>276.78000000000003</v>
      </c>
      <c r="O121" s="4">
        <f t="shared" si="17"/>
        <v>69.31</v>
      </c>
      <c r="P121" s="4">
        <f t="shared" si="18"/>
        <v>277.24</v>
      </c>
      <c r="Q121" s="4">
        <f t="shared" si="19"/>
        <v>2.77</v>
      </c>
      <c r="S121" s="7">
        <f t="shared" si="20"/>
        <v>25.78</v>
      </c>
      <c r="T121" s="7"/>
      <c r="U121" s="7">
        <f t="shared" si="21"/>
        <v>26</v>
      </c>
      <c r="V121" s="7">
        <f t="shared" si="22"/>
        <v>30</v>
      </c>
      <c r="W121" s="12">
        <f t="shared" si="23"/>
        <v>30</v>
      </c>
      <c r="X121" s="12">
        <f t="shared" si="24"/>
        <v>25</v>
      </c>
      <c r="Y121" s="7"/>
      <c r="Z121" s="7">
        <f t="shared" si="25"/>
        <v>25.021660649819495</v>
      </c>
    </row>
    <row r="122" spans="1:26" x14ac:dyDescent="0.3">
      <c r="A122" s="2">
        <v>119</v>
      </c>
      <c r="B122" s="1" t="s">
        <v>247</v>
      </c>
      <c r="C122" s="1" t="s">
        <v>9</v>
      </c>
      <c r="D122" s="1" t="s">
        <v>248</v>
      </c>
      <c r="E122" s="1">
        <v>100</v>
      </c>
      <c r="F122" s="1">
        <v>489</v>
      </c>
      <c r="G122" s="1">
        <v>60.34</v>
      </c>
      <c r="H122" s="1">
        <v>5.7</v>
      </c>
      <c r="I122" s="1">
        <v>24.93</v>
      </c>
      <c r="K122" s="4">
        <f t="shared" si="13"/>
        <v>488.53000000000003</v>
      </c>
      <c r="L122" s="4">
        <f t="shared" si="14"/>
        <v>1</v>
      </c>
      <c r="M122" s="4">
        <f t="shared" si="15"/>
        <v>75.069999999999993</v>
      </c>
      <c r="N122" s="7">
        <f t="shared" si="16"/>
        <v>264.63</v>
      </c>
      <c r="O122" s="4">
        <f t="shared" si="17"/>
        <v>66.040000000000006</v>
      </c>
      <c r="P122" s="4">
        <f t="shared" si="18"/>
        <v>264.16000000000003</v>
      </c>
      <c r="Q122" s="4">
        <f t="shared" si="19"/>
        <v>2.64</v>
      </c>
      <c r="S122" s="7">
        <f t="shared" si="20"/>
        <v>28.44</v>
      </c>
      <c r="T122" s="7"/>
      <c r="U122" s="7">
        <f t="shared" si="21"/>
        <v>28</v>
      </c>
      <c r="V122" s="7">
        <f t="shared" si="22"/>
        <v>30</v>
      </c>
      <c r="W122" s="12">
        <f t="shared" si="23"/>
        <v>30</v>
      </c>
      <c r="X122" s="12">
        <f t="shared" si="24"/>
        <v>30</v>
      </c>
      <c r="Y122" s="7"/>
      <c r="Z122" s="7">
        <f t="shared" si="25"/>
        <v>25.015151515151516</v>
      </c>
    </row>
    <row r="123" spans="1:26" x14ac:dyDescent="0.3">
      <c r="A123" s="2">
        <v>120</v>
      </c>
      <c r="B123" s="1" t="s">
        <v>249</v>
      </c>
      <c r="C123" s="1" t="s">
        <v>9</v>
      </c>
      <c r="D123" s="1" t="s">
        <v>250</v>
      </c>
      <c r="E123" s="1">
        <v>100</v>
      </c>
      <c r="F123" s="1">
        <v>471</v>
      </c>
      <c r="G123" s="1">
        <v>64.98</v>
      </c>
      <c r="H123" s="1">
        <v>5.5</v>
      </c>
      <c r="I123" s="1">
        <v>21</v>
      </c>
      <c r="K123" s="4">
        <f t="shared" si="13"/>
        <v>470.92</v>
      </c>
      <c r="L123" s="4">
        <f t="shared" si="14"/>
        <v>1</v>
      </c>
      <c r="M123" s="4">
        <f t="shared" si="15"/>
        <v>79</v>
      </c>
      <c r="N123" s="7">
        <f t="shared" si="16"/>
        <v>282</v>
      </c>
      <c r="O123" s="4">
        <f t="shared" si="17"/>
        <v>70.48</v>
      </c>
      <c r="P123" s="4">
        <f t="shared" si="18"/>
        <v>281.92</v>
      </c>
      <c r="Q123" s="4">
        <f t="shared" si="19"/>
        <v>2.82</v>
      </c>
      <c r="S123" s="7">
        <f t="shared" si="20"/>
        <v>28.01</v>
      </c>
      <c r="T123" s="7"/>
      <c r="U123" s="7">
        <f t="shared" si="21"/>
        <v>28</v>
      </c>
      <c r="V123" s="7">
        <f t="shared" si="22"/>
        <v>30</v>
      </c>
      <c r="W123" s="12">
        <f t="shared" si="23"/>
        <v>30</v>
      </c>
      <c r="X123" s="12">
        <f t="shared" si="24"/>
        <v>30</v>
      </c>
      <c r="Y123" s="7"/>
      <c r="Z123" s="7">
        <f t="shared" si="25"/>
        <v>24.992907801418443</v>
      </c>
    </row>
    <row r="124" spans="1:26" x14ac:dyDescent="0.3">
      <c r="A124" s="2">
        <v>121</v>
      </c>
      <c r="B124" s="1" t="s">
        <v>251</v>
      </c>
      <c r="C124" s="1" t="s">
        <v>9</v>
      </c>
      <c r="D124" s="1" t="s">
        <v>252</v>
      </c>
      <c r="E124" s="1">
        <v>100</v>
      </c>
      <c r="F124" s="1">
        <v>398</v>
      </c>
      <c r="G124" s="1">
        <v>84</v>
      </c>
      <c r="H124" s="1">
        <v>7.5</v>
      </c>
      <c r="I124" s="1">
        <v>3.5</v>
      </c>
      <c r="K124" s="4">
        <f t="shared" si="13"/>
        <v>397.5</v>
      </c>
      <c r="L124" s="4">
        <f t="shared" si="14"/>
        <v>1</v>
      </c>
      <c r="M124" s="4">
        <f t="shared" si="15"/>
        <v>96.5</v>
      </c>
      <c r="N124" s="7">
        <f t="shared" si="16"/>
        <v>366.5</v>
      </c>
      <c r="O124" s="4">
        <f t="shared" si="17"/>
        <v>91.5</v>
      </c>
      <c r="P124" s="4">
        <f t="shared" si="18"/>
        <v>366</v>
      </c>
      <c r="Q124" s="4">
        <f t="shared" si="19"/>
        <v>3.66</v>
      </c>
      <c r="S124" s="7">
        <f t="shared" si="20"/>
        <v>26.37</v>
      </c>
      <c r="T124" s="7"/>
      <c r="U124" s="7">
        <f t="shared" si="21"/>
        <v>26</v>
      </c>
      <c r="V124" s="7">
        <f t="shared" si="22"/>
        <v>30</v>
      </c>
      <c r="W124" s="12">
        <f t="shared" si="23"/>
        <v>30</v>
      </c>
      <c r="X124" s="12">
        <f t="shared" si="24"/>
        <v>25</v>
      </c>
      <c r="Y124" s="7"/>
      <c r="Z124" s="7">
        <f t="shared" si="25"/>
        <v>25</v>
      </c>
    </row>
    <row r="125" spans="1:26" x14ac:dyDescent="0.3">
      <c r="A125" s="2">
        <v>122</v>
      </c>
      <c r="B125" s="1" t="s">
        <v>253</v>
      </c>
      <c r="C125" s="1" t="s">
        <v>9</v>
      </c>
      <c r="D125" s="1" t="s">
        <v>254</v>
      </c>
      <c r="E125" s="1">
        <v>100</v>
      </c>
      <c r="F125" s="1">
        <v>420</v>
      </c>
      <c r="G125" s="1">
        <v>82.8</v>
      </c>
      <c r="H125" s="1">
        <v>6.7</v>
      </c>
      <c r="I125" s="1">
        <v>6.9</v>
      </c>
      <c r="K125" s="4">
        <f t="shared" si="13"/>
        <v>420.1</v>
      </c>
      <c r="L125" s="4">
        <f t="shared" si="14"/>
        <v>1</v>
      </c>
      <c r="M125" s="4">
        <f t="shared" si="15"/>
        <v>93.1</v>
      </c>
      <c r="N125" s="7">
        <f t="shared" si="16"/>
        <v>357.9</v>
      </c>
      <c r="O125" s="4">
        <f t="shared" si="17"/>
        <v>89.5</v>
      </c>
      <c r="P125" s="4">
        <f t="shared" si="18"/>
        <v>358</v>
      </c>
      <c r="Q125" s="4">
        <f t="shared" si="19"/>
        <v>3.58</v>
      </c>
      <c r="S125" s="7">
        <f t="shared" si="20"/>
        <v>26.01</v>
      </c>
      <c r="T125" s="7"/>
      <c r="U125" s="7">
        <f t="shared" si="21"/>
        <v>26</v>
      </c>
      <c r="V125" s="7">
        <f t="shared" si="22"/>
        <v>30</v>
      </c>
      <c r="W125" s="12">
        <f t="shared" si="23"/>
        <v>30</v>
      </c>
      <c r="X125" s="12">
        <f t="shared" si="24"/>
        <v>25</v>
      </c>
      <c r="Y125" s="7"/>
      <c r="Z125" s="7">
        <f t="shared" si="25"/>
        <v>25</v>
      </c>
    </row>
    <row r="126" spans="1:26" x14ac:dyDescent="0.3">
      <c r="A126" s="2">
        <v>123</v>
      </c>
      <c r="B126" s="1" t="s">
        <v>255</v>
      </c>
      <c r="C126" s="1" t="s">
        <v>9</v>
      </c>
      <c r="D126" s="1" t="s">
        <v>256</v>
      </c>
      <c r="E126" s="1">
        <v>100</v>
      </c>
      <c r="F126" s="1">
        <v>494</v>
      </c>
      <c r="G126" s="1">
        <v>66.319999999999993</v>
      </c>
      <c r="H126" s="1">
        <v>6.04</v>
      </c>
      <c r="I126" s="1">
        <v>22.77</v>
      </c>
      <c r="K126" s="4">
        <f t="shared" si="13"/>
        <v>494.37</v>
      </c>
      <c r="L126" s="4">
        <f t="shared" si="14"/>
        <v>1</v>
      </c>
      <c r="M126" s="4">
        <f t="shared" si="15"/>
        <v>77.23</v>
      </c>
      <c r="N126" s="7">
        <f t="shared" si="16"/>
        <v>289.07</v>
      </c>
      <c r="O126" s="4">
        <f t="shared" si="17"/>
        <v>72.36</v>
      </c>
      <c r="P126" s="4">
        <f t="shared" si="18"/>
        <v>289.44</v>
      </c>
      <c r="Q126" s="4">
        <f t="shared" si="19"/>
        <v>2.89</v>
      </c>
      <c r="S126" s="7">
        <f t="shared" si="20"/>
        <v>26.72</v>
      </c>
      <c r="T126" s="7"/>
      <c r="U126" s="7">
        <f t="shared" si="21"/>
        <v>27</v>
      </c>
      <c r="V126" s="7">
        <f t="shared" si="22"/>
        <v>30</v>
      </c>
      <c r="W126" s="12">
        <f t="shared" si="23"/>
        <v>30</v>
      </c>
      <c r="X126" s="12">
        <f t="shared" si="24"/>
        <v>25</v>
      </c>
      <c r="Y126" s="7"/>
      <c r="Z126" s="7">
        <f t="shared" si="25"/>
        <v>25.038062283737023</v>
      </c>
    </row>
    <row r="127" spans="1:26" x14ac:dyDescent="0.3">
      <c r="A127" s="2">
        <v>124</v>
      </c>
      <c r="B127" s="1" t="s">
        <v>257</v>
      </c>
      <c r="C127" s="1" t="s">
        <v>9</v>
      </c>
      <c r="D127" s="1" t="s">
        <v>258</v>
      </c>
      <c r="E127" s="1">
        <v>100</v>
      </c>
      <c r="F127" s="1">
        <v>536</v>
      </c>
      <c r="G127" s="1">
        <v>60.92</v>
      </c>
      <c r="H127" s="1">
        <v>4.95</v>
      </c>
      <c r="I127" s="1">
        <v>30.33</v>
      </c>
      <c r="K127" s="4">
        <f t="shared" si="13"/>
        <v>536.45000000000005</v>
      </c>
      <c r="L127" s="4">
        <f t="shared" si="14"/>
        <v>1</v>
      </c>
      <c r="M127" s="4">
        <f t="shared" si="15"/>
        <v>69.67</v>
      </c>
      <c r="N127" s="7">
        <f t="shared" si="16"/>
        <v>263.03000000000003</v>
      </c>
      <c r="O127" s="4">
        <f t="shared" si="17"/>
        <v>65.87</v>
      </c>
      <c r="P127" s="4">
        <f t="shared" si="18"/>
        <v>263.48</v>
      </c>
      <c r="Q127" s="4">
        <f t="shared" si="19"/>
        <v>2.63</v>
      </c>
      <c r="S127" s="7">
        <f t="shared" si="20"/>
        <v>26.49</v>
      </c>
      <c r="T127" s="7"/>
      <c r="U127" s="7">
        <f t="shared" si="21"/>
        <v>26</v>
      </c>
      <c r="V127" s="7">
        <f t="shared" si="22"/>
        <v>30</v>
      </c>
      <c r="W127" s="12">
        <f t="shared" si="23"/>
        <v>30</v>
      </c>
      <c r="X127" s="12">
        <f t="shared" si="24"/>
        <v>25</v>
      </c>
      <c r="Y127" s="7"/>
      <c r="Z127" s="7">
        <f t="shared" si="25"/>
        <v>25.045627376425859</v>
      </c>
    </row>
    <row r="128" spans="1:26" x14ac:dyDescent="0.3">
      <c r="A128" s="2">
        <v>125</v>
      </c>
      <c r="B128" s="1" t="s">
        <v>259</v>
      </c>
      <c r="C128" s="1" t="s">
        <v>9</v>
      </c>
      <c r="D128" s="1" t="s">
        <v>260</v>
      </c>
      <c r="E128" s="1">
        <v>100</v>
      </c>
      <c r="F128" s="1">
        <v>520</v>
      </c>
      <c r="G128" s="1">
        <v>65.73</v>
      </c>
      <c r="H128" s="1">
        <v>5.25</v>
      </c>
      <c r="I128" s="1">
        <v>26.27</v>
      </c>
      <c r="K128" s="4">
        <f t="shared" si="13"/>
        <v>520.35</v>
      </c>
      <c r="L128" s="4">
        <f t="shared" si="14"/>
        <v>1</v>
      </c>
      <c r="M128" s="4">
        <f t="shared" si="15"/>
        <v>73.73</v>
      </c>
      <c r="N128" s="7">
        <f t="shared" si="16"/>
        <v>283.57</v>
      </c>
      <c r="O128" s="4">
        <f t="shared" si="17"/>
        <v>70.98</v>
      </c>
      <c r="P128" s="4">
        <f t="shared" si="18"/>
        <v>283.92</v>
      </c>
      <c r="Q128" s="4">
        <f t="shared" si="19"/>
        <v>2.84</v>
      </c>
      <c r="S128" s="7">
        <f t="shared" si="20"/>
        <v>25.96</v>
      </c>
      <c r="T128" s="7"/>
      <c r="U128" s="7">
        <f t="shared" si="21"/>
        <v>26</v>
      </c>
      <c r="V128" s="7">
        <f t="shared" si="22"/>
        <v>30</v>
      </c>
      <c r="W128" s="12">
        <f t="shared" si="23"/>
        <v>30</v>
      </c>
      <c r="X128" s="12">
        <f t="shared" si="24"/>
        <v>25</v>
      </c>
      <c r="Y128" s="7"/>
      <c r="Z128" s="7">
        <f t="shared" si="25"/>
        <v>24.992957746478876</v>
      </c>
    </row>
    <row r="129" spans="1:26" x14ac:dyDescent="0.3">
      <c r="A129" s="2">
        <v>126</v>
      </c>
      <c r="B129" s="1" t="s">
        <v>261</v>
      </c>
      <c r="C129" s="1" t="s">
        <v>9</v>
      </c>
      <c r="D129" s="1" t="s">
        <v>262</v>
      </c>
      <c r="E129" s="1">
        <v>100</v>
      </c>
      <c r="F129" s="1">
        <v>422</v>
      </c>
      <c r="G129" s="1">
        <v>71.7</v>
      </c>
      <c r="H129" s="1">
        <v>3.8</v>
      </c>
      <c r="I129" s="1">
        <v>13.3</v>
      </c>
      <c r="K129" s="4">
        <f t="shared" si="13"/>
        <v>421.7</v>
      </c>
      <c r="L129" s="4">
        <f t="shared" si="14"/>
        <v>1</v>
      </c>
      <c r="M129" s="4">
        <f t="shared" si="15"/>
        <v>86.7</v>
      </c>
      <c r="N129" s="7">
        <f t="shared" si="16"/>
        <v>302.3</v>
      </c>
      <c r="O129" s="4">
        <f t="shared" si="17"/>
        <v>75.5</v>
      </c>
      <c r="P129" s="4">
        <f t="shared" si="18"/>
        <v>302</v>
      </c>
      <c r="Q129" s="4">
        <f t="shared" si="19"/>
        <v>3.02</v>
      </c>
      <c r="S129" s="7">
        <f t="shared" si="20"/>
        <v>28.71</v>
      </c>
      <c r="T129" s="7"/>
      <c r="U129" s="7">
        <f t="shared" si="21"/>
        <v>29</v>
      </c>
      <c r="V129" s="7">
        <f t="shared" si="22"/>
        <v>30</v>
      </c>
      <c r="W129" s="12">
        <f t="shared" si="23"/>
        <v>30</v>
      </c>
      <c r="X129" s="12">
        <f t="shared" si="24"/>
        <v>30</v>
      </c>
      <c r="Y129" s="7"/>
      <c r="Z129" s="7">
        <f t="shared" si="25"/>
        <v>25</v>
      </c>
    </row>
    <row r="130" spans="1:26" x14ac:dyDescent="0.3">
      <c r="A130" s="2">
        <v>127</v>
      </c>
      <c r="B130" s="1" t="s">
        <v>263</v>
      </c>
      <c r="C130" s="1" t="s">
        <v>9</v>
      </c>
      <c r="D130" s="1" t="s">
        <v>264</v>
      </c>
      <c r="E130" s="1">
        <v>100</v>
      </c>
      <c r="F130" s="1">
        <v>428</v>
      </c>
      <c r="G130" s="1">
        <v>65.7</v>
      </c>
      <c r="H130" s="1">
        <v>4.5</v>
      </c>
      <c r="I130" s="1">
        <v>16.3</v>
      </c>
      <c r="K130" s="4">
        <f t="shared" si="13"/>
        <v>427.5</v>
      </c>
      <c r="L130" s="4">
        <f t="shared" si="14"/>
        <v>1</v>
      </c>
      <c r="M130" s="4">
        <f t="shared" si="15"/>
        <v>83.7</v>
      </c>
      <c r="N130" s="7">
        <f t="shared" si="16"/>
        <v>281.29999999999995</v>
      </c>
      <c r="O130" s="4">
        <f t="shared" si="17"/>
        <v>70.2</v>
      </c>
      <c r="P130" s="4">
        <f t="shared" si="18"/>
        <v>280.8</v>
      </c>
      <c r="Q130" s="4">
        <f t="shared" si="19"/>
        <v>2.81</v>
      </c>
      <c r="S130" s="7">
        <f t="shared" si="20"/>
        <v>29.79</v>
      </c>
      <c r="T130" s="7"/>
      <c r="U130" s="7">
        <f t="shared" si="21"/>
        <v>30</v>
      </c>
      <c r="V130" s="7">
        <f t="shared" si="22"/>
        <v>30</v>
      </c>
      <c r="W130" s="12">
        <f t="shared" si="23"/>
        <v>30</v>
      </c>
      <c r="X130" s="12">
        <f t="shared" si="24"/>
        <v>30</v>
      </c>
      <c r="Y130" s="7"/>
      <c r="Z130" s="7">
        <f t="shared" si="25"/>
        <v>24.982206405693951</v>
      </c>
    </row>
    <row r="131" spans="1:26" x14ac:dyDescent="0.3">
      <c r="A131" s="2">
        <v>128</v>
      </c>
      <c r="B131" s="1" t="s">
        <v>265</v>
      </c>
      <c r="C131" s="1" t="s">
        <v>9</v>
      </c>
      <c r="D131" s="1" t="s">
        <v>266</v>
      </c>
      <c r="E131" s="1">
        <v>100</v>
      </c>
      <c r="F131" s="1">
        <v>291</v>
      </c>
      <c r="G131" s="1">
        <v>32.9</v>
      </c>
      <c r="H131" s="1">
        <v>7.9</v>
      </c>
      <c r="I131" s="1">
        <v>14.1</v>
      </c>
      <c r="K131" s="4">
        <f t="shared" si="13"/>
        <v>290.09999999999997</v>
      </c>
      <c r="L131" s="4">
        <f t="shared" si="14"/>
        <v>1</v>
      </c>
      <c r="M131" s="4">
        <f t="shared" si="15"/>
        <v>85.9</v>
      </c>
      <c r="N131" s="7">
        <f t="shared" si="16"/>
        <v>164.10000000000002</v>
      </c>
      <c r="O131" s="4">
        <f t="shared" si="17"/>
        <v>40.799999999999997</v>
      </c>
      <c r="P131" s="4">
        <f t="shared" si="18"/>
        <v>163.19999999999999</v>
      </c>
      <c r="Q131" s="4">
        <f t="shared" si="19"/>
        <v>1.63</v>
      </c>
      <c r="S131" s="7">
        <f t="shared" si="20"/>
        <v>52.7</v>
      </c>
      <c r="T131" s="7"/>
      <c r="U131" s="7">
        <f t="shared" si="21"/>
        <v>53</v>
      </c>
      <c r="V131" s="7">
        <f t="shared" si="22"/>
        <v>50</v>
      </c>
      <c r="W131" s="12">
        <f t="shared" si="23"/>
        <v>50</v>
      </c>
      <c r="X131" s="12">
        <f t="shared" si="24"/>
        <v>55</v>
      </c>
      <c r="Y131" s="7"/>
      <c r="Z131" s="7">
        <f t="shared" si="25"/>
        <v>25.030674846625768</v>
      </c>
    </row>
    <row r="132" spans="1:26" x14ac:dyDescent="0.3">
      <c r="A132" s="2">
        <v>129</v>
      </c>
      <c r="B132" s="1" t="s">
        <v>267</v>
      </c>
      <c r="C132" s="1" t="s">
        <v>9</v>
      </c>
      <c r="D132" s="1" t="s">
        <v>268</v>
      </c>
      <c r="E132" s="1">
        <v>100</v>
      </c>
      <c r="F132" s="1">
        <v>287</v>
      </c>
      <c r="G132" s="1">
        <v>57.3</v>
      </c>
      <c r="H132" s="1">
        <v>4.8</v>
      </c>
      <c r="I132" s="1">
        <v>4.2</v>
      </c>
      <c r="K132" s="4">
        <f t="shared" ref="K132:K195" si="26">(G132 * 4 ) + (H132 * 4 ) +( I132 * 9)</f>
        <v>286.2</v>
      </c>
      <c r="L132" s="4">
        <f t="shared" ref="L132:L195" si="27">ROUND(K132/F132,2)</f>
        <v>1</v>
      </c>
      <c r="M132" s="4">
        <f t="shared" ref="M132:M195" si="28">E132 - I132</f>
        <v>95.8</v>
      </c>
      <c r="N132" s="7">
        <f t="shared" ref="N132:N195" si="29">F132 - (I132 * 9)</f>
        <v>249.2</v>
      </c>
      <c r="O132" s="4">
        <f t="shared" ref="O132:O195" si="30">G132 + H132</f>
        <v>62.099999999999994</v>
      </c>
      <c r="P132" s="4">
        <f t="shared" ref="P132:P195" si="31">(G132 * 4) + (H132*4)</f>
        <v>248.39999999999998</v>
      </c>
      <c r="Q132" s="4">
        <f t="shared" ref="Q132:Q195" si="32">ROUND(P132/100, 2)</f>
        <v>2.48</v>
      </c>
      <c r="S132" s="7">
        <f t="shared" ref="S132:S195" si="33">ROUND(M132/Q132, 2)</f>
        <v>38.630000000000003</v>
      </c>
      <c r="T132" s="7"/>
      <c r="U132" s="7">
        <f t="shared" ref="U132:U195" si="34">ROUND(S132,0)</f>
        <v>39</v>
      </c>
      <c r="V132" s="7">
        <f t="shared" ref="V132:V195" si="35">ROUND(S132,-1)</f>
        <v>40</v>
      </c>
      <c r="W132" s="12">
        <f t="shared" ref="W132:W195" si="36">IF(S132&lt;100,ROUND(S132,-1),IF(S132&gt;=100,ROUND(S132,-2)))</f>
        <v>40</v>
      </c>
      <c r="X132" s="12">
        <f t="shared" ref="X132:X195" si="37">IF(S132&lt;=10,ROUND(S132,0), IF(S132&lt;100, FLOOR(S132 + 5/2, 5),IF(S132&gt;=100, FLOOR(S132 + 10/2, 10))))</f>
        <v>40</v>
      </c>
      <c r="Y132" s="7"/>
      <c r="Z132" s="7">
        <f t="shared" ref="Z132:Z195" si="38">O132/Q132</f>
        <v>25.04032258064516</v>
      </c>
    </row>
    <row r="133" spans="1:26" x14ac:dyDescent="0.3">
      <c r="A133" s="2">
        <v>130</v>
      </c>
      <c r="B133" s="1" t="s">
        <v>269</v>
      </c>
      <c r="C133" s="1" t="s">
        <v>9</v>
      </c>
      <c r="D133" s="1" t="s">
        <v>270</v>
      </c>
      <c r="E133" s="1">
        <v>100</v>
      </c>
      <c r="F133" s="1">
        <v>252</v>
      </c>
      <c r="G133" s="1">
        <v>38.1</v>
      </c>
      <c r="H133" s="1">
        <v>7.3</v>
      </c>
      <c r="I133" s="1">
        <v>7.9</v>
      </c>
      <c r="K133" s="4">
        <f t="shared" si="26"/>
        <v>252.7</v>
      </c>
      <c r="L133" s="4">
        <f t="shared" si="27"/>
        <v>1</v>
      </c>
      <c r="M133" s="4">
        <f t="shared" si="28"/>
        <v>92.1</v>
      </c>
      <c r="N133" s="7">
        <f t="shared" si="29"/>
        <v>180.89999999999998</v>
      </c>
      <c r="O133" s="4">
        <f t="shared" si="30"/>
        <v>45.4</v>
      </c>
      <c r="P133" s="4">
        <f t="shared" si="31"/>
        <v>181.6</v>
      </c>
      <c r="Q133" s="4">
        <f t="shared" si="32"/>
        <v>1.82</v>
      </c>
      <c r="S133" s="7">
        <f t="shared" si="33"/>
        <v>50.6</v>
      </c>
      <c r="T133" s="7"/>
      <c r="U133" s="7">
        <f t="shared" si="34"/>
        <v>51</v>
      </c>
      <c r="V133" s="7">
        <f t="shared" si="35"/>
        <v>50</v>
      </c>
      <c r="W133" s="12">
        <f t="shared" si="36"/>
        <v>50</v>
      </c>
      <c r="X133" s="12">
        <f t="shared" si="37"/>
        <v>50</v>
      </c>
      <c r="Y133" s="7"/>
      <c r="Z133" s="7">
        <f t="shared" si="38"/>
        <v>24.945054945054942</v>
      </c>
    </row>
    <row r="134" spans="1:26" x14ac:dyDescent="0.3">
      <c r="A134" s="2">
        <v>131</v>
      </c>
      <c r="B134" s="1" t="s">
        <v>271</v>
      </c>
      <c r="C134" s="1" t="s">
        <v>9</v>
      </c>
      <c r="D134" s="1" t="s">
        <v>272</v>
      </c>
      <c r="E134" s="1">
        <v>100</v>
      </c>
      <c r="F134" s="1">
        <v>521</v>
      </c>
      <c r="G134" s="1">
        <v>65.599999999999994</v>
      </c>
      <c r="H134" s="1">
        <v>4.0999999999999996</v>
      </c>
      <c r="I134" s="1">
        <v>26.9</v>
      </c>
      <c r="K134" s="4">
        <f t="shared" si="26"/>
        <v>520.9</v>
      </c>
      <c r="L134" s="4">
        <f t="shared" si="27"/>
        <v>1</v>
      </c>
      <c r="M134" s="4">
        <f t="shared" si="28"/>
        <v>73.099999999999994</v>
      </c>
      <c r="N134" s="7">
        <f t="shared" si="29"/>
        <v>278.89999999999998</v>
      </c>
      <c r="O134" s="4">
        <f t="shared" si="30"/>
        <v>69.699999999999989</v>
      </c>
      <c r="P134" s="4">
        <f t="shared" si="31"/>
        <v>278.79999999999995</v>
      </c>
      <c r="Q134" s="4">
        <f t="shared" si="32"/>
        <v>2.79</v>
      </c>
      <c r="S134" s="7">
        <f t="shared" si="33"/>
        <v>26.2</v>
      </c>
      <c r="T134" s="7"/>
      <c r="U134" s="7">
        <f t="shared" si="34"/>
        <v>26</v>
      </c>
      <c r="V134" s="7">
        <f t="shared" si="35"/>
        <v>30</v>
      </c>
      <c r="W134" s="12">
        <f t="shared" si="36"/>
        <v>30</v>
      </c>
      <c r="X134" s="12">
        <f t="shared" si="37"/>
        <v>25</v>
      </c>
      <c r="Y134" s="7"/>
      <c r="Z134" s="7">
        <f t="shared" si="38"/>
        <v>24.982078853046591</v>
      </c>
    </row>
    <row r="135" spans="1:26" x14ac:dyDescent="0.3">
      <c r="A135" s="2">
        <v>132</v>
      </c>
      <c r="B135" s="1" t="s">
        <v>273</v>
      </c>
      <c r="C135" s="1" t="s">
        <v>9</v>
      </c>
      <c r="D135" s="1" t="s">
        <v>274</v>
      </c>
      <c r="E135" s="1">
        <v>100</v>
      </c>
      <c r="F135" s="1">
        <v>501</v>
      </c>
      <c r="G135" s="1">
        <v>70.2</v>
      </c>
      <c r="H135" s="1">
        <v>4.3</v>
      </c>
      <c r="I135" s="1">
        <v>22.5</v>
      </c>
      <c r="K135" s="4">
        <f t="shared" si="26"/>
        <v>500.5</v>
      </c>
      <c r="L135" s="4">
        <f t="shared" si="27"/>
        <v>1</v>
      </c>
      <c r="M135" s="4">
        <f t="shared" si="28"/>
        <v>77.5</v>
      </c>
      <c r="N135" s="7">
        <f t="shared" si="29"/>
        <v>298.5</v>
      </c>
      <c r="O135" s="4">
        <f t="shared" si="30"/>
        <v>74.5</v>
      </c>
      <c r="P135" s="4">
        <f t="shared" si="31"/>
        <v>298</v>
      </c>
      <c r="Q135" s="4">
        <f t="shared" si="32"/>
        <v>2.98</v>
      </c>
      <c r="S135" s="7">
        <f t="shared" si="33"/>
        <v>26.01</v>
      </c>
      <c r="T135" s="7"/>
      <c r="U135" s="7">
        <f t="shared" si="34"/>
        <v>26</v>
      </c>
      <c r="V135" s="7">
        <f t="shared" si="35"/>
        <v>30</v>
      </c>
      <c r="W135" s="12">
        <f t="shared" si="36"/>
        <v>30</v>
      </c>
      <c r="X135" s="12">
        <f t="shared" si="37"/>
        <v>25</v>
      </c>
      <c r="Y135" s="7"/>
      <c r="Z135" s="7">
        <f t="shared" si="38"/>
        <v>25</v>
      </c>
    </row>
    <row r="136" spans="1:26" x14ac:dyDescent="0.3">
      <c r="A136" s="2">
        <v>133</v>
      </c>
      <c r="B136" s="1" t="s">
        <v>275</v>
      </c>
      <c r="C136" s="1" t="s">
        <v>9</v>
      </c>
      <c r="D136" s="1" t="s">
        <v>276</v>
      </c>
      <c r="E136" s="1">
        <v>100</v>
      </c>
      <c r="F136" s="1">
        <v>428</v>
      </c>
      <c r="G136" s="1">
        <v>67.59</v>
      </c>
      <c r="H136" s="1">
        <v>4.29</v>
      </c>
      <c r="I136" s="1">
        <v>15.57</v>
      </c>
      <c r="K136" s="4">
        <f t="shared" si="26"/>
        <v>427.65000000000003</v>
      </c>
      <c r="L136" s="4">
        <f t="shared" si="27"/>
        <v>1</v>
      </c>
      <c r="M136" s="4">
        <f t="shared" si="28"/>
        <v>84.43</v>
      </c>
      <c r="N136" s="7">
        <f t="shared" si="29"/>
        <v>287.87</v>
      </c>
      <c r="O136" s="4">
        <f t="shared" si="30"/>
        <v>71.88000000000001</v>
      </c>
      <c r="P136" s="4">
        <f t="shared" si="31"/>
        <v>287.52000000000004</v>
      </c>
      <c r="Q136" s="4">
        <f t="shared" si="32"/>
        <v>2.88</v>
      </c>
      <c r="S136" s="7">
        <f t="shared" si="33"/>
        <v>29.32</v>
      </c>
      <c r="T136" s="7"/>
      <c r="U136" s="7">
        <f t="shared" si="34"/>
        <v>29</v>
      </c>
      <c r="V136" s="7">
        <f t="shared" si="35"/>
        <v>30</v>
      </c>
      <c r="W136" s="12">
        <f t="shared" si="36"/>
        <v>30</v>
      </c>
      <c r="X136" s="12">
        <f t="shared" si="37"/>
        <v>30</v>
      </c>
      <c r="Y136" s="7"/>
      <c r="Z136" s="7">
        <f t="shared" si="38"/>
        <v>24.958333333333339</v>
      </c>
    </row>
    <row r="137" spans="1:26" x14ac:dyDescent="0.3">
      <c r="A137" s="2">
        <v>134</v>
      </c>
      <c r="B137" s="1" t="s">
        <v>277</v>
      </c>
      <c r="C137" s="1" t="s">
        <v>9</v>
      </c>
      <c r="D137" s="1" t="s">
        <v>278</v>
      </c>
      <c r="E137" s="1">
        <v>100</v>
      </c>
      <c r="F137" s="1">
        <v>471</v>
      </c>
      <c r="G137" s="1">
        <v>72.73</v>
      </c>
      <c r="H137" s="1">
        <v>6.48</v>
      </c>
      <c r="I137" s="1">
        <v>17.170000000000002</v>
      </c>
      <c r="K137" s="4">
        <f t="shared" si="26"/>
        <v>471.37000000000006</v>
      </c>
      <c r="L137" s="4">
        <f t="shared" si="27"/>
        <v>1</v>
      </c>
      <c r="M137" s="4">
        <f t="shared" si="28"/>
        <v>82.83</v>
      </c>
      <c r="N137" s="7">
        <f t="shared" si="29"/>
        <v>316.46999999999997</v>
      </c>
      <c r="O137" s="4">
        <f t="shared" si="30"/>
        <v>79.210000000000008</v>
      </c>
      <c r="P137" s="4">
        <f t="shared" si="31"/>
        <v>316.84000000000003</v>
      </c>
      <c r="Q137" s="4">
        <f t="shared" si="32"/>
        <v>3.17</v>
      </c>
      <c r="S137" s="7">
        <f t="shared" si="33"/>
        <v>26.13</v>
      </c>
      <c r="T137" s="7"/>
      <c r="U137" s="7">
        <f t="shared" si="34"/>
        <v>26</v>
      </c>
      <c r="V137" s="7">
        <f t="shared" si="35"/>
        <v>30</v>
      </c>
      <c r="W137" s="12">
        <f t="shared" si="36"/>
        <v>30</v>
      </c>
      <c r="X137" s="12">
        <f t="shared" si="37"/>
        <v>25</v>
      </c>
      <c r="Y137" s="7"/>
      <c r="Z137" s="7">
        <f t="shared" si="38"/>
        <v>24.987381703470035</v>
      </c>
    </row>
    <row r="138" spans="1:26" x14ac:dyDescent="0.3">
      <c r="A138" s="2">
        <v>135</v>
      </c>
      <c r="B138" s="1" t="s">
        <v>279</v>
      </c>
      <c r="C138" s="1" t="s">
        <v>9</v>
      </c>
      <c r="D138" s="1" t="s">
        <v>280</v>
      </c>
      <c r="E138" s="1">
        <v>100</v>
      </c>
      <c r="F138" s="1">
        <v>493</v>
      </c>
      <c r="G138" s="1">
        <v>67.97</v>
      </c>
      <c r="H138" s="1">
        <v>8.36</v>
      </c>
      <c r="I138" s="1">
        <v>20.87</v>
      </c>
      <c r="K138" s="4">
        <f t="shared" si="26"/>
        <v>493.15</v>
      </c>
      <c r="L138" s="4">
        <f t="shared" si="27"/>
        <v>1</v>
      </c>
      <c r="M138" s="4">
        <f t="shared" si="28"/>
        <v>79.13</v>
      </c>
      <c r="N138" s="7">
        <f t="shared" si="29"/>
        <v>305.16999999999996</v>
      </c>
      <c r="O138" s="4">
        <f t="shared" si="30"/>
        <v>76.33</v>
      </c>
      <c r="P138" s="4">
        <f t="shared" si="31"/>
        <v>305.32</v>
      </c>
      <c r="Q138" s="4">
        <f t="shared" si="32"/>
        <v>3.05</v>
      </c>
      <c r="S138" s="7">
        <f t="shared" si="33"/>
        <v>25.94</v>
      </c>
      <c r="T138" s="7"/>
      <c r="U138" s="7">
        <f t="shared" si="34"/>
        <v>26</v>
      </c>
      <c r="V138" s="7">
        <f t="shared" si="35"/>
        <v>30</v>
      </c>
      <c r="W138" s="12">
        <f t="shared" si="36"/>
        <v>30</v>
      </c>
      <c r="X138" s="12">
        <f t="shared" si="37"/>
        <v>25</v>
      </c>
      <c r="Y138" s="7"/>
      <c r="Z138" s="7">
        <f t="shared" si="38"/>
        <v>25.026229508196721</v>
      </c>
    </row>
    <row r="139" spans="1:26" x14ac:dyDescent="0.3">
      <c r="A139" s="2">
        <v>136</v>
      </c>
      <c r="B139" s="1" t="s">
        <v>281</v>
      </c>
      <c r="C139" s="1" t="s">
        <v>9</v>
      </c>
      <c r="D139" s="1" t="s">
        <v>282</v>
      </c>
      <c r="E139" s="1">
        <v>100</v>
      </c>
      <c r="F139" s="1">
        <v>494</v>
      </c>
      <c r="G139" s="1">
        <v>71.38</v>
      </c>
      <c r="H139" s="1">
        <v>5.92</v>
      </c>
      <c r="I139" s="1">
        <v>20.55</v>
      </c>
      <c r="K139" s="4">
        <f t="shared" si="26"/>
        <v>494.15</v>
      </c>
      <c r="L139" s="4">
        <f t="shared" si="27"/>
        <v>1</v>
      </c>
      <c r="M139" s="4">
        <f t="shared" si="28"/>
        <v>79.45</v>
      </c>
      <c r="N139" s="7">
        <f t="shared" si="29"/>
        <v>309.04999999999995</v>
      </c>
      <c r="O139" s="4">
        <f t="shared" si="30"/>
        <v>77.3</v>
      </c>
      <c r="P139" s="4">
        <f t="shared" si="31"/>
        <v>309.2</v>
      </c>
      <c r="Q139" s="4">
        <f t="shared" si="32"/>
        <v>3.09</v>
      </c>
      <c r="S139" s="7">
        <f t="shared" si="33"/>
        <v>25.71</v>
      </c>
      <c r="T139" s="7"/>
      <c r="U139" s="7">
        <f t="shared" si="34"/>
        <v>26</v>
      </c>
      <c r="V139" s="7">
        <f t="shared" si="35"/>
        <v>30</v>
      </c>
      <c r="W139" s="12">
        <f t="shared" si="36"/>
        <v>30</v>
      </c>
      <c r="X139" s="12">
        <f t="shared" si="37"/>
        <v>25</v>
      </c>
      <c r="Y139" s="7"/>
      <c r="Z139" s="7">
        <f t="shared" si="38"/>
        <v>25.016181229773462</v>
      </c>
    </row>
    <row r="140" spans="1:26" x14ac:dyDescent="0.3">
      <c r="A140" s="2">
        <v>137</v>
      </c>
      <c r="B140" s="1" t="s">
        <v>283</v>
      </c>
      <c r="C140" s="1" t="s">
        <v>9</v>
      </c>
      <c r="D140" s="1" t="s">
        <v>284</v>
      </c>
      <c r="E140" s="1">
        <v>100</v>
      </c>
      <c r="F140" s="1">
        <v>512</v>
      </c>
      <c r="G140" s="1">
        <v>66.47</v>
      </c>
      <c r="H140" s="1">
        <v>6.37</v>
      </c>
      <c r="I140" s="1">
        <v>24.52</v>
      </c>
      <c r="K140" s="4">
        <f t="shared" si="26"/>
        <v>512.04</v>
      </c>
      <c r="L140" s="4">
        <f t="shared" si="27"/>
        <v>1</v>
      </c>
      <c r="M140" s="4">
        <f t="shared" si="28"/>
        <v>75.48</v>
      </c>
      <c r="N140" s="7">
        <f t="shared" si="29"/>
        <v>291.32</v>
      </c>
      <c r="O140" s="4">
        <f t="shared" si="30"/>
        <v>72.84</v>
      </c>
      <c r="P140" s="4">
        <f t="shared" si="31"/>
        <v>291.36</v>
      </c>
      <c r="Q140" s="4">
        <f t="shared" si="32"/>
        <v>2.91</v>
      </c>
      <c r="S140" s="7">
        <f t="shared" si="33"/>
        <v>25.94</v>
      </c>
      <c r="T140" s="7"/>
      <c r="U140" s="7">
        <f t="shared" si="34"/>
        <v>26</v>
      </c>
      <c r="V140" s="7">
        <f t="shared" si="35"/>
        <v>30</v>
      </c>
      <c r="W140" s="12">
        <f t="shared" si="36"/>
        <v>30</v>
      </c>
      <c r="X140" s="12">
        <f t="shared" si="37"/>
        <v>25</v>
      </c>
      <c r="Y140" s="7"/>
      <c r="Z140" s="7">
        <f t="shared" si="38"/>
        <v>25.030927835051546</v>
      </c>
    </row>
    <row r="141" spans="1:26" x14ac:dyDescent="0.3">
      <c r="A141" s="2">
        <v>138</v>
      </c>
      <c r="B141" s="1" t="s">
        <v>285</v>
      </c>
      <c r="C141" s="1" t="s">
        <v>9</v>
      </c>
      <c r="D141" s="1" t="s">
        <v>286</v>
      </c>
      <c r="E141" s="1">
        <v>100</v>
      </c>
      <c r="F141" s="1">
        <v>513</v>
      </c>
      <c r="G141" s="1">
        <v>58.8</v>
      </c>
      <c r="H141" s="1">
        <v>7</v>
      </c>
      <c r="I141" s="1">
        <v>27.8</v>
      </c>
      <c r="K141" s="4">
        <f t="shared" si="26"/>
        <v>513.4</v>
      </c>
      <c r="L141" s="4">
        <f t="shared" si="27"/>
        <v>1</v>
      </c>
      <c r="M141" s="4">
        <f t="shared" si="28"/>
        <v>72.2</v>
      </c>
      <c r="N141" s="7">
        <f t="shared" si="29"/>
        <v>262.79999999999995</v>
      </c>
      <c r="O141" s="4">
        <f t="shared" si="30"/>
        <v>65.8</v>
      </c>
      <c r="P141" s="4">
        <f t="shared" si="31"/>
        <v>263.2</v>
      </c>
      <c r="Q141" s="4">
        <f t="shared" si="32"/>
        <v>2.63</v>
      </c>
      <c r="S141" s="7">
        <f t="shared" si="33"/>
        <v>27.45</v>
      </c>
      <c r="T141" s="7"/>
      <c r="U141" s="7">
        <f t="shared" si="34"/>
        <v>27</v>
      </c>
      <c r="V141" s="7">
        <f t="shared" si="35"/>
        <v>30</v>
      </c>
      <c r="W141" s="12">
        <f t="shared" si="36"/>
        <v>30</v>
      </c>
      <c r="X141" s="12">
        <f t="shared" si="37"/>
        <v>25</v>
      </c>
      <c r="Y141" s="7"/>
      <c r="Z141" s="7">
        <f t="shared" si="38"/>
        <v>25.019011406844108</v>
      </c>
    </row>
    <row r="142" spans="1:26" x14ac:dyDescent="0.3">
      <c r="A142" s="2">
        <v>139</v>
      </c>
      <c r="B142" s="1" t="s">
        <v>287</v>
      </c>
      <c r="C142" s="1" t="s">
        <v>9</v>
      </c>
      <c r="D142" s="1" t="s">
        <v>288</v>
      </c>
      <c r="E142" s="1">
        <v>100</v>
      </c>
      <c r="F142" s="1">
        <v>524</v>
      </c>
      <c r="G142" s="1">
        <v>64.23</v>
      </c>
      <c r="H142" s="1">
        <v>7.66</v>
      </c>
      <c r="I142" s="1">
        <v>26.24</v>
      </c>
      <c r="K142" s="4">
        <f t="shared" si="26"/>
        <v>523.72</v>
      </c>
      <c r="L142" s="4">
        <f t="shared" si="27"/>
        <v>1</v>
      </c>
      <c r="M142" s="4">
        <f t="shared" si="28"/>
        <v>73.760000000000005</v>
      </c>
      <c r="N142" s="7">
        <f t="shared" si="29"/>
        <v>287.84000000000003</v>
      </c>
      <c r="O142" s="4">
        <f t="shared" si="30"/>
        <v>71.89</v>
      </c>
      <c r="P142" s="4">
        <f t="shared" si="31"/>
        <v>287.56</v>
      </c>
      <c r="Q142" s="4">
        <f t="shared" si="32"/>
        <v>2.88</v>
      </c>
      <c r="S142" s="7">
        <f t="shared" si="33"/>
        <v>25.61</v>
      </c>
      <c r="T142" s="7"/>
      <c r="U142" s="7">
        <f t="shared" si="34"/>
        <v>26</v>
      </c>
      <c r="V142" s="7">
        <f t="shared" si="35"/>
        <v>30</v>
      </c>
      <c r="W142" s="12">
        <f t="shared" si="36"/>
        <v>30</v>
      </c>
      <c r="X142" s="12">
        <f t="shared" si="37"/>
        <v>25</v>
      </c>
      <c r="Y142" s="7"/>
      <c r="Z142" s="7">
        <f t="shared" si="38"/>
        <v>24.961805555555557</v>
      </c>
    </row>
    <row r="143" spans="1:26" x14ac:dyDescent="0.3">
      <c r="A143" s="2">
        <v>140</v>
      </c>
      <c r="B143" s="1" t="s">
        <v>289</v>
      </c>
      <c r="C143" s="1" t="s">
        <v>9</v>
      </c>
      <c r="D143" s="1" t="s">
        <v>290</v>
      </c>
      <c r="E143" s="1">
        <v>100</v>
      </c>
      <c r="F143" s="1">
        <v>497</v>
      </c>
      <c r="G143" s="1">
        <v>68.239999999999995</v>
      </c>
      <c r="H143" s="1">
        <v>6.08</v>
      </c>
      <c r="I143" s="1">
        <v>22.23</v>
      </c>
      <c r="K143" s="4">
        <f t="shared" si="26"/>
        <v>497.34999999999997</v>
      </c>
      <c r="L143" s="4">
        <f t="shared" si="27"/>
        <v>1</v>
      </c>
      <c r="M143" s="4">
        <f t="shared" si="28"/>
        <v>77.77</v>
      </c>
      <c r="N143" s="7">
        <f t="shared" si="29"/>
        <v>296.93</v>
      </c>
      <c r="O143" s="4">
        <f t="shared" si="30"/>
        <v>74.319999999999993</v>
      </c>
      <c r="P143" s="4">
        <f t="shared" si="31"/>
        <v>297.27999999999997</v>
      </c>
      <c r="Q143" s="4">
        <f t="shared" si="32"/>
        <v>2.97</v>
      </c>
      <c r="S143" s="7">
        <f t="shared" si="33"/>
        <v>26.19</v>
      </c>
      <c r="T143" s="7"/>
      <c r="U143" s="7">
        <f t="shared" si="34"/>
        <v>26</v>
      </c>
      <c r="V143" s="7">
        <f t="shared" si="35"/>
        <v>30</v>
      </c>
      <c r="W143" s="12">
        <f t="shared" si="36"/>
        <v>30</v>
      </c>
      <c r="X143" s="12">
        <f t="shared" si="37"/>
        <v>25</v>
      </c>
      <c r="Y143" s="7"/>
      <c r="Z143" s="7">
        <f t="shared" si="38"/>
        <v>25.023569023569021</v>
      </c>
    </row>
    <row r="144" spans="1:26" x14ac:dyDescent="0.3">
      <c r="A144" s="2">
        <v>141</v>
      </c>
      <c r="B144" s="1" t="s">
        <v>291</v>
      </c>
      <c r="C144" s="1" t="s">
        <v>9</v>
      </c>
      <c r="D144" s="1" t="s">
        <v>292</v>
      </c>
      <c r="E144" s="1">
        <v>100</v>
      </c>
      <c r="F144" s="1">
        <v>506</v>
      </c>
      <c r="G144" s="1">
        <v>68.260000000000005</v>
      </c>
      <c r="H144" s="1">
        <v>7.38</v>
      </c>
      <c r="I144" s="1">
        <v>22.62</v>
      </c>
      <c r="K144" s="4">
        <f t="shared" si="26"/>
        <v>506.14</v>
      </c>
      <c r="L144" s="4">
        <f t="shared" si="27"/>
        <v>1</v>
      </c>
      <c r="M144" s="4">
        <f t="shared" si="28"/>
        <v>77.38</v>
      </c>
      <c r="N144" s="7">
        <f t="shared" si="29"/>
        <v>302.41999999999996</v>
      </c>
      <c r="O144" s="4">
        <f t="shared" si="30"/>
        <v>75.64</v>
      </c>
      <c r="P144" s="4">
        <f t="shared" si="31"/>
        <v>302.56</v>
      </c>
      <c r="Q144" s="4">
        <f t="shared" si="32"/>
        <v>3.03</v>
      </c>
      <c r="S144" s="7">
        <f t="shared" si="33"/>
        <v>25.54</v>
      </c>
      <c r="T144" s="7"/>
      <c r="U144" s="7">
        <f t="shared" si="34"/>
        <v>26</v>
      </c>
      <c r="V144" s="7">
        <f t="shared" si="35"/>
        <v>30</v>
      </c>
      <c r="W144" s="12">
        <f t="shared" si="36"/>
        <v>30</v>
      </c>
      <c r="X144" s="12">
        <f t="shared" si="37"/>
        <v>25</v>
      </c>
      <c r="Y144" s="7"/>
      <c r="Z144" s="7">
        <f t="shared" si="38"/>
        <v>24.963696369636967</v>
      </c>
    </row>
    <row r="145" spans="1:26" x14ac:dyDescent="0.3">
      <c r="A145" s="2">
        <v>142</v>
      </c>
      <c r="B145" s="1" t="s">
        <v>293</v>
      </c>
      <c r="C145" s="1" t="s">
        <v>9</v>
      </c>
      <c r="D145" s="1" t="s">
        <v>294</v>
      </c>
      <c r="E145" s="1">
        <v>100</v>
      </c>
      <c r="F145" s="1">
        <v>360</v>
      </c>
      <c r="G145" s="1">
        <v>43.2</v>
      </c>
      <c r="H145" s="1">
        <v>8</v>
      </c>
      <c r="I145" s="1">
        <v>17.2</v>
      </c>
      <c r="K145" s="4">
        <f t="shared" si="26"/>
        <v>359.6</v>
      </c>
      <c r="L145" s="4">
        <f t="shared" si="27"/>
        <v>1</v>
      </c>
      <c r="M145" s="4">
        <f t="shared" si="28"/>
        <v>82.8</v>
      </c>
      <c r="N145" s="7">
        <f t="shared" si="29"/>
        <v>205.20000000000002</v>
      </c>
      <c r="O145" s="4">
        <f t="shared" si="30"/>
        <v>51.2</v>
      </c>
      <c r="P145" s="4">
        <f t="shared" si="31"/>
        <v>204.8</v>
      </c>
      <c r="Q145" s="4">
        <f t="shared" si="32"/>
        <v>2.0499999999999998</v>
      </c>
      <c r="S145" s="7">
        <f t="shared" si="33"/>
        <v>40.39</v>
      </c>
      <c r="T145" s="7"/>
      <c r="U145" s="7">
        <f t="shared" si="34"/>
        <v>40</v>
      </c>
      <c r="V145" s="7">
        <f t="shared" si="35"/>
        <v>40</v>
      </c>
      <c r="W145" s="12">
        <f t="shared" si="36"/>
        <v>40</v>
      </c>
      <c r="X145" s="12">
        <f t="shared" si="37"/>
        <v>40</v>
      </c>
      <c r="Y145" s="7"/>
      <c r="Z145" s="7">
        <f t="shared" si="38"/>
        <v>24.975609756097565</v>
      </c>
    </row>
    <row r="146" spans="1:26" x14ac:dyDescent="0.3">
      <c r="A146" s="2">
        <v>143</v>
      </c>
      <c r="B146" s="1" t="s">
        <v>295</v>
      </c>
      <c r="C146" s="1" t="s">
        <v>9</v>
      </c>
      <c r="D146" s="1" t="s">
        <v>296</v>
      </c>
      <c r="E146" s="1">
        <v>100</v>
      </c>
      <c r="F146" s="1">
        <v>383</v>
      </c>
      <c r="G146" s="1">
        <v>82.29</v>
      </c>
      <c r="H146" s="1">
        <v>11.06</v>
      </c>
      <c r="I146" s="1">
        <v>1.07</v>
      </c>
      <c r="K146" s="4">
        <f t="shared" si="26"/>
        <v>383.03000000000003</v>
      </c>
      <c r="L146" s="4">
        <f t="shared" si="27"/>
        <v>1</v>
      </c>
      <c r="M146" s="4">
        <f t="shared" si="28"/>
        <v>98.93</v>
      </c>
      <c r="N146" s="7">
        <f t="shared" si="29"/>
        <v>373.37</v>
      </c>
      <c r="O146" s="4">
        <f t="shared" si="30"/>
        <v>93.350000000000009</v>
      </c>
      <c r="P146" s="4">
        <f t="shared" si="31"/>
        <v>373.40000000000003</v>
      </c>
      <c r="Q146" s="4">
        <f t="shared" si="32"/>
        <v>3.73</v>
      </c>
      <c r="S146" s="7">
        <f t="shared" si="33"/>
        <v>26.52</v>
      </c>
      <c r="T146" s="7"/>
      <c r="U146" s="7">
        <f t="shared" si="34"/>
        <v>27</v>
      </c>
      <c r="V146" s="7">
        <f t="shared" si="35"/>
        <v>30</v>
      </c>
      <c r="W146" s="12">
        <f t="shared" si="36"/>
        <v>30</v>
      </c>
      <c r="X146" s="12">
        <f t="shared" si="37"/>
        <v>25</v>
      </c>
      <c r="Y146" s="7"/>
      <c r="Z146" s="7">
        <f t="shared" si="38"/>
        <v>25.026809651474533</v>
      </c>
    </row>
    <row r="147" spans="1:26" x14ac:dyDescent="0.3">
      <c r="A147" s="2">
        <v>144</v>
      </c>
      <c r="B147" s="1" t="s">
        <v>297</v>
      </c>
      <c r="C147" s="1" t="s">
        <v>9</v>
      </c>
      <c r="D147" s="1" t="s">
        <v>298</v>
      </c>
      <c r="E147" s="1">
        <v>100</v>
      </c>
      <c r="F147" s="1">
        <v>457</v>
      </c>
      <c r="G147" s="1">
        <v>71.28</v>
      </c>
      <c r="H147" s="1">
        <v>11.5</v>
      </c>
      <c r="I147" s="1">
        <v>13.96</v>
      </c>
      <c r="K147" s="4">
        <f t="shared" si="26"/>
        <v>456.76</v>
      </c>
      <c r="L147" s="4">
        <f t="shared" si="27"/>
        <v>1</v>
      </c>
      <c r="M147" s="4">
        <f t="shared" si="28"/>
        <v>86.039999999999992</v>
      </c>
      <c r="N147" s="7">
        <f t="shared" si="29"/>
        <v>331.36</v>
      </c>
      <c r="O147" s="4">
        <f t="shared" si="30"/>
        <v>82.78</v>
      </c>
      <c r="P147" s="4">
        <f t="shared" si="31"/>
        <v>331.12</v>
      </c>
      <c r="Q147" s="4">
        <f t="shared" si="32"/>
        <v>3.31</v>
      </c>
      <c r="S147" s="7">
        <f t="shared" si="33"/>
        <v>25.99</v>
      </c>
      <c r="T147" s="7"/>
      <c r="U147" s="7">
        <f t="shared" si="34"/>
        <v>26</v>
      </c>
      <c r="V147" s="7">
        <f t="shared" si="35"/>
        <v>30</v>
      </c>
      <c r="W147" s="12">
        <f t="shared" si="36"/>
        <v>30</v>
      </c>
      <c r="X147" s="12">
        <f t="shared" si="37"/>
        <v>25</v>
      </c>
      <c r="Y147" s="7"/>
      <c r="Z147" s="7">
        <f t="shared" si="38"/>
        <v>25.009063444108762</v>
      </c>
    </row>
    <row r="148" spans="1:26" x14ac:dyDescent="0.3">
      <c r="A148" s="2">
        <v>145</v>
      </c>
      <c r="B148" s="1" t="s">
        <v>299</v>
      </c>
      <c r="C148" s="1" t="s">
        <v>9</v>
      </c>
      <c r="D148" s="1" t="s">
        <v>300</v>
      </c>
      <c r="E148" s="1">
        <v>100</v>
      </c>
      <c r="F148" s="1">
        <v>297</v>
      </c>
      <c r="G148" s="1">
        <v>60.09</v>
      </c>
      <c r="H148" s="1">
        <v>7.25</v>
      </c>
      <c r="I148" s="1">
        <v>0.87</v>
      </c>
      <c r="K148" s="4">
        <f t="shared" si="26"/>
        <v>277.19</v>
      </c>
      <c r="L148" s="4">
        <f t="shared" si="27"/>
        <v>0.93</v>
      </c>
      <c r="M148" s="4">
        <f t="shared" si="28"/>
        <v>99.13</v>
      </c>
      <c r="N148" s="7">
        <f t="shared" si="29"/>
        <v>289.17</v>
      </c>
      <c r="O148" s="4">
        <f t="shared" si="30"/>
        <v>67.34</v>
      </c>
      <c r="P148" s="4">
        <f t="shared" si="31"/>
        <v>269.36</v>
      </c>
      <c r="Q148" s="4">
        <f t="shared" si="32"/>
        <v>2.69</v>
      </c>
      <c r="S148" s="7">
        <f t="shared" si="33"/>
        <v>36.85</v>
      </c>
      <c r="T148" s="7"/>
      <c r="U148" s="7">
        <f t="shared" si="34"/>
        <v>37</v>
      </c>
      <c r="V148" s="7">
        <f t="shared" si="35"/>
        <v>40</v>
      </c>
      <c r="W148" s="12">
        <f t="shared" si="36"/>
        <v>40</v>
      </c>
      <c r="X148" s="12">
        <f t="shared" si="37"/>
        <v>35</v>
      </c>
      <c r="Y148" s="7"/>
      <c r="Z148" s="7">
        <f t="shared" si="38"/>
        <v>25.033457249070633</v>
      </c>
    </row>
    <row r="149" spans="1:26" x14ac:dyDescent="0.3">
      <c r="A149" s="2">
        <v>146</v>
      </c>
      <c r="B149" s="1" t="s">
        <v>301</v>
      </c>
      <c r="C149" s="1" t="s">
        <v>9</v>
      </c>
      <c r="D149" s="1" t="s">
        <v>302</v>
      </c>
      <c r="E149" s="1">
        <v>100</v>
      </c>
      <c r="F149" s="1">
        <v>374</v>
      </c>
      <c r="G149" s="1">
        <v>74</v>
      </c>
      <c r="H149" s="1">
        <v>10.31</v>
      </c>
      <c r="I149" s="1">
        <v>1.3</v>
      </c>
      <c r="K149" s="4">
        <f t="shared" si="26"/>
        <v>348.94</v>
      </c>
      <c r="L149" s="4">
        <f t="shared" si="27"/>
        <v>0.93</v>
      </c>
      <c r="M149" s="4">
        <f t="shared" si="28"/>
        <v>98.7</v>
      </c>
      <c r="N149" s="7">
        <f t="shared" si="29"/>
        <v>362.3</v>
      </c>
      <c r="O149" s="4">
        <f t="shared" si="30"/>
        <v>84.31</v>
      </c>
      <c r="P149" s="4">
        <f t="shared" si="31"/>
        <v>337.24</v>
      </c>
      <c r="Q149" s="4">
        <f t="shared" si="32"/>
        <v>3.37</v>
      </c>
      <c r="S149" s="7">
        <f t="shared" si="33"/>
        <v>29.29</v>
      </c>
      <c r="T149" s="7"/>
      <c r="U149" s="7">
        <f t="shared" si="34"/>
        <v>29</v>
      </c>
      <c r="V149" s="7">
        <f t="shared" si="35"/>
        <v>30</v>
      </c>
      <c r="W149" s="12">
        <f t="shared" si="36"/>
        <v>30</v>
      </c>
      <c r="X149" s="12">
        <f t="shared" si="37"/>
        <v>30</v>
      </c>
      <c r="Y149" s="7"/>
      <c r="Z149" s="7">
        <f t="shared" si="38"/>
        <v>25.01780415430267</v>
      </c>
    </row>
    <row r="150" spans="1:26" x14ac:dyDescent="0.3">
      <c r="A150" s="2">
        <v>147</v>
      </c>
      <c r="B150" s="1" t="s">
        <v>303</v>
      </c>
      <c r="C150" s="1" t="s">
        <v>9</v>
      </c>
      <c r="D150" s="1" t="s">
        <v>304</v>
      </c>
      <c r="E150" s="1">
        <v>100</v>
      </c>
      <c r="F150" s="1">
        <v>126</v>
      </c>
      <c r="G150" s="1">
        <v>24.87</v>
      </c>
      <c r="H150" s="1">
        <v>3.49</v>
      </c>
      <c r="I150" s="1">
        <v>0.41</v>
      </c>
      <c r="K150" s="4">
        <f t="shared" si="26"/>
        <v>117.13</v>
      </c>
      <c r="L150" s="4">
        <f t="shared" si="27"/>
        <v>0.93</v>
      </c>
      <c r="M150" s="4">
        <f t="shared" si="28"/>
        <v>99.59</v>
      </c>
      <c r="N150" s="7">
        <f t="shared" si="29"/>
        <v>122.31</v>
      </c>
      <c r="O150" s="4">
        <f t="shared" si="30"/>
        <v>28.36</v>
      </c>
      <c r="P150" s="4">
        <f t="shared" si="31"/>
        <v>113.44</v>
      </c>
      <c r="Q150" s="4">
        <f t="shared" si="32"/>
        <v>1.1299999999999999</v>
      </c>
      <c r="S150" s="7">
        <f t="shared" si="33"/>
        <v>88.13</v>
      </c>
      <c r="T150" s="7"/>
      <c r="U150" s="7">
        <f t="shared" si="34"/>
        <v>88</v>
      </c>
      <c r="V150" s="7">
        <f t="shared" si="35"/>
        <v>90</v>
      </c>
      <c r="W150" s="12">
        <f t="shared" si="36"/>
        <v>90</v>
      </c>
      <c r="X150" s="12">
        <f t="shared" si="37"/>
        <v>90</v>
      </c>
      <c r="Y150" s="7"/>
      <c r="Z150" s="7">
        <f t="shared" si="38"/>
        <v>25.097345132743364</v>
      </c>
    </row>
    <row r="151" spans="1:26" x14ac:dyDescent="0.3">
      <c r="A151" s="2">
        <v>148</v>
      </c>
      <c r="B151" s="1" t="s">
        <v>305</v>
      </c>
      <c r="C151" s="1" t="s">
        <v>9</v>
      </c>
      <c r="D151" s="1" t="s">
        <v>306</v>
      </c>
      <c r="E151" s="1">
        <v>100</v>
      </c>
      <c r="F151" s="1">
        <v>378</v>
      </c>
      <c r="G151" s="1">
        <v>74.86</v>
      </c>
      <c r="H151" s="1">
        <v>10.36</v>
      </c>
      <c r="I151" s="1">
        <v>1.27</v>
      </c>
      <c r="K151" s="4">
        <f t="shared" si="26"/>
        <v>352.31</v>
      </c>
      <c r="L151" s="4">
        <f t="shared" si="27"/>
        <v>0.93</v>
      </c>
      <c r="M151" s="4">
        <f t="shared" si="28"/>
        <v>98.73</v>
      </c>
      <c r="N151" s="7">
        <f t="shared" si="29"/>
        <v>366.57</v>
      </c>
      <c r="O151" s="4">
        <f t="shared" si="30"/>
        <v>85.22</v>
      </c>
      <c r="P151" s="4">
        <f t="shared" si="31"/>
        <v>340.88</v>
      </c>
      <c r="Q151" s="4">
        <f t="shared" si="32"/>
        <v>3.41</v>
      </c>
      <c r="S151" s="7">
        <f t="shared" si="33"/>
        <v>28.95</v>
      </c>
      <c r="T151" s="7"/>
      <c r="U151" s="7">
        <f t="shared" si="34"/>
        <v>29</v>
      </c>
      <c r="V151" s="7">
        <f t="shared" si="35"/>
        <v>30</v>
      </c>
      <c r="W151" s="12">
        <f t="shared" si="36"/>
        <v>30</v>
      </c>
      <c r="X151" s="12">
        <f t="shared" si="37"/>
        <v>30</v>
      </c>
      <c r="Y151" s="7"/>
      <c r="Z151" s="7">
        <f t="shared" si="38"/>
        <v>24.991202346041053</v>
      </c>
    </row>
    <row r="152" spans="1:26" x14ac:dyDescent="0.3">
      <c r="A152" s="2">
        <v>149</v>
      </c>
      <c r="B152" s="1" t="s">
        <v>307</v>
      </c>
      <c r="C152" s="1" t="s">
        <v>9</v>
      </c>
      <c r="D152" s="1" t="s">
        <v>308</v>
      </c>
      <c r="E152" s="1">
        <v>100</v>
      </c>
      <c r="F152" s="1">
        <v>128</v>
      </c>
      <c r="G152" s="1">
        <v>25.31</v>
      </c>
      <c r="H152" s="1">
        <v>3.55</v>
      </c>
      <c r="I152" s="1">
        <v>0.48</v>
      </c>
      <c r="K152" s="4">
        <f t="shared" si="26"/>
        <v>119.75999999999999</v>
      </c>
      <c r="L152" s="4">
        <f t="shared" si="27"/>
        <v>0.94</v>
      </c>
      <c r="M152" s="4">
        <f t="shared" si="28"/>
        <v>99.52</v>
      </c>
      <c r="N152" s="7">
        <f t="shared" si="29"/>
        <v>123.68</v>
      </c>
      <c r="O152" s="4">
        <f t="shared" si="30"/>
        <v>28.86</v>
      </c>
      <c r="P152" s="4">
        <f t="shared" si="31"/>
        <v>115.44</v>
      </c>
      <c r="Q152" s="4">
        <f t="shared" si="32"/>
        <v>1.1499999999999999</v>
      </c>
      <c r="S152" s="7">
        <f t="shared" si="33"/>
        <v>86.54</v>
      </c>
      <c r="T152" s="7"/>
      <c r="U152" s="7">
        <f t="shared" si="34"/>
        <v>87</v>
      </c>
      <c r="V152" s="7">
        <f t="shared" si="35"/>
        <v>90</v>
      </c>
      <c r="W152" s="12">
        <f t="shared" si="36"/>
        <v>90</v>
      </c>
      <c r="X152" s="12">
        <f t="shared" si="37"/>
        <v>85</v>
      </c>
      <c r="Y152" s="7"/>
      <c r="Z152" s="7">
        <f t="shared" si="38"/>
        <v>25.095652173913045</v>
      </c>
    </row>
    <row r="153" spans="1:26" x14ac:dyDescent="0.3">
      <c r="A153" s="2">
        <v>150</v>
      </c>
      <c r="B153" s="1" t="s">
        <v>309</v>
      </c>
      <c r="C153" s="1" t="s">
        <v>9</v>
      </c>
      <c r="D153" s="1" t="s">
        <v>310</v>
      </c>
      <c r="E153" s="1">
        <v>100</v>
      </c>
      <c r="F153" s="1">
        <v>167</v>
      </c>
      <c r="G153" s="1">
        <v>33.090000000000003</v>
      </c>
      <c r="H153" s="1">
        <v>3.33</v>
      </c>
      <c r="I153" s="1">
        <v>1.25</v>
      </c>
      <c r="K153" s="4">
        <f t="shared" si="26"/>
        <v>156.93</v>
      </c>
      <c r="L153" s="4">
        <f t="shared" si="27"/>
        <v>0.94</v>
      </c>
      <c r="M153" s="4">
        <f t="shared" si="28"/>
        <v>98.75</v>
      </c>
      <c r="N153" s="7">
        <f t="shared" si="29"/>
        <v>155.75</v>
      </c>
      <c r="O153" s="4">
        <f t="shared" si="30"/>
        <v>36.42</v>
      </c>
      <c r="P153" s="4">
        <f t="shared" si="31"/>
        <v>145.68</v>
      </c>
      <c r="Q153" s="4">
        <f t="shared" si="32"/>
        <v>1.46</v>
      </c>
      <c r="S153" s="7">
        <f t="shared" si="33"/>
        <v>67.64</v>
      </c>
      <c r="T153" s="7"/>
      <c r="U153" s="7">
        <f t="shared" si="34"/>
        <v>68</v>
      </c>
      <c r="V153" s="7">
        <f t="shared" si="35"/>
        <v>70</v>
      </c>
      <c r="W153" s="12">
        <f t="shared" si="36"/>
        <v>70</v>
      </c>
      <c r="X153" s="12">
        <f t="shared" si="37"/>
        <v>70</v>
      </c>
      <c r="Y153" s="7"/>
      <c r="Z153" s="7">
        <f t="shared" si="38"/>
        <v>24.945205479452056</v>
      </c>
    </row>
    <row r="154" spans="1:26" x14ac:dyDescent="0.3">
      <c r="A154" s="2">
        <v>151</v>
      </c>
      <c r="B154" s="1" t="s">
        <v>311</v>
      </c>
      <c r="C154" s="1" t="s">
        <v>9</v>
      </c>
      <c r="D154" s="1" t="s">
        <v>312</v>
      </c>
      <c r="E154" s="1">
        <v>100</v>
      </c>
      <c r="F154" s="1">
        <v>142</v>
      </c>
      <c r="G154" s="1">
        <v>29.12</v>
      </c>
      <c r="H154" s="1">
        <v>2.95</v>
      </c>
      <c r="I154" s="1">
        <v>0.46</v>
      </c>
      <c r="K154" s="4">
        <f t="shared" si="26"/>
        <v>132.42000000000002</v>
      </c>
      <c r="L154" s="4">
        <f t="shared" si="27"/>
        <v>0.93</v>
      </c>
      <c r="M154" s="4">
        <f t="shared" si="28"/>
        <v>99.54</v>
      </c>
      <c r="N154" s="7">
        <f t="shared" si="29"/>
        <v>137.86000000000001</v>
      </c>
      <c r="O154" s="4">
        <f t="shared" si="30"/>
        <v>32.07</v>
      </c>
      <c r="P154" s="4">
        <f t="shared" si="31"/>
        <v>128.28</v>
      </c>
      <c r="Q154" s="4">
        <f t="shared" si="32"/>
        <v>1.28</v>
      </c>
      <c r="S154" s="7">
        <f t="shared" si="33"/>
        <v>77.77</v>
      </c>
      <c r="T154" s="7"/>
      <c r="U154" s="7">
        <f t="shared" si="34"/>
        <v>78</v>
      </c>
      <c r="V154" s="7">
        <f t="shared" si="35"/>
        <v>80</v>
      </c>
      <c r="W154" s="12">
        <f t="shared" si="36"/>
        <v>80</v>
      </c>
      <c r="X154" s="12">
        <f t="shared" si="37"/>
        <v>80</v>
      </c>
      <c r="Y154" s="7"/>
      <c r="Z154" s="7">
        <f t="shared" si="38"/>
        <v>25.0546875</v>
      </c>
    </row>
    <row r="155" spans="1:26" x14ac:dyDescent="0.3">
      <c r="A155" s="2">
        <v>152</v>
      </c>
      <c r="B155" s="1" t="s">
        <v>313</v>
      </c>
      <c r="C155" s="1" t="s">
        <v>9</v>
      </c>
      <c r="D155" s="1" t="s">
        <v>314</v>
      </c>
      <c r="E155" s="1">
        <v>100</v>
      </c>
      <c r="F155" s="1">
        <v>281</v>
      </c>
      <c r="G155" s="1">
        <v>55.7</v>
      </c>
      <c r="H155" s="1">
        <v>8.6</v>
      </c>
      <c r="I155" s="1">
        <v>1.2</v>
      </c>
      <c r="K155" s="4">
        <f t="shared" si="26"/>
        <v>268</v>
      </c>
      <c r="L155" s="4">
        <f t="shared" si="27"/>
        <v>0.95</v>
      </c>
      <c r="M155" s="4">
        <f t="shared" si="28"/>
        <v>98.8</v>
      </c>
      <c r="N155" s="7">
        <f t="shared" si="29"/>
        <v>270.2</v>
      </c>
      <c r="O155" s="4">
        <f t="shared" si="30"/>
        <v>64.3</v>
      </c>
      <c r="P155" s="4">
        <f t="shared" si="31"/>
        <v>257.2</v>
      </c>
      <c r="Q155" s="4">
        <f t="shared" si="32"/>
        <v>2.57</v>
      </c>
      <c r="S155" s="7">
        <f t="shared" si="33"/>
        <v>38.44</v>
      </c>
      <c r="T155" s="7"/>
      <c r="U155" s="7">
        <f t="shared" si="34"/>
        <v>38</v>
      </c>
      <c r="V155" s="7">
        <f t="shared" si="35"/>
        <v>40</v>
      </c>
      <c r="W155" s="12">
        <f t="shared" si="36"/>
        <v>40</v>
      </c>
      <c r="X155" s="12">
        <f t="shared" si="37"/>
        <v>40</v>
      </c>
      <c r="Y155" s="7"/>
      <c r="Z155" s="7">
        <f t="shared" si="38"/>
        <v>25.019455252918288</v>
      </c>
    </row>
    <row r="156" spans="1:26" x14ac:dyDescent="0.3">
      <c r="A156" s="2">
        <v>153</v>
      </c>
      <c r="B156" s="1" t="s">
        <v>315</v>
      </c>
      <c r="C156" s="1" t="s">
        <v>9</v>
      </c>
      <c r="D156" s="1" t="s">
        <v>316</v>
      </c>
      <c r="E156" s="1">
        <v>100</v>
      </c>
      <c r="F156" s="1">
        <v>149</v>
      </c>
      <c r="G156" s="1">
        <v>29.2</v>
      </c>
      <c r="H156" s="1">
        <v>4.9000000000000004</v>
      </c>
      <c r="I156" s="1">
        <v>0.6</v>
      </c>
      <c r="K156" s="4">
        <f t="shared" si="26"/>
        <v>141.80000000000001</v>
      </c>
      <c r="L156" s="4">
        <f t="shared" si="27"/>
        <v>0.95</v>
      </c>
      <c r="M156" s="4">
        <f t="shared" si="28"/>
        <v>99.4</v>
      </c>
      <c r="N156" s="7">
        <f t="shared" si="29"/>
        <v>143.6</v>
      </c>
      <c r="O156" s="4">
        <f t="shared" si="30"/>
        <v>34.1</v>
      </c>
      <c r="P156" s="4">
        <f t="shared" si="31"/>
        <v>136.4</v>
      </c>
      <c r="Q156" s="4">
        <f t="shared" si="32"/>
        <v>1.36</v>
      </c>
      <c r="S156" s="7">
        <f t="shared" si="33"/>
        <v>73.09</v>
      </c>
      <c r="T156" s="7"/>
      <c r="U156" s="7">
        <f t="shared" si="34"/>
        <v>73</v>
      </c>
      <c r="V156" s="7">
        <f t="shared" si="35"/>
        <v>70</v>
      </c>
      <c r="W156" s="12">
        <f t="shared" si="36"/>
        <v>70</v>
      </c>
      <c r="X156" s="12">
        <f t="shared" si="37"/>
        <v>75</v>
      </c>
      <c r="Y156" s="7"/>
      <c r="Z156" s="7">
        <f t="shared" si="38"/>
        <v>25.073529411764707</v>
      </c>
    </row>
    <row r="157" spans="1:26" x14ac:dyDescent="0.3">
      <c r="A157" s="2">
        <v>154</v>
      </c>
      <c r="B157" s="1" t="s">
        <v>317</v>
      </c>
      <c r="C157" s="1" t="s">
        <v>9</v>
      </c>
      <c r="D157" s="1" t="s">
        <v>318</v>
      </c>
      <c r="E157" s="1">
        <v>100</v>
      </c>
      <c r="F157" s="1">
        <v>356</v>
      </c>
      <c r="G157" s="1">
        <v>67.099999999999994</v>
      </c>
      <c r="H157" s="1">
        <v>10.3</v>
      </c>
      <c r="I157" s="1">
        <v>5.2</v>
      </c>
      <c r="K157" s="4">
        <f t="shared" si="26"/>
        <v>356.4</v>
      </c>
      <c r="L157" s="4">
        <f t="shared" si="27"/>
        <v>1</v>
      </c>
      <c r="M157" s="4">
        <f t="shared" si="28"/>
        <v>94.8</v>
      </c>
      <c r="N157" s="7">
        <f t="shared" si="29"/>
        <v>309.2</v>
      </c>
      <c r="O157" s="4">
        <f t="shared" si="30"/>
        <v>77.399999999999991</v>
      </c>
      <c r="P157" s="4">
        <f t="shared" si="31"/>
        <v>309.59999999999997</v>
      </c>
      <c r="Q157" s="4">
        <f t="shared" si="32"/>
        <v>3.1</v>
      </c>
      <c r="S157" s="7">
        <f t="shared" si="33"/>
        <v>30.58</v>
      </c>
      <c r="T157" s="7"/>
      <c r="U157" s="7">
        <f t="shared" si="34"/>
        <v>31</v>
      </c>
      <c r="V157" s="7">
        <f t="shared" si="35"/>
        <v>30</v>
      </c>
      <c r="W157" s="12">
        <f t="shared" si="36"/>
        <v>30</v>
      </c>
      <c r="X157" s="12">
        <f t="shared" si="37"/>
        <v>30</v>
      </c>
      <c r="Y157" s="7"/>
      <c r="Z157" s="7">
        <f t="shared" si="38"/>
        <v>24.967741935483868</v>
      </c>
    </row>
    <row r="158" spans="1:26" x14ac:dyDescent="0.3">
      <c r="A158" s="2">
        <v>155</v>
      </c>
      <c r="B158" s="1" t="s">
        <v>319</v>
      </c>
      <c r="C158" s="1" t="s">
        <v>9</v>
      </c>
      <c r="D158" s="1" t="s">
        <v>320</v>
      </c>
      <c r="E158" s="1">
        <v>100</v>
      </c>
      <c r="F158" s="1">
        <v>148</v>
      </c>
      <c r="G158" s="1">
        <v>28.6</v>
      </c>
      <c r="H158" s="1">
        <v>5.2</v>
      </c>
      <c r="I158" s="1">
        <v>0.6</v>
      </c>
      <c r="K158" s="4">
        <f t="shared" si="26"/>
        <v>140.60000000000002</v>
      </c>
      <c r="L158" s="4">
        <f t="shared" si="27"/>
        <v>0.95</v>
      </c>
      <c r="M158" s="4">
        <f t="shared" si="28"/>
        <v>99.4</v>
      </c>
      <c r="N158" s="7">
        <f t="shared" si="29"/>
        <v>142.6</v>
      </c>
      <c r="O158" s="4">
        <f t="shared" si="30"/>
        <v>33.800000000000004</v>
      </c>
      <c r="P158" s="4">
        <f t="shared" si="31"/>
        <v>135.20000000000002</v>
      </c>
      <c r="Q158" s="4">
        <f t="shared" si="32"/>
        <v>1.35</v>
      </c>
      <c r="S158" s="7">
        <f t="shared" si="33"/>
        <v>73.63</v>
      </c>
      <c r="T158" s="7"/>
      <c r="U158" s="7">
        <f t="shared" si="34"/>
        <v>74</v>
      </c>
      <c r="V158" s="7">
        <f t="shared" si="35"/>
        <v>70</v>
      </c>
      <c r="W158" s="12">
        <f t="shared" si="36"/>
        <v>70</v>
      </c>
      <c r="X158" s="12">
        <f t="shared" si="37"/>
        <v>75</v>
      </c>
      <c r="Y158" s="7"/>
      <c r="Z158" s="7">
        <f t="shared" si="38"/>
        <v>25.037037037037038</v>
      </c>
    </row>
    <row r="159" spans="1:26" x14ac:dyDescent="0.3">
      <c r="A159" s="2">
        <v>156</v>
      </c>
      <c r="B159" s="1" t="s">
        <v>321</v>
      </c>
      <c r="C159" s="1" t="s">
        <v>9</v>
      </c>
      <c r="D159" s="1" t="s">
        <v>322</v>
      </c>
      <c r="E159" s="1">
        <v>100</v>
      </c>
      <c r="F159" s="1">
        <v>198</v>
      </c>
      <c r="G159" s="1">
        <v>38.4</v>
      </c>
      <c r="H159" s="1">
        <v>5.3</v>
      </c>
      <c r="I159" s="1">
        <v>1.7</v>
      </c>
      <c r="K159" s="4">
        <f t="shared" si="26"/>
        <v>190.1</v>
      </c>
      <c r="L159" s="4">
        <f t="shared" si="27"/>
        <v>0.96</v>
      </c>
      <c r="M159" s="4">
        <f t="shared" si="28"/>
        <v>98.3</v>
      </c>
      <c r="N159" s="7">
        <f t="shared" si="29"/>
        <v>182.7</v>
      </c>
      <c r="O159" s="4">
        <f t="shared" si="30"/>
        <v>43.699999999999996</v>
      </c>
      <c r="P159" s="4">
        <f t="shared" si="31"/>
        <v>174.79999999999998</v>
      </c>
      <c r="Q159" s="4">
        <f t="shared" si="32"/>
        <v>1.75</v>
      </c>
      <c r="S159" s="7">
        <f t="shared" si="33"/>
        <v>56.17</v>
      </c>
      <c r="T159" s="7"/>
      <c r="U159" s="7">
        <f t="shared" si="34"/>
        <v>56</v>
      </c>
      <c r="V159" s="7">
        <f t="shared" si="35"/>
        <v>60</v>
      </c>
      <c r="W159" s="12">
        <f t="shared" si="36"/>
        <v>60</v>
      </c>
      <c r="X159" s="12">
        <f t="shared" si="37"/>
        <v>55</v>
      </c>
      <c r="Y159" s="7"/>
      <c r="Z159" s="7">
        <f t="shared" si="38"/>
        <v>24.971428571428568</v>
      </c>
    </row>
    <row r="160" spans="1:26" x14ac:dyDescent="0.3">
      <c r="A160" s="2">
        <v>157</v>
      </c>
      <c r="B160" s="1" t="s">
        <v>323</v>
      </c>
      <c r="C160" s="1" t="s">
        <v>9</v>
      </c>
      <c r="D160" s="1" t="s">
        <v>324</v>
      </c>
      <c r="E160" s="1">
        <v>100</v>
      </c>
      <c r="F160" s="1">
        <v>372</v>
      </c>
      <c r="G160" s="1">
        <v>73.849999999999994</v>
      </c>
      <c r="H160" s="1">
        <v>10.49</v>
      </c>
      <c r="I160" s="1">
        <v>1.1200000000000001</v>
      </c>
      <c r="K160" s="4">
        <f t="shared" si="26"/>
        <v>347.43999999999994</v>
      </c>
      <c r="L160" s="4">
        <f t="shared" si="27"/>
        <v>0.93</v>
      </c>
      <c r="M160" s="4">
        <f t="shared" si="28"/>
        <v>98.88</v>
      </c>
      <c r="N160" s="7">
        <f t="shared" si="29"/>
        <v>361.92</v>
      </c>
      <c r="O160" s="4">
        <f t="shared" si="30"/>
        <v>84.339999999999989</v>
      </c>
      <c r="P160" s="4">
        <f t="shared" si="31"/>
        <v>337.35999999999996</v>
      </c>
      <c r="Q160" s="4">
        <f t="shared" si="32"/>
        <v>3.37</v>
      </c>
      <c r="S160" s="7">
        <f t="shared" si="33"/>
        <v>29.34</v>
      </c>
      <c r="T160" s="7"/>
      <c r="U160" s="7">
        <f t="shared" si="34"/>
        <v>29</v>
      </c>
      <c r="V160" s="7">
        <f t="shared" si="35"/>
        <v>30</v>
      </c>
      <c r="W160" s="12">
        <f t="shared" si="36"/>
        <v>30</v>
      </c>
      <c r="X160" s="12">
        <f t="shared" si="37"/>
        <v>30</v>
      </c>
      <c r="Y160" s="7"/>
      <c r="Z160" s="7">
        <f t="shared" si="38"/>
        <v>25.026706231454003</v>
      </c>
    </row>
    <row r="161" spans="1:26" x14ac:dyDescent="0.3">
      <c r="A161" s="2">
        <v>158</v>
      </c>
      <c r="B161" s="1" t="s">
        <v>325</v>
      </c>
      <c r="C161" s="1" t="s">
        <v>9</v>
      </c>
      <c r="D161" s="1" t="s">
        <v>326</v>
      </c>
      <c r="E161" s="1">
        <v>100</v>
      </c>
      <c r="F161" s="1">
        <v>118</v>
      </c>
      <c r="G161" s="1">
        <v>23.14</v>
      </c>
      <c r="H161" s="1">
        <v>3.6</v>
      </c>
      <c r="I161" s="1">
        <v>0.38</v>
      </c>
      <c r="K161" s="4">
        <f t="shared" si="26"/>
        <v>110.38000000000001</v>
      </c>
      <c r="L161" s="4">
        <f t="shared" si="27"/>
        <v>0.94</v>
      </c>
      <c r="M161" s="4">
        <f t="shared" si="28"/>
        <v>99.62</v>
      </c>
      <c r="N161" s="7">
        <f t="shared" si="29"/>
        <v>114.58</v>
      </c>
      <c r="O161" s="4">
        <f t="shared" si="30"/>
        <v>26.740000000000002</v>
      </c>
      <c r="P161" s="4">
        <f t="shared" si="31"/>
        <v>106.96000000000001</v>
      </c>
      <c r="Q161" s="4">
        <f t="shared" si="32"/>
        <v>1.07</v>
      </c>
      <c r="S161" s="7">
        <f t="shared" si="33"/>
        <v>93.1</v>
      </c>
      <c r="T161" s="7"/>
      <c r="U161" s="7">
        <f t="shared" si="34"/>
        <v>93</v>
      </c>
      <c r="V161" s="7">
        <f t="shared" si="35"/>
        <v>90</v>
      </c>
      <c r="W161" s="12">
        <f t="shared" si="36"/>
        <v>90</v>
      </c>
      <c r="X161" s="12">
        <f t="shared" si="37"/>
        <v>95</v>
      </c>
      <c r="Y161" s="7"/>
      <c r="Z161" s="7">
        <f t="shared" si="38"/>
        <v>24.990654205607477</v>
      </c>
    </row>
    <row r="162" spans="1:26" x14ac:dyDescent="0.3">
      <c r="A162" s="2">
        <v>159</v>
      </c>
      <c r="B162" s="1" t="s">
        <v>327</v>
      </c>
      <c r="C162" s="1" t="s">
        <v>9</v>
      </c>
      <c r="D162" s="1" t="s">
        <v>328</v>
      </c>
      <c r="E162" s="1">
        <v>100</v>
      </c>
      <c r="F162" s="1">
        <v>355</v>
      </c>
      <c r="G162" s="1">
        <v>71.290000000000006</v>
      </c>
      <c r="H162" s="1">
        <v>9.16</v>
      </c>
      <c r="I162" s="1">
        <v>1.08</v>
      </c>
      <c r="K162" s="4">
        <f t="shared" si="26"/>
        <v>331.52000000000004</v>
      </c>
      <c r="L162" s="4">
        <f t="shared" si="27"/>
        <v>0.93</v>
      </c>
      <c r="M162" s="4">
        <f t="shared" si="28"/>
        <v>98.92</v>
      </c>
      <c r="N162" s="7">
        <f t="shared" si="29"/>
        <v>345.28</v>
      </c>
      <c r="O162" s="4">
        <f t="shared" si="30"/>
        <v>80.45</v>
      </c>
      <c r="P162" s="4">
        <f t="shared" si="31"/>
        <v>321.8</v>
      </c>
      <c r="Q162" s="4">
        <f t="shared" si="32"/>
        <v>3.22</v>
      </c>
      <c r="S162" s="7">
        <f t="shared" si="33"/>
        <v>30.72</v>
      </c>
      <c r="T162" s="7"/>
      <c r="U162" s="7">
        <f t="shared" si="34"/>
        <v>31</v>
      </c>
      <c r="V162" s="7">
        <f t="shared" si="35"/>
        <v>30</v>
      </c>
      <c r="W162" s="12">
        <f t="shared" si="36"/>
        <v>30</v>
      </c>
      <c r="X162" s="12">
        <f t="shared" si="37"/>
        <v>30</v>
      </c>
      <c r="Y162" s="7"/>
      <c r="Z162" s="7">
        <f t="shared" si="38"/>
        <v>24.98447204968944</v>
      </c>
    </row>
    <row r="163" spans="1:26" x14ac:dyDescent="0.3">
      <c r="A163" s="2">
        <v>160</v>
      </c>
      <c r="B163" s="1" t="s">
        <v>329</v>
      </c>
      <c r="C163" s="1" t="s">
        <v>9</v>
      </c>
      <c r="D163" s="1" t="s">
        <v>330</v>
      </c>
      <c r="E163" s="1">
        <v>100</v>
      </c>
      <c r="F163" s="1">
        <v>310</v>
      </c>
      <c r="G163" s="1">
        <v>63.02</v>
      </c>
      <c r="H163" s="1">
        <v>7.25</v>
      </c>
      <c r="I163" s="1">
        <v>0.87</v>
      </c>
      <c r="K163" s="4">
        <f t="shared" si="26"/>
        <v>288.91000000000003</v>
      </c>
      <c r="L163" s="4">
        <f t="shared" si="27"/>
        <v>0.93</v>
      </c>
      <c r="M163" s="4">
        <f t="shared" si="28"/>
        <v>99.13</v>
      </c>
      <c r="N163" s="7">
        <f t="shared" si="29"/>
        <v>302.17</v>
      </c>
      <c r="O163" s="4">
        <f t="shared" si="30"/>
        <v>70.27000000000001</v>
      </c>
      <c r="P163" s="4">
        <f t="shared" si="31"/>
        <v>281.08000000000004</v>
      </c>
      <c r="Q163" s="4">
        <f t="shared" si="32"/>
        <v>2.81</v>
      </c>
      <c r="S163" s="7">
        <f t="shared" si="33"/>
        <v>35.28</v>
      </c>
      <c r="T163" s="7"/>
      <c r="U163" s="7">
        <f t="shared" si="34"/>
        <v>35</v>
      </c>
      <c r="V163" s="7">
        <f t="shared" si="35"/>
        <v>40</v>
      </c>
      <c r="W163" s="12">
        <f t="shared" si="36"/>
        <v>40</v>
      </c>
      <c r="X163" s="12">
        <f t="shared" si="37"/>
        <v>35</v>
      </c>
      <c r="Y163" s="7"/>
      <c r="Z163" s="7">
        <f t="shared" si="38"/>
        <v>25.007117437722425</v>
      </c>
    </row>
    <row r="164" spans="1:26" x14ac:dyDescent="0.3">
      <c r="A164" s="2">
        <v>161</v>
      </c>
      <c r="B164" s="1" t="s">
        <v>331</v>
      </c>
      <c r="C164" s="1" t="s">
        <v>9</v>
      </c>
      <c r="D164" s="1" t="s">
        <v>332</v>
      </c>
      <c r="E164" s="1">
        <v>100</v>
      </c>
      <c r="F164" s="1">
        <v>143</v>
      </c>
      <c r="G164" s="1">
        <v>28.98</v>
      </c>
      <c r="H164" s="1">
        <v>3.49</v>
      </c>
      <c r="I164" s="1">
        <v>0.43</v>
      </c>
      <c r="K164" s="4">
        <f t="shared" si="26"/>
        <v>133.75</v>
      </c>
      <c r="L164" s="4">
        <f t="shared" si="27"/>
        <v>0.94</v>
      </c>
      <c r="M164" s="4">
        <f t="shared" si="28"/>
        <v>99.57</v>
      </c>
      <c r="N164" s="7">
        <f t="shared" si="29"/>
        <v>139.13</v>
      </c>
      <c r="O164" s="4">
        <f t="shared" si="30"/>
        <v>32.47</v>
      </c>
      <c r="P164" s="4">
        <f t="shared" si="31"/>
        <v>129.88</v>
      </c>
      <c r="Q164" s="4">
        <f t="shared" si="32"/>
        <v>1.3</v>
      </c>
      <c r="S164" s="7">
        <f t="shared" si="33"/>
        <v>76.59</v>
      </c>
      <c r="T164" s="7"/>
      <c r="U164" s="7">
        <f t="shared" si="34"/>
        <v>77</v>
      </c>
      <c r="V164" s="7">
        <f t="shared" si="35"/>
        <v>80</v>
      </c>
      <c r="W164" s="12">
        <f t="shared" si="36"/>
        <v>80</v>
      </c>
      <c r="X164" s="12">
        <f t="shared" si="37"/>
        <v>75</v>
      </c>
      <c r="Y164" s="7"/>
      <c r="Z164" s="7">
        <f t="shared" si="38"/>
        <v>24.976923076923075</v>
      </c>
    </row>
    <row r="165" spans="1:26" x14ac:dyDescent="0.3">
      <c r="A165" s="2">
        <v>162</v>
      </c>
      <c r="B165" s="1" t="s">
        <v>333</v>
      </c>
      <c r="C165" s="1" t="s">
        <v>9</v>
      </c>
      <c r="D165" s="1" t="s">
        <v>334</v>
      </c>
      <c r="E165" s="1">
        <v>100</v>
      </c>
      <c r="F165" s="1">
        <v>287</v>
      </c>
      <c r="G165" s="1">
        <v>57.5</v>
      </c>
      <c r="H165" s="1">
        <v>6.4</v>
      </c>
      <c r="I165" s="1">
        <v>1.4</v>
      </c>
      <c r="K165" s="4">
        <f t="shared" si="26"/>
        <v>268.2</v>
      </c>
      <c r="L165" s="4">
        <f t="shared" si="27"/>
        <v>0.93</v>
      </c>
      <c r="M165" s="4">
        <f t="shared" si="28"/>
        <v>98.6</v>
      </c>
      <c r="N165" s="7">
        <f t="shared" si="29"/>
        <v>274.39999999999998</v>
      </c>
      <c r="O165" s="4">
        <f t="shared" si="30"/>
        <v>63.9</v>
      </c>
      <c r="P165" s="4">
        <f t="shared" si="31"/>
        <v>255.6</v>
      </c>
      <c r="Q165" s="4">
        <f t="shared" si="32"/>
        <v>2.56</v>
      </c>
      <c r="S165" s="7">
        <f t="shared" si="33"/>
        <v>38.520000000000003</v>
      </c>
      <c r="T165" s="7"/>
      <c r="U165" s="7">
        <f t="shared" si="34"/>
        <v>39</v>
      </c>
      <c r="V165" s="7">
        <f t="shared" si="35"/>
        <v>40</v>
      </c>
      <c r="W165" s="12">
        <f t="shared" si="36"/>
        <v>40</v>
      </c>
      <c r="X165" s="12">
        <f t="shared" si="37"/>
        <v>40</v>
      </c>
      <c r="Y165" s="7"/>
      <c r="Z165" s="7">
        <f t="shared" si="38"/>
        <v>24.9609375</v>
      </c>
    </row>
    <row r="166" spans="1:26" x14ac:dyDescent="0.3">
      <c r="A166" s="2">
        <v>163</v>
      </c>
      <c r="B166" s="1" t="s">
        <v>335</v>
      </c>
      <c r="C166" s="1" t="s">
        <v>9</v>
      </c>
      <c r="D166" s="1" t="s">
        <v>336</v>
      </c>
      <c r="E166" s="1">
        <v>100</v>
      </c>
      <c r="F166" s="1">
        <v>452</v>
      </c>
      <c r="G166" s="1">
        <v>69.05</v>
      </c>
      <c r="H166" s="1">
        <v>8.23</v>
      </c>
      <c r="I166" s="1">
        <v>14.28</v>
      </c>
      <c r="K166" s="4">
        <f t="shared" si="26"/>
        <v>437.64</v>
      </c>
      <c r="L166" s="4">
        <f t="shared" si="27"/>
        <v>0.97</v>
      </c>
      <c r="M166" s="4">
        <f t="shared" si="28"/>
        <v>85.72</v>
      </c>
      <c r="N166" s="7">
        <f t="shared" si="29"/>
        <v>323.48</v>
      </c>
      <c r="O166" s="4">
        <f t="shared" si="30"/>
        <v>77.28</v>
      </c>
      <c r="P166" s="4">
        <f t="shared" si="31"/>
        <v>309.12</v>
      </c>
      <c r="Q166" s="4">
        <f t="shared" si="32"/>
        <v>3.09</v>
      </c>
      <c r="S166" s="7">
        <f t="shared" si="33"/>
        <v>27.74</v>
      </c>
      <c r="T166" s="7"/>
      <c r="U166" s="7">
        <f t="shared" si="34"/>
        <v>28</v>
      </c>
      <c r="V166" s="7">
        <f t="shared" si="35"/>
        <v>30</v>
      </c>
      <c r="W166" s="12">
        <f t="shared" si="36"/>
        <v>30</v>
      </c>
      <c r="X166" s="12">
        <f t="shared" si="37"/>
        <v>30</v>
      </c>
      <c r="Y166" s="7"/>
      <c r="Z166" s="7">
        <f t="shared" si="38"/>
        <v>25.009708737864081</v>
      </c>
    </row>
    <row r="167" spans="1:26" x14ac:dyDescent="0.3">
      <c r="A167" s="2">
        <v>164</v>
      </c>
      <c r="B167" s="1" t="s">
        <v>337</v>
      </c>
      <c r="C167" s="1" t="s">
        <v>9</v>
      </c>
      <c r="D167" s="1" t="s">
        <v>338</v>
      </c>
      <c r="E167" s="1">
        <v>100</v>
      </c>
      <c r="F167" s="1">
        <v>178</v>
      </c>
      <c r="G167" s="1">
        <v>29.65</v>
      </c>
      <c r="H167" s="1">
        <v>3.61</v>
      </c>
      <c r="I167" s="1">
        <v>4.17</v>
      </c>
      <c r="K167" s="4">
        <f t="shared" si="26"/>
        <v>170.57</v>
      </c>
      <c r="L167" s="4">
        <f t="shared" si="27"/>
        <v>0.96</v>
      </c>
      <c r="M167" s="4">
        <f t="shared" si="28"/>
        <v>95.83</v>
      </c>
      <c r="N167" s="7">
        <f t="shared" si="29"/>
        <v>140.47</v>
      </c>
      <c r="O167" s="4">
        <f t="shared" si="30"/>
        <v>33.26</v>
      </c>
      <c r="P167" s="4">
        <f t="shared" si="31"/>
        <v>133.04</v>
      </c>
      <c r="Q167" s="4">
        <f t="shared" si="32"/>
        <v>1.33</v>
      </c>
      <c r="S167" s="7">
        <f t="shared" si="33"/>
        <v>72.05</v>
      </c>
      <c r="T167" s="7"/>
      <c r="U167" s="7">
        <f t="shared" si="34"/>
        <v>72</v>
      </c>
      <c r="V167" s="7">
        <f t="shared" si="35"/>
        <v>70</v>
      </c>
      <c r="W167" s="12">
        <f t="shared" si="36"/>
        <v>70</v>
      </c>
      <c r="X167" s="12">
        <f t="shared" si="37"/>
        <v>70</v>
      </c>
      <c r="Y167" s="7"/>
      <c r="Z167" s="7">
        <f t="shared" si="38"/>
        <v>25.007518796992478</v>
      </c>
    </row>
    <row r="168" spans="1:26" x14ac:dyDescent="0.3">
      <c r="A168" s="2">
        <v>165</v>
      </c>
      <c r="B168" s="1" t="s">
        <v>339</v>
      </c>
      <c r="C168" s="1" t="s">
        <v>9</v>
      </c>
      <c r="D168" s="1" t="s">
        <v>340</v>
      </c>
      <c r="E168" s="1">
        <v>100</v>
      </c>
      <c r="F168" s="1">
        <v>269</v>
      </c>
      <c r="G168" s="1">
        <v>51.1</v>
      </c>
      <c r="H168" s="1">
        <v>8.1999999999999993</v>
      </c>
      <c r="I168" s="1">
        <v>3.5</v>
      </c>
      <c r="K168" s="4">
        <f t="shared" si="26"/>
        <v>268.7</v>
      </c>
      <c r="L168" s="4">
        <f t="shared" si="27"/>
        <v>1</v>
      </c>
      <c r="M168" s="4">
        <f t="shared" si="28"/>
        <v>96.5</v>
      </c>
      <c r="N168" s="7">
        <f t="shared" si="29"/>
        <v>237.5</v>
      </c>
      <c r="O168" s="4">
        <f t="shared" si="30"/>
        <v>59.3</v>
      </c>
      <c r="P168" s="4">
        <f t="shared" si="31"/>
        <v>237.2</v>
      </c>
      <c r="Q168" s="4">
        <f t="shared" si="32"/>
        <v>2.37</v>
      </c>
      <c r="S168" s="7">
        <f t="shared" si="33"/>
        <v>40.72</v>
      </c>
      <c r="T168" s="7"/>
      <c r="U168" s="7">
        <f t="shared" si="34"/>
        <v>41</v>
      </c>
      <c r="V168" s="7">
        <f t="shared" si="35"/>
        <v>40</v>
      </c>
      <c r="W168" s="12">
        <f t="shared" si="36"/>
        <v>40</v>
      </c>
      <c r="X168" s="12">
        <f t="shared" si="37"/>
        <v>40</v>
      </c>
      <c r="Y168" s="7"/>
      <c r="Z168" s="7">
        <f t="shared" si="38"/>
        <v>25.021097046413498</v>
      </c>
    </row>
    <row r="169" spans="1:26" x14ac:dyDescent="0.3">
      <c r="A169" s="2">
        <v>166</v>
      </c>
      <c r="B169" s="1" t="s">
        <v>341</v>
      </c>
      <c r="C169" s="1" t="s">
        <v>9</v>
      </c>
      <c r="D169" s="1" t="s">
        <v>342</v>
      </c>
      <c r="E169" s="1">
        <v>100</v>
      </c>
      <c r="F169" s="1">
        <v>415</v>
      </c>
      <c r="G169" s="1">
        <v>61.44</v>
      </c>
      <c r="H169" s="1">
        <v>9.5</v>
      </c>
      <c r="I169" s="1">
        <v>14.54</v>
      </c>
      <c r="K169" s="4">
        <f t="shared" si="26"/>
        <v>414.62</v>
      </c>
      <c r="L169" s="4">
        <f t="shared" si="27"/>
        <v>1</v>
      </c>
      <c r="M169" s="4">
        <f t="shared" si="28"/>
        <v>85.460000000000008</v>
      </c>
      <c r="N169" s="7">
        <f t="shared" si="29"/>
        <v>284.14</v>
      </c>
      <c r="O169" s="4">
        <f t="shared" si="30"/>
        <v>70.94</v>
      </c>
      <c r="P169" s="4">
        <f t="shared" si="31"/>
        <v>283.76</v>
      </c>
      <c r="Q169" s="4">
        <f t="shared" si="32"/>
        <v>2.84</v>
      </c>
      <c r="S169" s="7">
        <f t="shared" si="33"/>
        <v>30.09</v>
      </c>
      <c r="T169" s="7"/>
      <c r="U169" s="7">
        <f t="shared" si="34"/>
        <v>30</v>
      </c>
      <c r="V169" s="7">
        <f t="shared" si="35"/>
        <v>30</v>
      </c>
      <c r="W169" s="12">
        <f t="shared" si="36"/>
        <v>30</v>
      </c>
      <c r="X169" s="12">
        <f t="shared" si="37"/>
        <v>30</v>
      </c>
      <c r="Y169" s="7"/>
      <c r="Z169" s="7">
        <f t="shared" si="38"/>
        <v>24.97887323943662</v>
      </c>
    </row>
    <row r="170" spans="1:26" x14ac:dyDescent="0.3">
      <c r="A170" s="2">
        <v>167</v>
      </c>
      <c r="B170" s="1" t="s">
        <v>343</v>
      </c>
      <c r="C170" s="1" t="s">
        <v>9</v>
      </c>
      <c r="D170" s="1" t="s">
        <v>344</v>
      </c>
      <c r="E170" s="1">
        <v>100</v>
      </c>
      <c r="F170" s="1">
        <v>404</v>
      </c>
      <c r="G170" s="1">
        <v>47.2</v>
      </c>
      <c r="H170" s="1">
        <v>7.9</v>
      </c>
      <c r="I170" s="1">
        <v>20.399999999999999</v>
      </c>
      <c r="K170" s="4">
        <f t="shared" si="26"/>
        <v>404</v>
      </c>
      <c r="L170" s="4">
        <f t="shared" si="27"/>
        <v>1</v>
      </c>
      <c r="M170" s="4">
        <f t="shared" si="28"/>
        <v>79.599999999999994</v>
      </c>
      <c r="N170" s="7">
        <f t="shared" si="29"/>
        <v>220.4</v>
      </c>
      <c r="O170" s="4">
        <f t="shared" si="30"/>
        <v>55.1</v>
      </c>
      <c r="P170" s="4">
        <f t="shared" si="31"/>
        <v>220.4</v>
      </c>
      <c r="Q170" s="4">
        <f t="shared" si="32"/>
        <v>2.2000000000000002</v>
      </c>
      <c r="S170" s="7">
        <f t="shared" si="33"/>
        <v>36.18</v>
      </c>
      <c r="T170" s="7"/>
      <c r="U170" s="7">
        <f t="shared" si="34"/>
        <v>36</v>
      </c>
      <c r="V170" s="7">
        <f t="shared" si="35"/>
        <v>40</v>
      </c>
      <c r="W170" s="12">
        <f t="shared" si="36"/>
        <v>40</v>
      </c>
      <c r="X170" s="12">
        <f t="shared" si="37"/>
        <v>35</v>
      </c>
      <c r="Y170" s="7"/>
      <c r="Z170" s="7">
        <f t="shared" si="38"/>
        <v>25.045454545454543</v>
      </c>
    </row>
    <row r="171" spans="1:26" x14ac:dyDescent="0.3">
      <c r="A171" s="2">
        <v>168</v>
      </c>
      <c r="B171" s="1" t="s">
        <v>345</v>
      </c>
      <c r="C171" s="1" t="s">
        <v>9</v>
      </c>
      <c r="D171" s="1" t="s">
        <v>346</v>
      </c>
      <c r="E171" s="1">
        <v>100</v>
      </c>
      <c r="F171" s="1">
        <v>347</v>
      </c>
      <c r="G171" s="1">
        <v>45.7</v>
      </c>
      <c r="H171" s="1">
        <v>6.6</v>
      </c>
      <c r="I171" s="1">
        <v>15.3</v>
      </c>
      <c r="K171" s="4">
        <f t="shared" si="26"/>
        <v>346.90000000000003</v>
      </c>
      <c r="L171" s="4">
        <f t="shared" si="27"/>
        <v>1</v>
      </c>
      <c r="M171" s="4">
        <f t="shared" si="28"/>
        <v>84.7</v>
      </c>
      <c r="N171" s="7">
        <f t="shared" si="29"/>
        <v>209.29999999999998</v>
      </c>
      <c r="O171" s="4">
        <f t="shared" si="30"/>
        <v>52.300000000000004</v>
      </c>
      <c r="P171" s="4">
        <f t="shared" si="31"/>
        <v>209.20000000000002</v>
      </c>
      <c r="Q171" s="4">
        <f t="shared" si="32"/>
        <v>2.09</v>
      </c>
      <c r="S171" s="7">
        <f t="shared" si="33"/>
        <v>40.53</v>
      </c>
      <c r="T171" s="7"/>
      <c r="U171" s="7">
        <f t="shared" si="34"/>
        <v>41</v>
      </c>
      <c r="V171" s="7">
        <f t="shared" si="35"/>
        <v>40</v>
      </c>
      <c r="W171" s="12">
        <f t="shared" si="36"/>
        <v>40</v>
      </c>
      <c r="X171" s="12">
        <f t="shared" si="37"/>
        <v>40</v>
      </c>
      <c r="Y171" s="7"/>
      <c r="Z171" s="7">
        <f t="shared" si="38"/>
        <v>25.023923444976081</v>
      </c>
    </row>
    <row r="172" spans="1:26" x14ac:dyDescent="0.3">
      <c r="A172" s="2">
        <v>169</v>
      </c>
      <c r="B172" s="1" t="s">
        <v>347</v>
      </c>
      <c r="C172" s="1" t="s">
        <v>9</v>
      </c>
      <c r="D172" s="1" t="s">
        <v>348</v>
      </c>
      <c r="E172" s="1">
        <v>100</v>
      </c>
      <c r="F172" s="1">
        <v>426</v>
      </c>
      <c r="G172" s="1">
        <v>40.6</v>
      </c>
      <c r="H172" s="1">
        <v>7.3</v>
      </c>
      <c r="I172" s="1">
        <v>26</v>
      </c>
      <c r="K172" s="4">
        <f t="shared" si="26"/>
        <v>425.6</v>
      </c>
      <c r="L172" s="4">
        <f t="shared" si="27"/>
        <v>1</v>
      </c>
      <c r="M172" s="4">
        <f t="shared" si="28"/>
        <v>74</v>
      </c>
      <c r="N172" s="7">
        <f t="shared" si="29"/>
        <v>192</v>
      </c>
      <c r="O172" s="4">
        <f t="shared" si="30"/>
        <v>47.9</v>
      </c>
      <c r="P172" s="4">
        <f t="shared" si="31"/>
        <v>191.6</v>
      </c>
      <c r="Q172" s="4">
        <f t="shared" si="32"/>
        <v>1.92</v>
      </c>
      <c r="S172" s="7">
        <f t="shared" si="33"/>
        <v>38.54</v>
      </c>
      <c r="T172" s="7"/>
      <c r="U172" s="7">
        <f t="shared" si="34"/>
        <v>39</v>
      </c>
      <c r="V172" s="7">
        <f t="shared" si="35"/>
        <v>40</v>
      </c>
      <c r="W172" s="12">
        <f t="shared" si="36"/>
        <v>40</v>
      </c>
      <c r="X172" s="12">
        <f t="shared" si="37"/>
        <v>40</v>
      </c>
      <c r="Y172" s="7"/>
      <c r="Z172" s="7">
        <f t="shared" si="38"/>
        <v>24.947916666666668</v>
      </c>
    </row>
    <row r="173" spans="1:26" x14ac:dyDescent="0.3">
      <c r="A173" s="2">
        <v>170</v>
      </c>
      <c r="B173" s="1" t="s">
        <v>349</v>
      </c>
      <c r="C173" s="1" t="s">
        <v>9</v>
      </c>
      <c r="D173" s="1" t="s">
        <v>350</v>
      </c>
      <c r="E173" s="1">
        <v>100</v>
      </c>
      <c r="F173" s="1">
        <v>293</v>
      </c>
      <c r="G173" s="1">
        <v>52.7</v>
      </c>
      <c r="H173" s="1">
        <v>9.9</v>
      </c>
      <c r="I173" s="1">
        <v>4.3</v>
      </c>
      <c r="K173" s="4">
        <f t="shared" si="26"/>
        <v>289.10000000000002</v>
      </c>
      <c r="L173" s="4">
        <f t="shared" si="27"/>
        <v>0.99</v>
      </c>
      <c r="M173" s="4">
        <f t="shared" si="28"/>
        <v>95.7</v>
      </c>
      <c r="N173" s="7">
        <f t="shared" si="29"/>
        <v>254.3</v>
      </c>
      <c r="O173" s="4">
        <f t="shared" si="30"/>
        <v>62.6</v>
      </c>
      <c r="P173" s="4">
        <f t="shared" si="31"/>
        <v>250.4</v>
      </c>
      <c r="Q173" s="4">
        <f t="shared" si="32"/>
        <v>2.5</v>
      </c>
      <c r="S173" s="7">
        <f t="shared" si="33"/>
        <v>38.28</v>
      </c>
      <c r="T173" s="7"/>
      <c r="U173" s="7">
        <f t="shared" si="34"/>
        <v>38</v>
      </c>
      <c r="V173" s="7">
        <f t="shared" si="35"/>
        <v>40</v>
      </c>
      <c r="W173" s="12">
        <f t="shared" si="36"/>
        <v>40</v>
      </c>
      <c r="X173" s="12">
        <f t="shared" si="37"/>
        <v>40</v>
      </c>
      <c r="Y173" s="7"/>
      <c r="Z173" s="7">
        <f t="shared" si="38"/>
        <v>25.04</v>
      </c>
    </row>
    <row r="174" spans="1:26" x14ac:dyDescent="0.3">
      <c r="A174" s="2">
        <v>171</v>
      </c>
      <c r="B174" s="1" t="s">
        <v>351</v>
      </c>
      <c r="C174" s="1" t="s">
        <v>9</v>
      </c>
      <c r="D174" s="1" t="s">
        <v>352</v>
      </c>
      <c r="E174" s="1">
        <v>100</v>
      </c>
      <c r="F174" s="1">
        <v>316</v>
      </c>
      <c r="G174" s="1">
        <v>48.6</v>
      </c>
      <c r="H174" s="1">
        <v>10.1</v>
      </c>
      <c r="I174" s="1">
        <v>9</v>
      </c>
      <c r="K174" s="4">
        <f t="shared" si="26"/>
        <v>315.8</v>
      </c>
      <c r="L174" s="4">
        <f t="shared" si="27"/>
        <v>1</v>
      </c>
      <c r="M174" s="4">
        <f t="shared" si="28"/>
        <v>91</v>
      </c>
      <c r="N174" s="7">
        <f t="shared" si="29"/>
        <v>235</v>
      </c>
      <c r="O174" s="4">
        <f t="shared" si="30"/>
        <v>58.7</v>
      </c>
      <c r="P174" s="4">
        <f t="shared" si="31"/>
        <v>234.8</v>
      </c>
      <c r="Q174" s="4">
        <f t="shared" si="32"/>
        <v>2.35</v>
      </c>
      <c r="S174" s="7">
        <f t="shared" si="33"/>
        <v>38.72</v>
      </c>
      <c r="T174" s="7"/>
      <c r="U174" s="7">
        <f t="shared" si="34"/>
        <v>39</v>
      </c>
      <c r="V174" s="7">
        <f t="shared" si="35"/>
        <v>40</v>
      </c>
      <c r="W174" s="12">
        <f t="shared" si="36"/>
        <v>40</v>
      </c>
      <c r="X174" s="12">
        <f t="shared" si="37"/>
        <v>40</v>
      </c>
      <c r="Y174" s="7"/>
      <c r="Z174" s="7">
        <f t="shared" si="38"/>
        <v>24.978723404255319</v>
      </c>
    </row>
    <row r="175" spans="1:26" x14ac:dyDescent="0.3">
      <c r="A175" s="2">
        <v>172</v>
      </c>
      <c r="B175" s="1" t="s">
        <v>353</v>
      </c>
      <c r="C175" s="1" t="s">
        <v>9</v>
      </c>
      <c r="D175" s="1" t="s">
        <v>354</v>
      </c>
      <c r="E175" s="1">
        <v>100</v>
      </c>
      <c r="F175" s="1">
        <v>424</v>
      </c>
      <c r="G175" s="1">
        <v>57.5</v>
      </c>
      <c r="H175" s="1">
        <v>9.8000000000000007</v>
      </c>
      <c r="I175" s="1">
        <v>17.2</v>
      </c>
      <c r="K175" s="4">
        <f t="shared" si="26"/>
        <v>424</v>
      </c>
      <c r="L175" s="4">
        <f t="shared" si="27"/>
        <v>1</v>
      </c>
      <c r="M175" s="4">
        <f t="shared" si="28"/>
        <v>82.8</v>
      </c>
      <c r="N175" s="7">
        <f t="shared" si="29"/>
        <v>269.20000000000005</v>
      </c>
      <c r="O175" s="4">
        <f t="shared" si="30"/>
        <v>67.3</v>
      </c>
      <c r="P175" s="4">
        <f t="shared" si="31"/>
        <v>269.2</v>
      </c>
      <c r="Q175" s="4">
        <f t="shared" si="32"/>
        <v>2.69</v>
      </c>
      <c r="S175" s="7">
        <f t="shared" si="33"/>
        <v>30.78</v>
      </c>
      <c r="T175" s="7"/>
      <c r="U175" s="7">
        <f t="shared" si="34"/>
        <v>31</v>
      </c>
      <c r="V175" s="7">
        <f t="shared" si="35"/>
        <v>30</v>
      </c>
      <c r="W175" s="12">
        <f t="shared" si="36"/>
        <v>30</v>
      </c>
      <c r="X175" s="12">
        <f t="shared" si="37"/>
        <v>30</v>
      </c>
      <c r="Y175" s="7"/>
      <c r="Z175" s="7">
        <f t="shared" si="38"/>
        <v>25.018587360594793</v>
      </c>
    </row>
    <row r="176" spans="1:26" x14ac:dyDescent="0.3">
      <c r="A176" s="2">
        <v>173</v>
      </c>
      <c r="B176" s="1" t="s">
        <v>355</v>
      </c>
      <c r="C176" s="1" t="s">
        <v>9</v>
      </c>
      <c r="D176" s="1" t="s">
        <v>356</v>
      </c>
      <c r="E176" s="1">
        <v>100</v>
      </c>
      <c r="F176" s="1">
        <v>296</v>
      </c>
      <c r="G176" s="1">
        <v>41.4</v>
      </c>
      <c r="H176" s="1">
        <v>6.9</v>
      </c>
      <c r="I176" s="1">
        <v>11.4</v>
      </c>
      <c r="K176" s="4">
        <f t="shared" si="26"/>
        <v>295.8</v>
      </c>
      <c r="L176" s="4">
        <f t="shared" si="27"/>
        <v>1</v>
      </c>
      <c r="M176" s="4">
        <f t="shared" si="28"/>
        <v>88.6</v>
      </c>
      <c r="N176" s="7">
        <f t="shared" si="29"/>
        <v>193.39999999999998</v>
      </c>
      <c r="O176" s="4">
        <f t="shared" si="30"/>
        <v>48.3</v>
      </c>
      <c r="P176" s="4">
        <f t="shared" si="31"/>
        <v>193.2</v>
      </c>
      <c r="Q176" s="4">
        <f t="shared" si="32"/>
        <v>1.93</v>
      </c>
      <c r="S176" s="7">
        <f t="shared" si="33"/>
        <v>45.91</v>
      </c>
      <c r="T176" s="7"/>
      <c r="U176" s="7">
        <f t="shared" si="34"/>
        <v>46</v>
      </c>
      <c r="V176" s="7">
        <f t="shared" si="35"/>
        <v>50</v>
      </c>
      <c r="W176" s="12">
        <f t="shared" si="36"/>
        <v>50</v>
      </c>
      <c r="X176" s="12">
        <f t="shared" si="37"/>
        <v>45</v>
      </c>
      <c r="Y176" s="7"/>
      <c r="Z176" s="7">
        <f t="shared" si="38"/>
        <v>25.025906735751295</v>
      </c>
    </row>
    <row r="177" spans="1:26" x14ac:dyDescent="0.3">
      <c r="A177" s="2">
        <v>174</v>
      </c>
      <c r="B177" s="1" t="s">
        <v>357</v>
      </c>
      <c r="C177" s="1" t="s">
        <v>9</v>
      </c>
      <c r="D177" s="1" t="s">
        <v>358</v>
      </c>
      <c r="E177" s="1">
        <v>100</v>
      </c>
      <c r="F177" s="1">
        <v>235</v>
      </c>
      <c r="G177" s="1">
        <v>46</v>
      </c>
      <c r="H177" s="1">
        <v>7.7</v>
      </c>
      <c r="I177" s="1">
        <v>1.8</v>
      </c>
      <c r="K177" s="4">
        <f t="shared" si="26"/>
        <v>231</v>
      </c>
      <c r="L177" s="4">
        <f t="shared" si="27"/>
        <v>0.98</v>
      </c>
      <c r="M177" s="4">
        <f t="shared" si="28"/>
        <v>98.2</v>
      </c>
      <c r="N177" s="7">
        <f t="shared" si="29"/>
        <v>218.8</v>
      </c>
      <c r="O177" s="4">
        <f t="shared" si="30"/>
        <v>53.7</v>
      </c>
      <c r="P177" s="4">
        <f t="shared" si="31"/>
        <v>214.8</v>
      </c>
      <c r="Q177" s="4">
        <f t="shared" si="32"/>
        <v>2.15</v>
      </c>
      <c r="S177" s="7">
        <f t="shared" si="33"/>
        <v>45.67</v>
      </c>
      <c r="T177" s="7"/>
      <c r="U177" s="7">
        <f t="shared" si="34"/>
        <v>46</v>
      </c>
      <c r="V177" s="7">
        <f t="shared" si="35"/>
        <v>50</v>
      </c>
      <c r="W177" s="12">
        <f t="shared" si="36"/>
        <v>50</v>
      </c>
      <c r="X177" s="12">
        <f t="shared" si="37"/>
        <v>45</v>
      </c>
      <c r="Y177" s="7"/>
      <c r="Z177" s="7">
        <f t="shared" si="38"/>
        <v>24.976744186046513</v>
      </c>
    </row>
    <row r="178" spans="1:26" x14ac:dyDescent="0.3">
      <c r="A178" s="2">
        <v>175</v>
      </c>
      <c r="B178" s="1" t="s">
        <v>359</v>
      </c>
      <c r="C178" s="1" t="s">
        <v>9</v>
      </c>
      <c r="D178" s="1" t="s">
        <v>360</v>
      </c>
      <c r="E178" s="1">
        <v>100</v>
      </c>
      <c r="F178" s="1">
        <v>316</v>
      </c>
      <c r="G178" s="1">
        <v>58.99</v>
      </c>
      <c r="H178" s="1">
        <v>9.06</v>
      </c>
      <c r="I178" s="1">
        <v>4.91</v>
      </c>
      <c r="K178" s="4">
        <f t="shared" si="26"/>
        <v>316.39</v>
      </c>
      <c r="L178" s="4">
        <f t="shared" si="27"/>
        <v>1</v>
      </c>
      <c r="M178" s="4">
        <f t="shared" si="28"/>
        <v>95.09</v>
      </c>
      <c r="N178" s="7">
        <f t="shared" si="29"/>
        <v>271.81</v>
      </c>
      <c r="O178" s="4">
        <f t="shared" si="30"/>
        <v>68.05</v>
      </c>
      <c r="P178" s="4">
        <f t="shared" si="31"/>
        <v>272.2</v>
      </c>
      <c r="Q178" s="4">
        <f t="shared" si="32"/>
        <v>2.72</v>
      </c>
      <c r="S178" s="7">
        <f t="shared" si="33"/>
        <v>34.96</v>
      </c>
      <c r="T178" s="7"/>
      <c r="U178" s="7">
        <f t="shared" si="34"/>
        <v>35</v>
      </c>
      <c r="V178" s="7">
        <f t="shared" si="35"/>
        <v>30</v>
      </c>
      <c r="W178" s="12">
        <f t="shared" si="36"/>
        <v>30</v>
      </c>
      <c r="X178" s="12">
        <f t="shared" si="37"/>
        <v>35</v>
      </c>
      <c r="Y178" s="7"/>
      <c r="Z178" s="7">
        <f t="shared" si="38"/>
        <v>25.018382352941174</v>
      </c>
    </row>
    <row r="179" spans="1:26" x14ac:dyDescent="0.3">
      <c r="A179" s="2">
        <v>176</v>
      </c>
      <c r="B179" s="1" t="s">
        <v>361</v>
      </c>
      <c r="C179" s="1" t="s">
        <v>9</v>
      </c>
      <c r="D179" s="1" t="s">
        <v>362</v>
      </c>
      <c r="E179" s="1">
        <v>100</v>
      </c>
      <c r="F179" s="1">
        <v>354</v>
      </c>
      <c r="G179" s="1">
        <v>63.29</v>
      </c>
      <c r="H179" s="1">
        <v>8.31</v>
      </c>
      <c r="I179" s="1">
        <v>7.53</v>
      </c>
      <c r="K179" s="4">
        <f t="shared" si="26"/>
        <v>354.16999999999996</v>
      </c>
      <c r="L179" s="4">
        <f t="shared" si="27"/>
        <v>1</v>
      </c>
      <c r="M179" s="4">
        <f t="shared" si="28"/>
        <v>92.47</v>
      </c>
      <c r="N179" s="7">
        <f t="shared" si="29"/>
        <v>286.23</v>
      </c>
      <c r="O179" s="4">
        <f t="shared" si="30"/>
        <v>71.599999999999994</v>
      </c>
      <c r="P179" s="4">
        <f t="shared" si="31"/>
        <v>286.39999999999998</v>
      </c>
      <c r="Q179" s="4">
        <f t="shared" si="32"/>
        <v>2.86</v>
      </c>
      <c r="S179" s="7">
        <f t="shared" si="33"/>
        <v>32.33</v>
      </c>
      <c r="T179" s="7"/>
      <c r="U179" s="7">
        <f t="shared" si="34"/>
        <v>32</v>
      </c>
      <c r="V179" s="7">
        <f t="shared" si="35"/>
        <v>30</v>
      </c>
      <c r="W179" s="12">
        <f t="shared" si="36"/>
        <v>30</v>
      </c>
      <c r="X179" s="12">
        <f t="shared" si="37"/>
        <v>30</v>
      </c>
      <c r="Y179" s="7"/>
      <c r="Z179" s="7">
        <f t="shared" si="38"/>
        <v>25.034965034965033</v>
      </c>
    </row>
    <row r="180" spans="1:26" x14ac:dyDescent="0.3">
      <c r="A180" s="2">
        <v>177</v>
      </c>
      <c r="B180" s="1" t="s">
        <v>363</v>
      </c>
      <c r="C180" s="1" t="s">
        <v>9</v>
      </c>
      <c r="D180" s="1" t="s">
        <v>364</v>
      </c>
      <c r="E180" s="1">
        <v>100</v>
      </c>
      <c r="F180" s="1">
        <v>279</v>
      </c>
      <c r="G180" s="1">
        <v>57.5</v>
      </c>
      <c r="H180" s="1">
        <v>9.4</v>
      </c>
      <c r="I180" s="1">
        <v>1.3</v>
      </c>
      <c r="K180" s="4">
        <f t="shared" si="26"/>
        <v>279.3</v>
      </c>
      <c r="L180" s="4">
        <f t="shared" si="27"/>
        <v>1</v>
      </c>
      <c r="M180" s="4">
        <f t="shared" si="28"/>
        <v>98.7</v>
      </c>
      <c r="N180" s="7">
        <f t="shared" si="29"/>
        <v>267.3</v>
      </c>
      <c r="O180" s="4">
        <f t="shared" si="30"/>
        <v>66.900000000000006</v>
      </c>
      <c r="P180" s="4">
        <f t="shared" si="31"/>
        <v>267.60000000000002</v>
      </c>
      <c r="Q180" s="4">
        <f t="shared" si="32"/>
        <v>2.68</v>
      </c>
      <c r="S180" s="7">
        <f t="shared" si="33"/>
        <v>36.83</v>
      </c>
      <c r="T180" s="7"/>
      <c r="U180" s="7">
        <f t="shared" si="34"/>
        <v>37</v>
      </c>
      <c r="V180" s="7">
        <f t="shared" si="35"/>
        <v>40</v>
      </c>
      <c r="W180" s="12">
        <f t="shared" si="36"/>
        <v>40</v>
      </c>
      <c r="X180" s="12">
        <f t="shared" si="37"/>
        <v>35</v>
      </c>
      <c r="Y180" s="7"/>
      <c r="Z180" s="7">
        <f t="shared" si="38"/>
        <v>24.96268656716418</v>
      </c>
    </row>
    <row r="181" spans="1:26" x14ac:dyDescent="0.3">
      <c r="A181" s="2">
        <v>178</v>
      </c>
      <c r="B181" s="1" t="s">
        <v>365</v>
      </c>
      <c r="C181" s="1" t="s">
        <v>9</v>
      </c>
      <c r="D181" s="1" t="s">
        <v>366</v>
      </c>
      <c r="E181" s="1">
        <v>100</v>
      </c>
      <c r="F181" s="1">
        <v>278</v>
      </c>
      <c r="G181" s="1">
        <v>53</v>
      </c>
      <c r="H181" s="1">
        <v>10.6</v>
      </c>
      <c r="I181" s="1">
        <v>2.1</v>
      </c>
      <c r="K181" s="4">
        <f t="shared" si="26"/>
        <v>273.3</v>
      </c>
      <c r="L181" s="4">
        <f t="shared" si="27"/>
        <v>0.98</v>
      </c>
      <c r="M181" s="4">
        <f t="shared" si="28"/>
        <v>97.9</v>
      </c>
      <c r="N181" s="7">
        <f t="shared" si="29"/>
        <v>259.10000000000002</v>
      </c>
      <c r="O181" s="4">
        <f t="shared" si="30"/>
        <v>63.6</v>
      </c>
      <c r="P181" s="4">
        <f t="shared" si="31"/>
        <v>254.4</v>
      </c>
      <c r="Q181" s="4">
        <f t="shared" si="32"/>
        <v>2.54</v>
      </c>
      <c r="S181" s="7">
        <f t="shared" si="33"/>
        <v>38.54</v>
      </c>
      <c r="T181" s="7"/>
      <c r="U181" s="7">
        <f t="shared" si="34"/>
        <v>39</v>
      </c>
      <c r="V181" s="7">
        <f t="shared" si="35"/>
        <v>40</v>
      </c>
      <c r="W181" s="12">
        <f t="shared" si="36"/>
        <v>40</v>
      </c>
      <c r="X181" s="12">
        <f t="shared" si="37"/>
        <v>40</v>
      </c>
      <c r="Y181" s="7"/>
      <c r="Z181" s="7">
        <f t="shared" si="38"/>
        <v>25.039370078740159</v>
      </c>
    </row>
    <row r="182" spans="1:26" x14ac:dyDescent="0.3">
      <c r="A182" s="2">
        <v>179</v>
      </c>
      <c r="B182" s="1" t="s">
        <v>367</v>
      </c>
      <c r="C182" s="1" t="s">
        <v>9</v>
      </c>
      <c r="D182" s="1" t="s">
        <v>368</v>
      </c>
      <c r="E182" s="1">
        <v>100</v>
      </c>
      <c r="F182" s="1">
        <v>279</v>
      </c>
      <c r="G182" s="1">
        <v>49.68</v>
      </c>
      <c r="H182" s="1">
        <v>9.01</v>
      </c>
      <c r="I182" s="1">
        <v>4.91</v>
      </c>
      <c r="K182" s="4">
        <f t="shared" si="26"/>
        <v>278.95</v>
      </c>
      <c r="L182" s="4">
        <f t="shared" si="27"/>
        <v>1</v>
      </c>
      <c r="M182" s="4">
        <f t="shared" si="28"/>
        <v>95.09</v>
      </c>
      <c r="N182" s="7">
        <f t="shared" si="29"/>
        <v>234.81</v>
      </c>
      <c r="O182" s="4">
        <f t="shared" si="30"/>
        <v>58.69</v>
      </c>
      <c r="P182" s="4">
        <f t="shared" si="31"/>
        <v>234.76</v>
      </c>
      <c r="Q182" s="4">
        <f t="shared" si="32"/>
        <v>2.35</v>
      </c>
      <c r="S182" s="7">
        <f t="shared" si="33"/>
        <v>40.46</v>
      </c>
      <c r="T182" s="7"/>
      <c r="U182" s="7">
        <f t="shared" si="34"/>
        <v>40</v>
      </c>
      <c r="V182" s="7">
        <f t="shared" si="35"/>
        <v>40</v>
      </c>
      <c r="W182" s="12">
        <f t="shared" si="36"/>
        <v>40</v>
      </c>
      <c r="X182" s="12">
        <f t="shared" si="37"/>
        <v>40</v>
      </c>
      <c r="Y182" s="7"/>
      <c r="Z182" s="7">
        <f t="shared" si="38"/>
        <v>24.97446808510638</v>
      </c>
    </row>
    <row r="183" spans="1:26" x14ac:dyDescent="0.3">
      <c r="A183" s="2">
        <v>180</v>
      </c>
      <c r="B183" s="1" t="s">
        <v>369</v>
      </c>
      <c r="C183" s="1" t="s">
        <v>9</v>
      </c>
      <c r="D183" s="1" t="s">
        <v>370</v>
      </c>
      <c r="E183" s="1">
        <v>100</v>
      </c>
      <c r="F183" s="1">
        <v>266</v>
      </c>
      <c r="G183" s="1">
        <v>49.37</v>
      </c>
      <c r="H183" s="1">
        <v>9.35</v>
      </c>
      <c r="I183" s="1">
        <v>3.5</v>
      </c>
      <c r="K183" s="4">
        <f t="shared" si="26"/>
        <v>266.38</v>
      </c>
      <c r="L183" s="4">
        <f t="shared" si="27"/>
        <v>1</v>
      </c>
      <c r="M183" s="4">
        <f t="shared" si="28"/>
        <v>96.5</v>
      </c>
      <c r="N183" s="7">
        <f t="shared" si="29"/>
        <v>234.5</v>
      </c>
      <c r="O183" s="4">
        <f t="shared" si="30"/>
        <v>58.72</v>
      </c>
      <c r="P183" s="4">
        <f t="shared" si="31"/>
        <v>234.88</v>
      </c>
      <c r="Q183" s="4">
        <f t="shared" si="32"/>
        <v>2.35</v>
      </c>
      <c r="S183" s="7">
        <f t="shared" si="33"/>
        <v>41.06</v>
      </c>
      <c r="T183" s="7"/>
      <c r="U183" s="7">
        <f t="shared" si="34"/>
        <v>41</v>
      </c>
      <c r="V183" s="7">
        <f t="shared" si="35"/>
        <v>40</v>
      </c>
      <c r="W183" s="12">
        <f t="shared" si="36"/>
        <v>40</v>
      </c>
      <c r="X183" s="12">
        <f t="shared" si="37"/>
        <v>40</v>
      </c>
      <c r="Y183" s="7"/>
      <c r="Z183" s="7">
        <f t="shared" si="38"/>
        <v>24.98723404255319</v>
      </c>
    </row>
    <row r="184" spans="1:26" x14ac:dyDescent="0.3">
      <c r="A184" s="2">
        <v>181</v>
      </c>
      <c r="B184" s="1" t="s">
        <v>371</v>
      </c>
      <c r="C184" s="1" t="s">
        <v>9</v>
      </c>
      <c r="D184" s="1" t="s">
        <v>372</v>
      </c>
      <c r="E184" s="1">
        <v>100</v>
      </c>
      <c r="F184" s="1">
        <v>270</v>
      </c>
      <c r="G184" s="1">
        <v>50.45</v>
      </c>
      <c r="H184" s="1">
        <v>9.44</v>
      </c>
      <c r="I184" s="1">
        <v>3.42</v>
      </c>
      <c r="K184" s="4">
        <f t="shared" si="26"/>
        <v>270.34000000000003</v>
      </c>
      <c r="L184" s="4">
        <f t="shared" si="27"/>
        <v>1</v>
      </c>
      <c r="M184" s="4">
        <f t="shared" si="28"/>
        <v>96.58</v>
      </c>
      <c r="N184" s="7">
        <f t="shared" si="29"/>
        <v>239.22</v>
      </c>
      <c r="O184" s="4">
        <f t="shared" si="30"/>
        <v>59.89</v>
      </c>
      <c r="P184" s="4">
        <f t="shared" si="31"/>
        <v>239.56</v>
      </c>
      <c r="Q184" s="4">
        <f t="shared" si="32"/>
        <v>2.4</v>
      </c>
      <c r="S184" s="7">
        <f t="shared" si="33"/>
        <v>40.24</v>
      </c>
      <c r="T184" s="7"/>
      <c r="U184" s="7">
        <f t="shared" si="34"/>
        <v>40</v>
      </c>
      <c r="V184" s="7">
        <f t="shared" si="35"/>
        <v>40</v>
      </c>
      <c r="W184" s="12">
        <f t="shared" si="36"/>
        <v>40</v>
      </c>
      <c r="X184" s="12">
        <f t="shared" si="37"/>
        <v>40</v>
      </c>
      <c r="Y184" s="7"/>
      <c r="Z184" s="7">
        <f t="shared" si="38"/>
        <v>24.954166666666669</v>
      </c>
    </row>
    <row r="185" spans="1:26" x14ac:dyDescent="0.3">
      <c r="A185" s="2">
        <v>182</v>
      </c>
      <c r="B185" s="1" t="s">
        <v>373</v>
      </c>
      <c r="C185" s="1" t="s">
        <v>9</v>
      </c>
      <c r="D185" s="1" t="s">
        <v>374</v>
      </c>
      <c r="E185" s="1">
        <v>100</v>
      </c>
      <c r="F185" s="1">
        <v>285</v>
      </c>
      <c r="G185" s="1">
        <v>48.7</v>
      </c>
      <c r="H185" s="1">
        <v>9.1</v>
      </c>
      <c r="I185" s="1">
        <v>6</v>
      </c>
      <c r="K185" s="4">
        <f t="shared" si="26"/>
        <v>285.20000000000005</v>
      </c>
      <c r="L185" s="4">
        <f t="shared" si="27"/>
        <v>1</v>
      </c>
      <c r="M185" s="4">
        <f t="shared" si="28"/>
        <v>94</v>
      </c>
      <c r="N185" s="7">
        <f t="shared" si="29"/>
        <v>231</v>
      </c>
      <c r="O185" s="4">
        <f t="shared" si="30"/>
        <v>57.800000000000004</v>
      </c>
      <c r="P185" s="4">
        <f t="shared" si="31"/>
        <v>231.20000000000002</v>
      </c>
      <c r="Q185" s="4">
        <f t="shared" si="32"/>
        <v>2.31</v>
      </c>
      <c r="S185" s="7">
        <f t="shared" si="33"/>
        <v>40.69</v>
      </c>
      <c r="T185" s="7"/>
      <c r="U185" s="7">
        <f t="shared" si="34"/>
        <v>41</v>
      </c>
      <c r="V185" s="7">
        <f t="shared" si="35"/>
        <v>40</v>
      </c>
      <c r="W185" s="12">
        <f t="shared" si="36"/>
        <v>40</v>
      </c>
      <c r="X185" s="12">
        <f t="shared" si="37"/>
        <v>40</v>
      </c>
      <c r="Y185" s="7"/>
      <c r="Z185" s="7">
        <f t="shared" si="38"/>
        <v>25.021645021645021</v>
      </c>
    </row>
    <row r="186" spans="1:26" x14ac:dyDescent="0.3">
      <c r="A186" s="2">
        <v>183</v>
      </c>
      <c r="B186" s="1" t="s">
        <v>375</v>
      </c>
      <c r="C186" s="1" t="s">
        <v>9</v>
      </c>
      <c r="D186" s="1" t="s">
        <v>376</v>
      </c>
      <c r="E186" s="1">
        <v>100</v>
      </c>
      <c r="F186" s="1">
        <v>321</v>
      </c>
      <c r="G186" s="1">
        <v>49.1</v>
      </c>
      <c r="H186" s="1">
        <v>7.4</v>
      </c>
      <c r="I186" s="1">
        <v>10.199999999999999</v>
      </c>
      <c r="K186" s="4">
        <f t="shared" si="26"/>
        <v>317.8</v>
      </c>
      <c r="L186" s="4">
        <f t="shared" si="27"/>
        <v>0.99</v>
      </c>
      <c r="M186" s="4">
        <f t="shared" si="28"/>
        <v>89.8</v>
      </c>
      <c r="N186" s="7">
        <f t="shared" si="29"/>
        <v>229.2</v>
      </c>
      <c r="O186" s="4">
        <f t="shared" si="30"/>
        <v>56.5</v>
      </c>
      <c r="P186" s="4">
        <f t="shared" si="31"/>
        <v>226</v>
      </c>
      <c r="Q186" s="4">
        <f t="shared" si="32"/>
        <v>2.2599999999999998</v>
      </c>
      <c r="S186" s="7">
        <f t="shared" si="33"/>
        <v>39.729999999999997</v>
      </c>
      <c r="T186" s="7"/>
      <c r="U186" s="7">
        <f t="shared" si="34"/>
        <v>40</v>
      </c>
      <c r="V186" s="7">
        <f t="shared" si="35"/>
        <v>40</v>
      </c>
      <c r="W186" s="12">
        <f t="shared" si="36"/>
        <v>40</v>
      </c>
      <c r="X186" s="12">
        <f t="shared" si="37"/>
        <v>40</v>
      </c>
      <c r="Y186" s="7"/>
      <c r="Z186" s="7">
        <f t="shared" si="38"/>
        <v>25.000000000000004</v>
      </c>
    </row>
    <row r="187" spans="1:26" x14ac:dyDescent="0.3">
      <c r="A187" s="2">
        <v>184</v>
      </c>
      <c r="B187" s="1" t="s">
        <v>377</v>
      </c>
      <c r="C187" s="1" t="s">
        <v>9</v>
      </c>
      <c r="D187" s="1" t="s">
        <v>378</v>
      </c>
      <c r="E187" s="1">
        <v>100</v>
      </c>
      <c r="F187" s="1">
        <v>297</v>
      </c>
      <c r="G187" s="1">
        <v>54.5</v>
      </c>
      <c r="H187" s="1">
        <v>6.6</v>
      </c>
      <c r="I187" s="1">
        <v>5.8</v>
      </c>
      <c r="K187" s="4">
        <f t="shared" si="26"/>
        <v>296.60000000000002</v>
      </c>
      <c r="L187" s="4">
        <f t="shared" si="27"/>
        <v>1</v>
      </c>
      <c r="M187" s="4">
        <f t="shared" si="28"/>
        <v>94.2</v>
      </c>
      <c r="N187" s="7">
        <f t="shared" si="29"/>
        <v>244.8</v>
      </c>
      <c r="O187" s="4">
        <f t="shared" si="30"/>
        <v>61.1</v>
      </c>
      <c r="P187" s="4">
        <f t="shared" si="31"/>
        <v>244.4</v>
      </c>
      <c r="Q187" s="4">
        <f t="shared" si="32"/>
        <v>2.44</v>
      </c>
      <c r="S187" s="7">
        <f t="shared" si="33"/>
        <v>38.61</v>
      </c>
      <c r="T187" s="7"/>
      <c r="U187" s="7">
        <f t="shared" si="34"/>
        <v>39</v>
      </c>
      <c r="V187" s="7">
        <f t="shared" si="35"/>
        <v>40</v>
      </c>
      <c r="W187" s="12">
        <f t="shared" si="36"/>
        <v>40</v>
      </c>
      <c r="X187" s="12">
        <f t="shared" si="37"/>
        <v>40</v>
      </c>
      <c r="Y187" s="7"/>
      <c r="Z187" s="7">
        <f t="shared" si="38"/>
        <v>25.040983606557379</v>
      </c>
    </row>
    <row r="188" spans="1:26" x14ac:dyDescent="0.3">
      <c r="A188" s="2">
        <v>185</v>
      </c>
      <c r="B188" s="1" t="s">
        <v>379</v>
      </c>
      <c r="C188" s="1" t="s">
        <v>9</v>
      </c>
      <c r="D188" s="1" t="s">
        <v>380</v>
      </c>
      <c r="E188" s="1">
        <v>100</v>
      </c>
      <c r="F188" s="1">
        <v>213</v>
      </c>
      <c r="G188" s="1">
        <v>44.36</v>
      </c>
      <c r="H188" s="1">
        <v>5.96</v>
      </c>
      <c r="I188" s="1">
        <v>1.29</v>
      </c>
      <c r="K188" s="4">
        <f t="shared" si="26"/>
        <v>212.89</v>
      </c>
      <c r="L188" s="4">
        <f t="shared" si="27"/>
        <v>1</v>
      </c>
      <c r="M188" s="4">
        <f t="shared" si="28"/>
        <v>98.71</v>
      </c>
      <c r="N188" s="7">
        <f t="shared" si="29"/>
        <v>201.39</v>
      </c>
      <c r="O188" s="4">
        <f t="shared" si="30"/>
        <v>50.32</v>
      </c>
      <c r="P188" s="4">
        <f t="shared" si="31"/>
        <v>201.28</v>
      </c>
      <c r="Q188" s="4">
        <f t="shared" si="32"/>
        <v>2.0099999999999998</v>
      </c>
      <c r="S188" s="7">
        <f t="shared" si="33"/>
        <v>49.11</v>
      </c>
      <c r="T188" s="7"/>
      <c r="U188" s="7">
        <f t="shared" si="34"/>
        <v>49</v>
      </c>
      <c r="V188" s="7">
        <f t="shared" si="35"/>
        <v>50</v>
      </c>
      <c r="W188" s="12">
        <f t="shared" si="36"/>
        <v>50</v>
      </c>
      <c r="X188" s="12">
        <f t="shared" si="37"/>
        <v>50</v>
      </c>
      <c r="Y188" s="7"/>
      <c r="Z188" s="7">
        <f t="shared" si="38"/>
        <v>25.03482587064677</v>
      </c>
    </row>
    <row r="189" spans="1:26" x14ac:dyDescent="0.3">
      <c r="A189" s="2">
        <v>186</v>
      </c>
      <c r="B189" s="1" t="s">
        <v>381</v>
      </c>
      <c r="C189" s="1" t="s">
        <v>9</v>
      </c>
      <c r="D189" s="1" t="s">
        <v>382</v>
      </c>
      <c r="E189" s="1">
        <v>100</v>
      </c>
      <c r="F189" s="1">
        <v>231</v>
      </c>
      <c r="G189" s="1">
        <v>37.299999999999997</v>
      </c>
      <c r="H189" s="1">
        <v>8.1</v>
      </c>
      <c r="I189" s="1">
        <v>5.5</v>
      </c>
      <c r="K189" s="4">
        <f t="shared" si="26"/>
        <v>231.1</v>
      </c>
      <c r="L189" s="4">
        <f t="shared" si="27"/>
        <v>1</v>
      </c>
      <c r="M189" s="4">
        <f t="shared" si="28"/>
        <v>94.5</v>
      </c>
      <c r="N189" s="7">
        <f t="shared" si="29"/>
        <v>181.5</v>
      </c>
      <c r="O189" s="4">
        <f t="shared" si="30"/>
        <v>45.4</v>
      </c>
      <c r="P189" s="4">
        <f t="shared" si="31"/>
        <v>181.6</v>
      </c>
      <c r="Q189" s="4">
        <f t="shared" si="32"/>
        <v>1.82</v>
      </c>
      <c r="S189" s="7">
        <f t="shared" si="33"/>
        <v>51.92</v>
      </c>
      <c r="T189" s="7"/>
      <c r="U189" s="7">
        <f t="shared" si="34"/>
        <v>52</v>
      </c>
      <c r="V189" s="7">
        <f t="shared" si="35"/>
        <v>50</v>
      </c>
      <c r="W189" s="12">
        <f t="shared" si="36"/>
        <v>50</v>
      </c>
      <c r="X189" s="12">
        <f t="shared" si="37"/>
        <v>50</v>
      </c>
      <c r="Y189" s="7"/>
      <c r="Z189" s="7">
        <f t="shared" si="38"/>
        <v>24.945054945054942</v>
      </c>
    </row>
    <row r="190" spans="1:26" x14ac:dyDescent="0.3">
      <c r="A190" s="2">
        <v>187</v>
      </c>
      <c r="B190" s="1" t="s">
        <v>383</v>
      </c>
      <c r="C190" s="1" t="s">
        <v>9</v>
      </c>
      <c r="D190" s="1" t="s">
        <v>384</v>
      </c>
      <c r="E190" s="1">
        <v>100</v>
      </c>
      <c r="F190" s="1">
        <v>239</v>
      </c>
      <c r="G190" s="1">
        <v>52.4</v>
      </c>
      <c r="H190" s="1">
        <v>5.4</v>
      </c>
      <c r="I190" s="1">
        <v>0.9</v>
      </c>
      <c r="K190" s="4">
        <f t="shared" si="26"/>
        <v>239.29999999999998</v>
      </c>
      <c r="L190" s="4">
        <f t="shared" si="27"/>
        <v>1</v>
      </c>
      <c r="M190" s="4">
        <f t="shared" si="28"/>
        <v>99.1</v>
      </c>
      <c r="N190" s="7">
        <f t="shared" si="29"/>
        <v>230.9</v>
      </c>
      <c r="O190" s="4">
        <f t="shared" si="30"/>
        <v>57.8</v>
      </c>
      <c r="P190" s="4">
        <f t="shared" si="31"/>
        <v>231.2</v>
      </c>
      <c r="Q190" s="4">
        <f t="shared" si="32"/>
        <v>2.31</v>
      </c>
      <c r="S190" s="7">
        <f t="shared" si="33"/>
        <v>42.9</v>
      </c>
      <c r="T190" s="7"/>
      <c r="U190" s="7">
        <f t="shared" si="34"/>
        <v>43</v>
      </c>
      <c r="V190" s="7">
        <f t="shared" si="35"/>
        <v>40</v>
      </c>
      <c r="W190" s="12">
        <f t="shared" si="36"/>
        <v>40</v>
      </c>
      <c r="X190" s="12">
        <f t="shared" si="37"/>
        <v>45</v>
      </c>
      <c r="Y190" s="7"/>
      <c r="Z190" s="7">
        <f t="shared" si="38"/>
        <v>25.021645021645021</v>
      </c>
    </row>
    <row r="191" spans="1:26" x14ac:dyDescent="0.3">
      <c r="A191" s="2">
        <v>188</v>
      </c>
      <c r="B191" s="1" t="s">
        <v>385</v>
      </c>
      <c r="C191" s="1" t="s">
        <v>9</v>
      </c>
      <c r="D191" s="1" t="s">
        <v>386</v>
      </c>
      <c r="E191" s="1">
        <v>100</v>
      </c>
      <c r="F191" s="1">
        <v>299</v>
      </c>
      <c r="G191" s="1">
        <v>59.46</v>
      </c>
      <c r="H191" s="1">
        <v>6.91</v>
      </c>
      <c r="I191" s="1">
        <v>3.72</v>
      </c>
      <c r="K191" s="4">
        <f t="shared" si="26"/>
        <v>298.96000000000004</v>
      </c>
      <c r="L191" s="4">
        <f t="shared" si="27"/>
        <v>1</v>
      </c>
      <c r="M191" s="4">
        <f t="shared" si="28"/>
        <v>96.28</v>
      </c>
      <c r="N191" s="7">
        <f t="shared" si="29"/>
        <v>265.52</v>
      </c>
      <c r="O191" s="4">
        <f t="shared" si="30"/>
        <v>66.37</v>
      </c>
      <c r="P191" s="4">
        <f t="shared" si="31"/>
        <v>265.48</v>
      </c>
      <c r="Q191" s="4">
        <f t="shared" si="32"/>
        <v>2.65</v>
      </c>
      <c r="S191" s="7">
        <f t="shared" si="33"/>
        <v>36.33</v>
      </c>
      <c r="T191" s="7"/>
      <c r="U191" s="7">
        <f t="shared" si="34"/>
        <v>36</v>
      </c>
      <c r="V191" s="7">
        <f t="shared" si="35"/>
        <v>40</v>
      </c>
      <c r="W191" s="12">
        <f t="shared" si="36"/>
        <v>40</v>
      </c>
      <c r="X191" s="12">
        <f t="shared" si="37"/>
        <v>35</v>
      </c>
      <c r="Y191" s="7"/>
      <c r="Z191" s="7">
        <f t="shared" si="38"/>
        <v>25.045283018867927</v>
      </c>
    </row>
    <row r="192" spans="1:26" x14ac:dyDescent="0.3">
      <c r="A192" s="2">
        <v>189</v>
      </c>
      <c r="B192" s="1" t="s">
        <v>387</v>
      </c>
      <c r="C192" s="1" t="s">
        <v>9</v>
      </c>
      <c r="D192" s="1" t="s">
        <v>388</v>
      </c>
      <c r="E192" s="1">
        <v>100</v>
      </c>
      <c r="F192" s="1">
        <v>448</v>
      </c>
      <c r="G192" s="1">
        <v>43.9</v>
      </c>
      <c r="H192" s="1">
        <v>7.9</v>
      </c>
      <c r="I192" s="1">
        <v>26.8</v>
      </c>
      <c r="K192" s="4">
        <f t="shared" si="26"/>
        <v>448.4</v>
      </c>
      <c r="L192" s="4">
        <f t="shared" si="27"/>
        <v>1</v>
      </c>
      <c r="M192" s="4">
        <f t="shared" si="28"/>
        <v>73.2</v>
      </c>
      <c r="N192" s="7">
        <f t="shared" si="29"/>
        <v>206.79999999999998</v>
      </c>
      <c r="O192" s="4">
        <f t="shared" si="30"/>
        <v>51.8</v>
      </c>
      <c r="P192" s="4">
        <f t="shared" si="31"/>
        <v>207.2</v>
      </c>
      <c r="Q192" s="4">
        <f t="shared" si="32"/>
        <v>2.0699999999999998</v>
      </c>
      <c r="S192" s="7">
        <f t="shared" si="33"/>
        <v>35.36</v>
      </c>
      <c r="T192" s="7"/>
      <c r="U192" s="7">
        <f t="shared" si="34"/>
        <v>35</v>
      </c>
      <c r="V192" s="7">
        <f t="shared" si="35"/>
        <v>40</v>
      </c>
      <c r="W192" s="12">
        <f t="shared" si="36"/>
        <v>40</v>
      </c>
      <c r="X192" s="12">
        <f t="shared" si="37"/>
        <v>35</v>
      </c>
      <c r="Y192" s="7"/>
      <c r="Z192" s="7">
        <f t="shared" si="38"/>
        <v>25.024154589371982</v>
      </c>
    </row>
    <row r="193" spans="1:26" x14ac:dyDescent="0.3">
      <c r="A193" s="2">
        <v>190</v>
      </c>
      <c r="B193" s="1" t="s">
        <v>389</v>
      </c>
      <c r="C193" s="1" t="s">
        <v>9</v>
      </c>
      <c r="D193" s="1" t="s">
        <v>390</v>
      </c>
      <c r="E193" s="1">
        <v>100</v>
      </c>
      <c r="F193" s="1">
        <v>406</v>
      </c>
      <c r="G193" s="1">
        <v>45.8</v>
      </c>
      <c r="H193" s="1">
        <v>8.1999999999999993</v>
      </c>
      <c r="I193" s="1">
        <v>21</v>
      </c>
      <c r="K193" s="4">
        <f t="shared" si="26"/>
        <v>405</v>
      </c>
      <c r="L193" s="4">
        <f t="shared" si="27"/>
        <v>1</v>
      </c>
      <c r="M193" s="4">
        <f t="shared" si="28"/>
        <v>79</v>
      </c>
      <c r="N193" s="7">
        <f t="shared" si="29"/>
        <v>217</v>
      </c>
      <c r="O193" s="4">
        <f t="shared" si="30"/>
        <v>54</v>
      </c>
      <c r="P193" s="4">
        <f t="shared" si="31"/>
        <v>216</v>
      </c>
      <c r="Q193" s="4">
        <f t="shared" si="32"/>
        <v>2.16</v>
      </c>
      <c r="S193" s="7">
        <f t="shared" si="33"/>
        <v>36.57</v>
      </c>
      <c r="T193" s="7"/>
      <c r="U193" s="7">
        <f t="shared" si="34"/>
        <v>37</v>
      </c>
      <c r="V193" s="7">
        <f t="shared" si="35"/>
        <v>40</v>
      </c>
      <c r="W193" s="12">
        <f t="shared" si="36"/>
        <v>40</v>
      </c>
      <c r="X193" s="12">
        <f t="shared" si="37"/>
        <v>35</v>
      </c>
      <c r="Y193" s="7"/>
      <c r="Z193" s="7">
        <f t="shared" si="38"/>
        <v>25</v>
      </c>
    </row>
    <row r="194" spans="1:26" x14ac:dyDescent="0.3">
      <c r="A194" s="2">
        <v>191</v>
      </c>
      <c r="B194" s="1" t="s">
        <v>391</v>
      </c>
      <c r="C194" s="1" t="s">
        <v>9</v>
      </c>
      <c r="D194" s="1" t="s">
        <v>392</v>
      </c>
      <c r="E194" s="1">
        <v>100</v>
      </c>
      <c r="F194" s="1">
        <v>307</v>
      </c>
      <c r="G194" s="1">
        <v>29.7</v>
      </c>
      <c r="H194" s="1">
        <v>6</v>
      </c>
      <c r="I194" s="1">
        <v>18.2</v>
      </c>
      <c r="K194" s="4">
        <f t="shared" si="26"/>
        <v>306.60000000000002</v>
      </c>
      <c r="L194" s="4">
        <f t="shared" si="27"/>
        <v>1</v>
      </c>
      <c r="M194" s="4">
        <f t="shared" si="28"/>
        <v>81.8</v>
      </c>
      <c r="N194" s="7">
        <f t="shared" si="29"/>
        <v>143.20000000000002</v>
      </c>
      <c r="O194" s="4">
        <f t="shared" si="30"/>
        <v>35.700000000000003</v>
      </c>
      <c r="P194" s="4">
        <f t="shared" si="31"/>
        <v>142.80000000000001</v>
      </c>
      <c r="Q194" s="4">
        <f t="shared" si="32"/>
        <v>1.43</v>
      </c>
      <c r="S194" s="7">
        <f t="shared" si="33"/>
        <v>57.2</v>
      </c>
      <c r="T194" s="7"/>
      <c r="U194" s="7">
        <f t="shared" si="34"/>
        <v>57</v>
      </c>
      <c r="V194" s="7">
        <f t="shared" si="35"/>
        <v>60</v>
      </c>
      <c r="W194" s="12">
        <f t="shared" si="36"/>
        <v>60</v>
      </c>
      <c r="X194" s="12">
        <f t="shared" si="37"/>
        <v>55</v>
      </c>
      <c r="Y194" s="7"/>
      <c r="Z194" s="7">
        <f t="shared" si="38"/>
        <v>24.965034965034967</v>
      </c>
    </row>
    <row r="195" spans="1:26" x14ac:dyDescent="0.3">
      <c r="A195" s="2">
        <v>192</v>
      </c>
      <c r="B195" s="1" t="s">
        <v>393</v>
      </c>
      <c r="C195" s="1" t="s">
        <v>9</v>
      </c>
      <c r="D195" s="1" t="s">
        <v>394</v>
      </c>
      <c r="E195" s="1">
        <v>100</v>
      </c>
      <c r="F195" s="1">
        <v>301</v>
      </c>
      <c r="G195" s="1">
        <v>31.2</v>
      </c>
      <c r="H195" s="1">
        <v>7.1</v>
      </c>
      <c r="I195" s="1">
        <v>16.399999999999999</v>
      </c>
      <c r="K195" s="4">
        <f t="shared" si="26"/>
        <v>300.79999999999995</v>
      </c>
      <c r="L195" s="4">
        <f t="shared" si="27"/>
        <v>1</v>
      </c>
      <c r="M195" s="4">
        <f t="shared" si="28"/>
        <v>83.6</v>
      </c>
      <c r="N195" s="7">
        <f t="shared" si="29"/>
        <v>153.4</v>
      </c>
      <c r="O195" s="4">
        <f t="shared" si="30"/>
        <v>38.299999999999997</v>
      </c>
      <c r="P195" s="4">
        <f t="shared" si="31"/>
        <v>153.19999999999999</v>
      </c>
      <c r="Q195" s="4">
        <f t="shared" si="32"/>
        <v>1.53</v>
      </c>
      <c r="S195" s="7">
        <f t="shared" si="33"/>
        <v>54.64</v>
      </c>
      <c r="T195" s="7"/>
      <c r="U195" s="7">
        <f t="shared" si="34"/>
        <v>55</v>
      </c>
      <c r="V195" s="7">
        <f t="shared" si="35"/>
        <v>50</v>
      </c>
      <c r="W195" s="12">
        <f t="shared" si="36"/>
        <v>50</v>
      </c>
      <c r="X195" s="12">
        <f t="shared" si="37"/>
        <v>55</v>
      </c>
      <c r="Y195" s="7"/>
      <c r="Z195" s="7">
        <f t="shared" si="38"/>
        <v>25.032679738562088</v>
      </c>
    </row>
    <row r="196" spans="1:26" x14ac:dyDescent="0.3">
      <c r="A196" s="2">
        <v>193</v>
      </c>
      <c r="B196" s="1" t="s">
        <v>395</v>
      </c>
      <c r="C196" s="1" t="s">
        <v>9</v>
      </c>
      <c r="D196" s="1" t="s">
        <v>396</v>
      </c>
      <c r="E196" s="1">
        <v>100</v>
      </c>
      <c r="F196" s="1">
        <v>275</v>
      </c>
      <c r="G196" s="1">
        <v>45.5</v>
      </c>
      <c r="H196" s="1">
        <v>6</v>
      </c>
      <c r="I196" s="1">
        <v>7.7</v>
      </c>
      <c r="K196" s="4">
        <f t="shared" ref="K196:K259" si="39">(G196 * 4 ) + (H196 * 4 ) +( I196 * 9)</f>
        <v>275.3</v>
      </c>
      <c r="L196" s="4">
        <f t="shared" ref="L196:L259" si="40">ROUND(K196/F196,2)</f>
        <v>1</v>
      </c>
      <c r="M196" s="4">
        <f t="shared" ref="M196:M259" si="41">E196 - I196</f>
        <v>92.3</v>
      </c>
      <c r="N196" s="7">
        <f t="shared" ref="N196:N259" si="42">F196 - (I196 * 9)</f>
        <v>205.7</v>
      </c>
      <c r="O196" s="4">
        <f t="shared" ref="O196:O259" si="43">G196 + H196</f>
        <v>51.5</v>
      </c>
      <c r="P196" s="4">
        <f t="shared" ref="P196:P259" si="44">(G196 * 4) + (H196*4)</f>
        <v>206</v>
      </c>
      <c r="Q196" s="4">
        <f t="shared" ref="Q196:Q259" si="45">ROUND(P196/100, 2)</f>
        <v>2.06</v>
      </c>
      <c r="S196" s="7">
        <f t="shared" ref="S196:S259" si="46">ROUND(M196/Q196, 2)</f>
        <v>44.81</v>
      </c>
      <c r="T196" s="7"/>
      <c r="U196" s="7">
        <f t="shared" ref="U196:U259" si="47">ROUND(S196,0)</f>
        <v>45</v>
      </c>
      <c r="V196" s="7">
        <f t="shared" ref="V196:V259" si="48">ROUND(S196,-1)</f>
        <v>40</v>
      </c>
      <c r="W196" s="12">
        <f t="shared" ref="W196:W259" si="49">IF(S196&lt;100,ROUND(S196,-1),IF(S196&gt;=100,ROUND(S196,-2)))</f>
        <v>40</v>
      </c>
      <c r="X196" s="12">
        <f t="shared" ref="X196:X259" si="50">IF(S196&lt;=10,ROUND(S196,0), IF(S196&lt;100, FLOOR(S196 + 5/2, 5),IF(S196&gt;=100, FLOOR(S196 + 10/2, 10))))</f>
        <v>45</v>
      </c>
      <c r="Y196" s="7"/>
      <c r="Z196" s="7">
        <f t="shared" ref="Z196:Z259" si="51">O196/Q196</f>
        <v>25</v>
      </c>
    </row>
    <row r="197" spans="1:26" x14ac:dyDescent="0.3">
      <c r="A197" s="2">
        <v>194</v>
      </c>
      <c r="B197" s="1" t="s">
        <v>397</v>
      </c>
      <c r="C197" s="1" t="s">
        <v>9</v>
      </c>
      <c r="D197" s="1" t="s">
        <v>398</v>
      </c>
      <c r="E197" s="1">
        <v>100</v>
      </c>
      <c r="F197" s="1">
        <v>383</v>
      </c>
      <c r="G197" s="1">
        <v>46.2</v>
      </c>
      <c r="H197" s="1">
        <v>8.1999999999999993</v>
      </c>
      <c r="I197" s="1">
        <v>18.399999999999999</v>
      </c>
      <c r="K197" s="4">
        <f t="shared" si="39"/>
        <v>383.20000000000005</v>
      </c>
      <c r="L197" s="4">
        <f t="shared" si="40"/>
        <v>1</v>
      </c>
      <c r="M197" s="4">
        <f t="shared" si="41"/>
        <v>81.599999999999994</v>
      </c>
      <c r="N197" s="7">
        <f t="shared" si="42"/>
        <v>217.4</v>
      </c>
      <c r="O197" s="4">
        <f t="shared" si="43"/>
        <v>54.400000000000006</v>
      </c>
      <c r="P197" s="4">
        <f t="shared" si="44"/>
        <v>217.60000000000002</v>
      </c>
      <c r="Q197" s="4">
        <f t="shared" si="45"/>
        <v>2.1800000000000002</v>
      </c>
      <c r="S197" s="7">
        <f t="shared" si="46"/>
        <v>37.43</v>
      </c>
      <c r="T197" s="7"/>
      <c r="U197" s="7">
        <f t="shared" si="47"/>
        <v>37</v>
      </c>
      <c r="V197" s="7">
        <f t="shared" si="48"/>
        <v>40</v>
      </c>
      <c r="W197" s="12">
        <f t="shared" si="49"/>
        <v>40</v>
      </c>
      <c r="X197" s="12">
        <f t="shared" si="50"/>
        <v>35</v>
      </c>
      <c r="Y197" s="7"/>
      <c r="Z197" s="7">
        <f t="shared" si="51"/>
        <v>24.954128440366972</v>
      </c>
    </row>
    <row r="198" spans="1:26" x14ac:dyDescent="0.3">
      <c r="A198" s="2">
        <v>195</v>
      </c>
      <c r="B198" s="1" t="s">
        <v>399</v>
      </c>
      <c r="C198" s="1" t="s">
        <v>9</v>
      </c>
      <c r="D198" s="1" t="s">
        <v>400</v>
      </c>
      <c r="E198" s="1">
        <v>100</v>
      </c>
      <c r="F198" s="1">
        <v>253</v>
      </c>
      <c r="G198" s="1">
        <v>48.51</v>
      </c>
      <c r="H198" s="1">
        <v>7.57</v>
      </c>
      <c r="I198" s="1">
        <v>3.17</v>
      </c>
      <c r="K198" s="4">
        <f t="shared" si="39"/>
        <v>252.85</v>
      </c>
      <c r="L198" s="4">
        <f t="shared" si="40"/>
        <v>1</v>
      </c>
      <c r="M198" s="4">
        <f t="shared" si="41"/>
        <v>96.83</v>
      </c>
      <c r="N198" s="7">
        <f t="shared" si="42"/>
        <v>224.47</v>
      </c>
      <c r="O198" s="4">
        <f t="shared" si="43"/>
        <v>56.08</v>
      </c>
      <c r="P198" s="4">
        <f t="shared" si="44"/>
        <v>224.32</v>
      </c>
      <c r="Q198" s="4">
        <f t="shared" si="45"/>
        <v>2.2400000000000002</v>
      </c>
      <c r="S198" s="7">
        <f t="shared" si="46"/>
        <v>43.23</v>
      </c>
      <c r="T198" s="7"/>
      <c r="U198" s="7">
        <f t="shared" si="47"/>
        <v>43</v>
      </c>
      <c r="V198" s="7">
        <f t="shared" si="48"/>
        <v>40</v>
      </c>
      <c r="W198" s="12">
        <f t="shared" si="49"/>
        <v>40</v>
      </c>
      <c r="X198" s="12">
        <f t="shared" si="50"/>
        <v>45</v>
      </c>
      <c r="Y198" s="7"/>
      <c r="Z198" s="7">
        <f t="shared" si="51"/>
        <v>25.035714285714281</v>
      </c>
    </row>
    <row r="199" spans="1:26" x14ac:dyDescent="0.3">
      <c r="A199" s="2">
        <v>196</v>
      </c>
      <c r="B199" s="1" t="s">
        <v>401</v>
      </c>
      <c r="C199" s="1" t="s">
        <v>9</v>
      </c>
      <c r="D199" s="1" t="s">
        <v>402</v>
      </c>
      <c r="E199" s="1">
        <v>100</v>
      </c>
      <c r="F199" s="1">
        <v>457</v>
      </c>
      <c r="G199" s="1">
        <v>46.5</v>
      </c>
      <c r="H199" s="1">
        <v>8.6</v>
      </c>
      <c r="I199" s="1">
        <v>26.3</v>
      </c>
      <c r="K199" s="4">
        <f t="shared" si="39"/>
        <v>457.1</v>
      </c>
      <c r="L199" s="4">
        <f t="shared" si="40"/>
        <v>1</v>
      </c>
      <c r="M199" s="4">
        <f t="shared" si="41"/>
        <v>73.7</v>
      </c>
      <c r="N199" s="7">
        <f t="shared" si="42"/>
        <v>220.29999999999998</v>
      </c>
      <c r="O199" s="4">
        <f t="shared" si="43"/>
        <v>55.1</v>
      </c>
      <c r="P199" s="4">
        <f t="shared" si="44"/>
        <v>220.4</v>
      </c>
      <c r="Q199" s="4">
        <f t="shared" si="45"/>
        <v>2.2000000000000002</v>
      </c>
      <c r="S199" s="7">
        <f t="shared" si="46"/>
        <v>33.5</v>
      </c>
      <c r="T199" s="7"/>
      <c r="U199" s="7">
        <f t="shared" si="47"/>
        <v>34</v>
      </c>
      <c r="V199" s="7">
        <f t="shared" si="48"/>
        <v>30</v>
      </c>
      <c r="W199" s="12">
        <f t="shared" si="49"/>
        <v>30</v>
      </c>
      <c r="X199" s="12">
        <f t="shared" si="50"/>
        <v>35</v>
      </c>
      <c r="Y199" s="7"/>
      <c r="Z199" s="7">
        <f t="shared" si="51"/>
        <v>25.045454545454543</v>
      </c>
    </row>
    <row r="200" spans="1:26" x14ac:dyDescent="0.3">
      <c r="A200" s="2">
        <v>197</v>
      </c>
      <c r="B200" s="1" t="s">
        <v>403</v>
      </c>
      <c r="C200" s="1" t="s">
        <v>9</v>
      </c>
      <c r="D200" s="1" t="s">
        <v>404</v>
      </c>
      <c r="E200" s="1">
        <v>100</v>
      </c>
      <c r="F200" s="1">
        <v>374</v>
      </c>
      <c r="G200" s="1">
        <v>37.200000000000003</v>
      </c>
      <c r="H200" s="1">
        <v>8</v>
      </c>
      <c r="I200" s="1">
        <v>21.9</v>
      </c>
      <c r="K200" s="4">
        <f t="shared" si="39"/>
        <v>377.9</v>
      </c>
      <c r="L200" s="4">
        <f t="shared" si="40"/>
        <v>1.01</v>
      </c>
      <c r="M200" s="4">
        <f t="shared" si="41"/>
        <v>78.099999999999994</v>
      </c>
      <c r="N200" s="7">
        <f t="shared" si="42"/>
        <v>176.9</v>
      </c>
      <c r="O200" s="4">
        <f t="shared" si="43"/>
        <v>45.2</v>
      </c>
      <c r="P200" s="4">
        <f t="shared" si="44"/>
        <v>180.8</v>
      </c>
      <c r="Q200" s="4">
        <f t="shared" si="45"/>
        <v>1.81</v>
      </c>
      <c r="S200" s="7">
        <f t="shared" si="46"/>
        <v>43.15</v>
      </c>
      <c r="T200" s="7"/>
      <c r="U200" s="7">
        <f t="shared" si="47"/>
        <v>43</v>
      </c>
      <c r="V200" s="7">
        <f t="shared" si="48"/>
        <v>40</v>
      </c>
      <c r="W200" s="12">
        <f t="shared" si="49"/>
        <v>40</v>
      </c>
      <c r="X200" s="12">
        <f t="shared" si="50"/>
        <v>45</v>
      </c>
      <c r="Y200" s="7"/>
      <c r="Z200" s="7">
        <f t="shared" si="51"/>
        <v>24.972375690607734</v>
      </c>
    </row>
    <row r="201" spans="1:26" x14ac:dyDescent="0.3">
      <c r="A201" s="2">
        <v>198</v>
      </c>
      <c r="B201" s="1" t="s">
        <v>405</v>
      </c>
      <c r="C201" s="1" t="s">
        <v>9</v>
      </c>
      <c r="D201" s="1" t="s">
        <v>406</v>
      </c>
      <c r="E201" s="1">
        <v>100</v>
      </c>
      <c r="F201" s="1">
        <v>371</v>
      </c>
      <c r="G201" s="1">
        <v>47.8</v>
      </c>
      <c r="H201" s="1">
        <v>5.4</v>
      </c>
      <c r="I201" s="1">
        <v>18.5</v>
      </c>
      <c r="K201" s="4">
        <f t="shared" si="39"/>
        <v>379.29999999999995</v>
      </c>
      <c r="L201" s="4">
        <f t="shared" si="40"/>
        <v>1.02</v>
      </c>
      <c r="M201" s="4">
        <f t="shared" si="41"/>
        <v>81.5</v>
      </c>
      <c r="N201" s="7">
        <f t="shared" si="42"/>
        <v>204.5</v>
      </c>
      <c r="O201" s="4">
        <f t="shared" si="43"/>
        <v>53.199999999999996</v>
      </c>
      <c r="P201" s="4">
        <f t="shared" si="44"/>
        <v>212.79999999999998</v>
      </c>
      <c r="Q201" s="4">
        <f t="shared" si="45"/>
        <v>2.13</v>
      </c>
      <c r="S201" s="7">
        <f t="shared" si="46"/>
        <v>38.26</v>
      </c>
      <c r="T201" s="7"/>
      <c r="U201" s="7">
        <f t="shared" si="47"/>
        <v>38</v>
      </c>
      <c r="V201" s="7">
        <f t="shared" si="48"/>
        <v>40</v>
      </c>
      <c r="W201" s="12">
        <f t="shared" si="49"/>
        <v>40</v>
      </c>
      <c r="X201" s="12">
        <f t="shared" si="50"/>
        <v>40</v>
      </c>
      <c r="Y201" s="7"/>
      <c r="Z201" s="7">
        <f t="shared" si="51"/>
        <v>24.976525821596244</v>
      </c>
    </row>
    <row r="202" spans="1:26" x14ac:dyDescent="0.3">
      <c r="A202" s="2">
        <v>199</v>
      </c>
      <c r="B202" s="1" t="s">
        <v>407</v>
      </c>
      <c r="C202" s="1" t="s">
        <v>9</v>
      </c>
      <c r="D202" s="1" t="s">
        <v>408</v>
      </c>
      <c r="E202" s="1">
        <v>100</v>
      </c>
      <c r="F202" s="1">
        <v>254</v>
      </c>
      <c r="G202" s="1">
        <v>44.12</v>
      </c>
      <c r="H202" s="1">
        <v>4.8099999999999996</v>
      </c>
      <c r="I202" s="1">
        <v>6.44</v>
      </c>
      <c r="K202" s="4">
        <f t="shared" si="39"/>
        <v>253.68</v>
      </c>
      <c r="L202" s="4">
        <f t="shared" si="40"/>
        <v>1</v>
      </c>
      <c r="M202" s="4">
        <f t="shared" si="41"/>
        <v>93.56</v>
      </c>
      <c r="N202" s="7">
        <f t="shared" si="42"/>
        <v>196.04</v>
      </c>
      <c r="O202" s="4">
        <f t="shared" si="43"/>
        <v>48.93</v>
      </c>
      <c r="P202" s="4">
        <f t="shared" si="44"/>
        <v>195.72</v>
      </c>
      <c r="Q202" s="4">
        <f t="shared" si="45"/>
        <v>1.96</v>
      </c>
      <c r="S202" s="7">
        <f t="shared" si="46"/>
        <v>47.73</v>
      </c>
      <c r="T202" s="7"/>
      <c r="U202" s="7">
        <f t="shared" si="47"/>
        <v>48</v>
      </c>
      <c r="V202" s="7">
        <f t="shared" si="48"/>
        <v>50</v>
      </c>
      <c r="W202" s="12">
        <f t="shared" si="49"/>
        <v>50</v>
      </c>
      <c r="X202" s="12">
        <f t="shared" si="50"/>
        <v>50</v>
      </c>
      <c r="Y202" s="7"/>
      <c r="Z202" s="7">
        <f t="shared" si="51"/>
        <v>24.964285714285715</v>
      </c>
    </row>
    <row r="203" spans="1:26" x14ac:dyDescent="0.3">
      <c r="A203" s="2">
        <v>200</v>
      </c>
      <c r="B203" s="1" t="s">
        <v>409</v>
      </c>
      <c r="C203" s="1" t="s">
        <v>9</v>
      </c>
      <c r="D203" s="1" t="s">
        <v>410</v>
      </c>
      <c r="E203" s="1">
        <v>100</v>
      </c>
      <c r="F203" s="1">
        <v>323</v>
      </c>
      <c r="G203" s="1">
        <v>33</v>
      </c>
      <c r="H203" s="1">
        <v>10.59</v>
      </c>
      <c r="I203" s="1">
        <v>16.52</v>
      </c>
      <c r="K203" s="4">
        <f t="shared" si="39"/>
        <v>323.04000000000002</v>
      </c>
      <c r="L203" s="4">
        <f t="shared" si="40"/>
        <v>1</v>
      </c>
      <c r="M203" s="4">
        <f t="shared" si="41"/>
        <v>83.48</v>
      </c>
      <c r="N203" s="7">
        <f t="shared" si="42"/>
        <v>174.32</v>
      </c>
      <c r="O203" s="4">
        <f t="shared" si="43"/>
        <v>43.59</v>
      </c>
      <c r="P203" s="4">
        <f t="shared" si="44"/>
        <v>174.36</v>
      </c>
      <c r="Q203" s="4">
        <f t="shared" si="45"/>
        <v>1.74</v>
      </c>
      <c r="S203" s="7">
        <f t="shared" si="46"/>
        <v>47.98</v>
      </c>
      <c r="T203" s="7"/>
      <c r="U203" s="7">
        <f t="shared" si="47"/>
        <v>48</v>
      </c>
      <c r="V203" s="7">
        <f t="shared" si="48"/>
        <v>50</v>
      </c>
      <c r="W203" s="12">
        <f t="shared" si="49"/>
        <v>50</v>
      </c>
      <c r="X203" s="12">
        <f t="shared" si="50"/>
        <v>50</v>
      </c>
      <c r="Y203" s="7"/>
      <c r="Z203" s="7">
        <f t="shared" si="51"/>
        <v>25.051724137931036</v>
      </c>
    </row>
    <row r="204" spans="1:26" x14ac:dyDescent="0.3">
      <c r="A204" s="2">
        <v>201</v>
      </c>
      <c r="B204" s="1" t="s">
        <v>411</v>
      </c>
      <c r="C204" s="1" t="s">
        <v>9</v>
      </c>
      <c r="D204" s="1" t="s">
        <v>412</v>
      </c>
      <c r="E204" s="1">
        <v>100</v>
      </c>
      <c r="F204" s="1">
        <v>262</v>
      </c>
      <c r="G204" s="1">
        <v>47.6</v>
      </c>
      <c r="H204" s="1">
        <v>10.3</v>
      </c>
      <c r="I204" s="1">
        <v>3.4</v>
      </c>
      <c r="K204" s="4">
        <f t="shared" si="39"/>
        <v>262.20000000000005</v>
      </c>
      <c r="L204" s="4">
        <f t="shared" si="40"/>
        <v>1</v>
      </c>
      <c r="M204" s="4">
        <f t="shared" si="41"/>
        <v>96.6</v>
      </c>
      <c r="N204" s="7">
        <f t="shared" si="42"/>
        <v>231.4</v>
      </c>
      <c r="O204" s="4">
        <f t="shared" si="43"/>
        <v>57.900000000000006</v>
      </c>
      <c r="P204" s="4">
        <f t="shared" si="44"/>
        <v>231.60000000000002</v>
      </c>
      <c r="Q204" s="4">
        <f t="shared" si="45"/>
        <v>2.3199999999999998</v>
      </c>
      <c r="S204" s="7">
        <f t="shared" si="46"/>
        <v>41.64</v>
      </c>
      <c r="T204" s="7"/>
      <c r="U204" s="7">
        <f t="shared" si="47"/>
        <v>42</v>
      </c>
      <c r="V204" s="7">
        <f t="shared" si="48"/>
        <v>40</v>
      </c>
      <c r="W204" s="12">
        <f t="shared" si="49"/>
        <v>40</v>
      </c>
      <c r="X204" s="12">
        <f t="shared" si="50"/>
        <v>40</v>
      </c>
      <c r="Y204" s="7"/>
      <c r="Z204" s="7">
        <f t="shared" si="51"/>
        <v>24.956896551724142</v>
      </c>
    </row>
    <row r="205" spans="1:26" x14ac:dyDescent="0.3">
      <c r="A205" s="2">
        <v>202</v>
      </c>
      <c r="B205" s="1" t="s">
        <v>413</v>
      </c>
      <c r="C205" s="1" t="s">
        <v>9</v>
      </c>
      <c r="D205" s="1" t="s">
        <v>414</v>
      </c>
      <c r="E205" s="1">
        <v>100</v>
      </c>
      <c r="F205" s="1">
        <v>324</v>
      </c>
      <c r="G205" s="1">
        <v>61.6</v>
      </c>
      <c r="H205" s="1">
        <v>2.9</v>
      </c>
      <c r="I205" s="1">
        <v>9.1</v>
      </c>
      <c r="K205" s="4">
        <f t="shared" si="39"/>
        <v>339.9</v>
      </c>
      <c r="L205" s="4">
        <f t="shared" si="40"/>
        <v>1.05</v>
      </c>
      <c r="M205" s="4">
        <f t="shared" si="41"/>
        <v>90.9</v>
      </c>
      <c r="N205" s="7">
        <f t="shared" si="42"/>
        <v>242.10000000000002</v>
      </c>
      <c r="O205" s="4">
        <f t="shared" si="43"/>
        <v>64.5</v>
      </c>
      <c r="P205" s="4">
        <f t="shared" si="44"/>
        <v>258</v>
      </c>
      <c r="Q205" s="4">
        <f t="shared" si="45"/>
        <v>2.58</v>
      </c>
      <c r="S205" s="7">
        <f t="shared" si="46"/>
        <v>35.229999999999997</v>
      </c>
      <c r="T205" s="7"/>
      <c r="U205" s="7">
        <f t="shared" si="47"/>
        <v>35</v>
      </c>
      <c r="V205" s="7">
        <f t="shared" si="48"/>
        <v>40</v>
      </c>
      <c r="W205" s="12">
        <f t="shared" si="49"/>
        <v>40</v>
      </c>
      <c r="X205" s="12">
        <f t="shared" si="50"/>
        <v>35</v>
      </c>
      <c r="Y205" s="7"/>
      <c r="Z205" s="7">
        <f t="shared" si="51"/>
        <v>25</v>
      </c>
    </row>
    <row r="206" spans="1:26" x14ac:dyDescent="0.3">
      <c r="A206" s="2">
        <v>203</v>
      </c>
      <c r="B206" s="1" t="s">
        <v>415</v>
      </c>
      <c r="C206" s="1" t="s">
        <v>9</v>
      </c>
      <c r="D206" s="1" t="s">
        <v>416</v>
      </c>
      <c r="E206" s="1">
        <v>100</v>
      </c>
      <c r="F206" s="1">
        <v>369</v>
      </c>
      <c r="G206" s="1">
        <v>39.24</v>
      </c>
      <c r="H206" s="1">
        <v>7.51</v>
      </c>
      <c r="I206" s="1">
        <v>20.22</v>
      </c>
      <c r="K206" s="4">
        <f t="shared" si="39"/>
        <v>368.98</v>
      </c>
      <c r="L206" s="4">
        <f t="shared" si="40"/>
        <v>1</v>
      </c>
      <c r="M206" s="4">
        <f t="shared" si="41"/>
        <v>79.78</v>
      </c>
      <c r="N206" s="7">
        <f t="shared" si="42"/>
        <v>187.02</v>
      </c>
      <c r="O206" s="4">
        <f t="shared" si="43"/>
        <v>46.75</v>
      </c>
      <c r="P206" s="4">
        <f t="shared" si="44"/>
        <v>187</v>
      </c>
      <c r="Q206" s="4">
        <f t="shared" si="45"/>
        <v>1.87</v>
      </c>
      <c r="S206" s="7">
        <f t="shared" si="46"/>
        <v>42.66</v>
      </c>
      <c r="T206" s="7"/>
      <c r="U206" s="7">
        <f t="shared" si="47"/>
        <v>43</v>
      </c>
      <c r="V206" s="7">
        <f t="shared" si="48"/>
        <v>40</v>
      </c>
      <c r="W206" s="12">
        <f t="shared" si="49"/>
        <v>40</v>
      </c>
      <c r="X206" s="12">
        <f t="shared" si="50"/>
        <v>45</v>
      </c>
      <c r="Y206" s="7"/>
      <c r="Z206" s="7">
        <f t="shared" si="51"/>
        <v>25</v>
      </c>
    </row>
    <row r="207" spans="1:26" x14ac:dyDescent="0.3">
      <c r="A207" s="2">
        <v>204</v>
      </c>
      <c r="B207" s="1" t="s">
        <v>417</v>
      </c>
      <c r="C207" s="1" t="s">
        <v>9</v>
      </c>
      <c r="D207" s="1" t="s">
        <v>418</v>
      </c>
      <c r="E207" s="1">
        <v>100</v>
      </c>
      <c r="F207" s="1">
        <v>296</v>
      </c>
      <c r="G207" s="1">
        <v>43.5</v>
      </c>
      <c r="H207" s="1">
        <v>6.2</v>
      </c>
      <c r="I207" s="1">
        <v>10.8</v>
      </c>
      <c r="K207" s="4">
        <f t="shared" si="39"/>
        <v>296</v>
      </c>
      <c r="L207" s="4">
        <f t="shared" si="40"/>
        <v>1</v>
      </c>
      <c r="M207" s="4">
        <f t="shared" si="41"/>
        <v>89.2</v>
      </c>
      <c r="N207" s="7">
        <f t="shared" si="42"/>
        <v>198.8</v>
      </c>
      <c r="O207" s="4">
        <f t="shared" si="43"/>
        <v>49.7</v>
      </c>
      <c r="P207" s="4">
        <f t="shared" si="44"/>
        <v>198.8</v>
      </c>
      <c r="Q207" s="4">
        <f t="shared" si="45"/>
        <v>1.99</v>
      </c>
      <c r="S207" s="7">
        <f t="shared" si="46"/>
        <v>44.82</v>
      </c>
      <c r="T207" s="7"/>
      <c r="U207" s="7">
        <f t="shared" si="47"/>
        <v>45</v>
      </c>
      <c r="V207" s="7">
        <f t="shared" si="48"/>
        <v>40</v>
      </c>
      <c r="W207" s="12">
        <f t="shared" si="49"/>
        <v>40</v>
      </c>
      <c r="X207" s="12">
        <f t="shared" si="50"/>
        <v>45</v>
      </c>
      <c r="Y207" s="7"/>
      <c r="Z207" s="7">
        <f t="shared" si="51"/>
        <v>24.974874371859297</v>
      </c>
    </row>
    <row r="208" spans="1:26" x14ac:dyDescent="0.3">
      <c r="A208" s="2">
        <v>205</v>
      </c>
      <c r="B208" s="1" t="s">
        <v>419</v>
      </c>
      <c r="C208" s="1" t="s">
        <v>9</v>
      </c>
      <c r="D208" s="1" t="s">
        <v>420</v>
      </c>
      <c r="E208" s="1">
        <v>100</v>
      </c>
      <c r="F208" s="1">
        <v>280</v>
      </c>
      <c r="G208" s="1">
        <v>24.39</v>
      </c>
      <c r="H208" s="1">
        <v>3.03</v>
      </c>
      <c r="I208" s="1">
        <v>18.88</v>
      </c>
      <c r="K208" s="4">
        <f t="shared" si="39"/>
        <v>279.60000000000002</v>
      </c>
      <c r="L208" s="4">
        <f t="shared" si="40"/>
        <v>1</v>
      </c>
      <c r="M208" s="4">
        <f t="shared" si="41"/>
        <v>81.12</v>
      </c>
      <c r="N208" s="7">
        <f t="shared" si="42"/>
        <v>110.08000000000001</v>
      </c>
      <c r="O208" s="4">
        <f t="shared" si="43"/>
        <v>27.42</v>
      </c>
      <c r="P208" s="4">
        <f t="shared" si="44"/>
        <v>109.68</v>
      </c>
      <c r="Q208" s="4">
        <f t="shared" si="45"/>
        <v>1.1000000000000001</v>
      </c>
      <c r="S208" s="7">
        <f t="shared" si="46"/>
        <v>73.75</v>
      </c>
      <c r="T208" s="7"/>
      <c r="U208" s="7">
        <f t="shared" si="47"/>
        <v>74</v>
      </c>
      <c r="V208" s="7">
        <f t="shared" si="48"/>
        <v>70</v>
      </c>
      <c r="W208" s="12">
        <f t="shared" si="49"/>
        <v>70</v>
      </c>
      <c r="X208" s="12">
        <f t="shared" si="50"/>
        <v>75</v>
      </c>
      <c r="Y208" s="7"/>
      <c r="Z208" s="7">
        <f t="shared" si="51"/>
        <v>24.927272727272726</v>
      </c>
    </row>
    <row r="209" spans="1:26" x14ac:dyDescent="0.3">
      <c r="A209" s="2">
        <v>206</v>
      </c>
      <c r="B209" s="1" t="s">
        <v>421</v>
      </c>
      <c r="C209" s="1" t="s">
        <v>9</v>
      </c>
      <c r="D209" s="1" t="s">
        <v>422</v>
      </c>
      <c r="E209" s="1">
        <v>100</v>
      </c>
      <c r="F209" s="1">
        <v>327</v>
      </c>
      <c r="G209" s="1">
        <v>43.6</v>
      </c>
      <c r="H209" s="1">
        <v>7.1</v>
      </c>
      <c r="I209" s="1">
        <v>13.8</v>
      </c>
      <c r="K209" s="4">
        <f t="shared" si="39"/>
        <v>327</v>
      </c>
      <c r="L209" s="4">
        <f t="shared" si="40"/>
        <v>1</v>
      </c>
      <c r="M209" s="4">
        <f t="shared" si="41"/>
        <v>86.2</v>
      </c>
      <c r="N209" s="7">
        <f t="shared" si="42"/>
        <v>202.8</v>
      </c>
      <c r="O209" s="4">
        <f t="shared" si="43"/>
        <v>50.7</v>
      </c>
      <c r="P209" s="4">
        <f t="shared" si="44"/>
        <v>202.8</v>
      </c>
      <c r="Q209" s="4">
        <f t="shared" si="45"/>
        <v>2.0299999999999998</v>
      </c>
      <c r="S209" s="7">
        <f t="shared" si="46"/>
        <v>42.46</v>
      </c>
      <c r="T209" s="7"/>
      <c r="U209" s="7">
        <f t="shared" si="47"/>
        <v>42</v>
      </c>
      <c r="V209" s="7">
        <f t="shared" si="48"/>
        <v>40</v>
      </c>
      <c r="W209" s="12">
        <f t="shared" si="49"/>
        <v>40</v>
      </c>
      <c r="X209" s="12">
        <f t="shared" si="50"/>
        <v>40</v>
      </c>
      <c r="Y209" s="7"/>
      <c r="Z209" s="7">
        <f t="shared" si="51"/>
        <v>24.975369458128082</v>
      </c>
    </row>
    <row r="210" spans="1:26" x14ac:dyDescent="0.3">
      <c r="A210" s="2">
        <v>207</v>
      </c>
      <c r="B210" s="1" t="s">
        <v>423</v>
      </c>
      <c r="C210" s="1" t="s">
        <v>9</v>
      </c>
      <c r="D210" s="1" t="s">
        <v>424</v>
      </c>
      <c r="E210" s="1">
        <v>100</v>
      </c>
      <c r="F210" s="1">
        <v>352</v>
      </c>
      <c r="G210" s="1">
        <v>47.2</v>
      </c>
      <c r="H210" s="1">
        <v>6.6</v>
      </c>
      <c r="I210" s="1">
        <v>15.2</v>
      </c>
      <c r="K210" s="4">
        <f t="shared" si="39"/>
        <v>352</v>
      </c>
      <c r="L210" s="4">
        <f t="shared" si="40"/>
        <v>1</v>
      </c>
      <c r="M210" s="4">
        <f t="shared" si="41"/>
        <v>84.8</v>
      </c>
      <c r="N210" s="7">
        <f t="shared" si="42"/>
        <v>215.20000000000002</v>
      </c>
      <c r="O210" s="4">
        <f t="shared" si="43"/>
        <v>53.800000000000004</v>
      </c>
      <c r="P210" s="4">
        <f t="shared" si="44"/>
        <v>215.20000000000002</v>
      </c>
      <c r="Q210" s="4">
        <f t="shared" si="45"/>
        <v>2.15</v>
      </c>
      <c r="S210" s="7">
        <f t="shared" si="46"/>
        <v>39.44</v>
      </c>
      <c r="T210" s="7"/>
      <c r="U210" s="7">
        <f t="shared" si="47"/>
        <v>39</v>
      </c>
      <c r="V210" s="7">
        <f t="shared" si="48"/>
        <v>40</v>
      </c>
      <c r="W210" s="12">
        <f t="shared" si="49"/>
        <v>40</v>
      </c>
      <c r="X210" s="12">
        <f t="shared" si="50"/>
        <v>40</v>
      </c>
      <c r="Y210" s="7"/>
      <c r="Z210" s="7">
        <f t="shared" si="51"/>
        <v>25.02325581395349</v>
      </c>
    </row>
    <row r="211" spans="1:26" x14ac:dyDescent="0.3">
      <c r="A211" s="2">
        <v>208</v>
      </c>
      <c r="B211" s="1" t="s">
        <v>425</v>
      </c>
      <c r="C211" s="1" t="s">
        <v>9</v>
      </c>
      <c r="D211" s="1" t="s">
        <v>426</v>
      </c>
      <c r="E211" s="1">
        <v>100</v>
      </c>
      <c r="F211" s="1">
        <v>258</v>
      </c>
      <c r="G211" s="1">
        <v>57.8</v>
      </c>
      <c r="H211" s="1">
        <v>5.9</v>
      </c>
      <c r="I211" s="1">
        <v>0.8</v>
      </c>
      <c r="K211" s="4">
        <f t="shared" si="39"/>
        <v>262</v>
      </c>
      <c r="L211" s="4">
        <f t="shared" si="40"/>
        <v>1.02</v>
      </c>
      <c r="M211" s="4">
        <f t="shared" si="41"/>
        <v>99.2</v>
      </c>
      <c r="N211" s="7">
        <f t="shared" si="42"/>
        <v>250.8</v>
      </c>
      <c r="O211" s="4">
        <f t="shared" si="43"/>
        <v>63.699999999999996</v>
      </c>
      <c r="P211" s="4">
        <f t="shared" si="44"/>
        <v>254.79999999999998</v>
      </c>
      <c r="Q211" s="4">
        <f t="shared" si="45"/>
        <v>2.5499999999999998</v>
      </c>
      <c r="S211" s="7">
        <f t="shared" si="46"/>
        <v>38.9</v>
      </c>
      <c r="T211" s="7"/>
      <c r="U211" s="7">
        <f t="shared" si="47"/>
        <v>39</v>
      </c>
      <c r="V211" s="7">
        <f t="shared" si="48"/>
        <v>40</v>
      </c>
      <c r="W211" s="12">
        <f t="shared" si="49"/>
        <v>40</v>
      </c>
      <c r="X211" s="12">
        <f t="shared" si="50"/>
        <v>40</v>
      </c>
      <c r="Y211" s="7"/>
      <c r="Z211" s="7">
        <f t="shared" si="51"/>
        <v>24.980392156862745</v>
      </c>
    </row>
    <row r="212" spans="1:26" x14ac:dyDescent="0.3">
      <c r="A212" s="2">
        <v>209</v>
      </c>
      <c r="B212" s="1" t="s">
        <v>427</v>
      </c>
      <c r="C212" s="1" t="s">
        <v>9</v>
      </c>
      <c r="D212" s="1" t="s">
        <v>428</v>
      </c>
      <c r="E212" s="1">
        <v>100</v>
      </c>
      <c r="F212" s="1">
        <v>417</v>
      </c>
      <c r="G212" s="1">
        <v>49.31</v>
      </c>
      <c r="H212" s="1">
        <v>5.23</v>
      </c>
      <c r="I212" s="1">
        <v>22.09</v>
      </c>
      <c r="K212" s="4">
        <f t="shared" si="39"/>
        <v>416.97</v>
      </c>
      <c r="L212" s="4">
        <f t="shared" si="40"/>
        <v>1</v>
      </c>
      <c r="M212" s="4">
        <f t="shared" si="41"/>
        <v>77.91</v>
      </c>
      <c r="N212" s="7">
        <f t="shared" si="42"/>
        <v>218.19</v>
      </c>
      <c r="O212" s="4">
        <f t="shared" si="43"/>
        <v>54.540000000000006</v>
      </c>
      <c r="P212" s="4">
        <f t="shared" si="44"/>
        <v>218.16000000000003</v>
      </c>
      <c r="Q212" s="4">
        <f t="shared" si="45"/>
        <v>2.1800000000000002</v>
      </c>
      <c r="S212" s="7">
        <f t="shared" si="46"/>
        <v>35.74</v>
      </c>
      <c r="T212" s="7"/>
      <c r="U212" s="7">
        <f t="shared" si="47"/>
        <v>36</v>
      </c>
      <c r="V212" s="7">
        <f t="shared" si="48"/>
        <v>40</v>
      </c>
      <c r="W212" s="12">
        <f t="shared" si="49"/>
        <v>40</v>
      </c>
      <c r="X212" s="12">
        <f t="shared" si="50"/>
        <v>35</v>
      </c>
      <c r="Y212" s="7"/>
      <c r="Z212" s="7">
        <f t="shared" si="51"/>
        <v>25.01834862385321</v>
      </c>
    </row>
    <row r="213" spans="1:26" x14ac:dyDescent="0.3">
      <c r="A213" s="2">
        <v>210</v>
      </c>
      <c r="B213" s="1" t="s">
        <v>429</v>
      </c>
      <c r="C213" s="1" t="s">
        <v>9</v>
      </c>
      <c r="D213" s="1" t="s">
        <v>430</v>
      </c>
      <c r="E213" s="1">
        <v>100</v>
      </c>
      <c r="F213" s="1">
        <v>331</v>
      </c>
      <c r="G213" s="1">
        <v>28.82</v>
      </c>
      <c r="H213" s="1">
        <v>5.87</v>
      </c>
      <c r="I213" s="1">
        <v>21.32</v>
      </c>
      <c r="K213" s="4">
        <f t="shared" si="39"/>
        <v>330.64</v>
      </c>
      <c r="L213" s="4">
        <f t="shared" si="40"/>
        <v>1</v>
      </c>
      <c r="M213" s="4">
        <f t="shared" si="41"/>
        <v>78.680000000000007</v>
      </c>
      <c r="N213" s="7">
        <f t="shared" si="42"/>
        <v>139.12</v>
      </c>
      <c r="O213" s="4">
        <f t="shared" si="43"/>
        <v>34.69</v>
      </c>
      <c r="P213" s="4">
        <f t="shared" si="44"/>
        <v>138.76</v>
      </c>
      <c r="Q213" s="4">
        <f t="shared" si="45"/>
        <v>1.39</v>
      </c>
      <c r="S213" s="7">
        <f t="shared" si="46"/>
        <v>56.6</v>
      </c>
      <c r="T213" s="7"/>
      <c r="U213" s="7">
        <f t="shared" si="47"/>
        <v>57</v>
      </c>
      <c r="V213" s="7">
        <f t="shared" si="48"/>
        <v>60</v>
      </c>
      <c r="W213" s="12">
        <f t="shared" si="49"/>
        <v>60</v>
      </c>
      <c r="X213" s="12">
        <f t="shared" si="50"/>
        <v>55</v>
      </c>
      <c r="Y213" s="7"/>
      <c r="Z213" s="7">
        <f t="shared" si="51"/>
        <v>24.956834532374099</v>
      </c>
    </row>
    <row r="214" spans="1:26" x14ac:dyDescent="0.3">
      <c r="A214" s="2">
        <v>211</v>
      </c>
      <c r="B214" s="1" t="s">
        <v>431</v>
      </c>
      <c r="C214" s="1" t="s">
        <v>9</v>
      </c>
      <c r="D214" s="1" t="s">
        <v>432</v>
      </c>
      <c r="E214" s="1">
        <v>100</v>
      </c>
      <c r="F214" s="1">
        <v>408</v>
      </c>
      <c r="G214" s="1">
        <v>49.65</v>
      </c>
      <c r="H214" s="1">
        <v>5.66</v>
      </c>
      <c r="I214" s="1">
        <v>20.71</v>
      </c>
      <c r="K214" s="4">
        <f t="shared" si="39"/>
        <v>407.63</v>
      </c>
      <c r="L214" s="4">
        <f t="shared" si="40"/>
        <v>1</v>
      </c>
      <c r="M214" s="4">
        <f t="shared" si="41"/>
        <v>79.289999999999992</v>
      </c>
      <c r="N214" s="7">
        <f t="shared" si="42"/>
        <v>221.60999999999999</v>
      </c>
      <c r="O214" s="4">
        <f t="shared" si="43"/>
        <v>55.31</v>
      </c>
      <c r="P214" s="4">
        <f t="shared" si="44"/>
        <v>221.24</v>
      </c>
      <c r="Q214" s="4">
        <f t="shared" si="45"/>
        <v>2.21</v>
      </c>
      <c r="S214" s="7">
        <f t="shared" si="46"/>
        <v>35.880000000000003</v>
      </c>
      <c r="T214" s="7"/>
      <c r="U214" s="7">
        <f t="shared" si="47"/>
        <v>36</v>
      </c>
      <c r="V214" s="7">
        <f t="shared" si="48"/>
        <v>40</v>
      </c>
      <c r="W214" s="12">
        <f t="shared" si="49"/>
        <v>40</v>
      </c>
      <c r="X214" s="12">
        <f t="shared" si="50"/>
        <v>35</v>
      </c>
      <c r="Y214" s="7"/>
      <c r="Z214" s="7">
        <f t="shared" si="51"/>
        <v>25.027149321266968</v>
      </c>
    </row>
    <row r="215" spans="1:26" x14ac:dyDescent="0.3">
      <c r="A215" s="2">
        <v>212</v>
      </c>
      <c r="B215" s="1" t="s">
        <v>433</v>
      </c>
      <c r="C215" s="1" t="s">
        <v>9</v>
      </c>
      <c r="D215" s="1" t="s">
        <v>434</v>
      </c>
      <c r="E215" s="1">
        <v>100</v>
      </c>
      <c r="F215" s="1">
        <v>227</v>
      </c>
      <c r="G215" s="1">
        <v>28.3</v>
      </c>
      <c r="H215" s="1">
        <v>6.4</v>
      </c>
      <c r="I215" s="1">
        <v>9.6999999999999993</v>
      </c>
      <c r="K215" s="4">
        <f t="shared" si="39"/>
        <v>226.10000000000002</v>
      </c>
      <c r="L215" s="4">
        <f t="shared" si="40"/>
        <v>1</v>
      </c>
      <c r="M215" s="4">
        <f t="shared" si="41"/>
        <v>90.3</v>
      </c>
      <c r="N215" s="7">
        <f t="shared" si="42"/>
        <v>139.69999999999999</v>
      </c>
      <c r="O215" s="4">
        <f t="shared" si="43"/>
        <v>34.700000000000003</v>
      </c>
      <c r="P215" s="4">
        <f t="shared" si="44"/>
        <v>138.80000000000001</v>
      </c>
      <c r="Q215" s="4">
        <f t="shared" si="45"/>
        <v>1.39</v>
      </c>
      <c r="S215" s="7">
        <f t="shared" si="46"/>
        <v>64.959999999999994</v>
      </c>
      <c r="T215" s="7"/>
      <c r="U215" s="7">
        <f t="shared" si="47"/>
        <v>65</v>
      </c>
      <c r="V215" s="7">
        <f t="shared" si="48"/>
        <v>60</v>
      </c>
      <c r="W215" s="12">
        <f t="shared" si="49"/>
        <v>60</v>
      </c>
      <c r="X215" s="12">
        <f t="shared" si="50"/>
        <v>65</v>
      </c>
      <c r="Y215" s="7"/>
      <c r="Z215" s="7">
        <f t="shared" si="51"/>
        <v>24.96402877697842</v>
      </c>
    </row>
    <row r="216" spans="1:26" x14ac:dyDescent="0.3">
      <c r="A216" s="2">
        <v>213</v>
      </c>
      <c r="B216" s="1" t="s">
        <v>435</v>
      </c>
      <c r="C216" s="1" t="s">
        <v>9</v>
      </c>
      <c r="D216" s="1" t="s">
        <v>436</v>
      </c>
      <c r="E216" s="1">
        <v>100</v>
      </c>
      <c r="F216" s="1">
        <v>388</v>
      </c>
      <c r="G216" s="1">
        <v>77.099999999999994</v>
      </c>
      <c r="H216" s="1">
        <v>12.2</v>
      </c>
      <c r="I216" s="1">
        <v>0.4</v>
      </c>
      <c r="K216" s="4">
        <f t="shared" si="39"/>
        <v>360.8</v>
      </c>
      <c r="L216" s="4">
        <f t="shared" si="40"/>
        <v>0.93</v>
      </c>
      <c r="M216" s="4">
        <f t="shared" si="41"/>
        <v>99.6</v>
      </c>
      <c r="N216" s="7">
        <f t="shared" si="42"/>
        <v>384.4</v>
      </c>
      <c r="O216" s="4">
        <f t="shared" si="43"/>
        <v>89.3</v>
      </c>
      <c r="P216" s="4">
        <f t="shared" si="44"/>
        <v>357.2</v>
      </c>
      <c r="Q216" s="4">
        <f t="shared" si="45"/>
        <v>3.57</v>
      </c>
      <c r="S216" s="7">
        <f t="shared" si="46"/>
        <v>27.9</v>
      </c>
      <c r="T216" s="7"/>
      <c r="U216" s="7">
        <f t="shared" si="47"/>
        <v>28</v>
      </c>
      <c r="V216" s="7">
        <f t="shared" si="48"/>
        <v>30</v>
      </c>
      <c r="W216" s="12">
        <f t="shared" si="49"/>
        <v>30</v>
      </c>
      <c r="X216" s="12">
        <f t="shared" si="50"/>
        <v>30</v>
      </c>
      <c r="Y216" s="7"/>
      <c r="Z216" s="7">
        <f t="shared" si="51"/>
        <v>25.014005602240896</v>
      </c>
    </row>
    <row r="217" spans="1:26" x14ac:dyDescent="0.3">
      <c r="A217" s="2">
        <v>214</v>
      </c>
      <c r="B217" s="1" t="s">
        <v>437</v>
      </c>
      <c r="C217" s="1" t="s">
        <v>9</v>
      </c>
      <c r="D217" s="1" t="s">
        <v>438</v>
      </c>
      <c r="E217" s="1">
        <v>100</v>
      </c>
      <c r="F217" s="1">
        <v>129</v>
      </c>
      <c r="G217" s="1">
        <v>25.8</v>
      </c>
      <c r="H217" s="1">
        <v>3.8</v>
      </c>
      <c r="I217" s="1">
        <v>0.2</v>
      </c>
      <c r="K217" s="4">
        <f t="shared" si="39"/>
        <v>120.2</v>
      </c>
      <c r="L217" s="4">
        <f t="shared" si="40"/>
        <v>0.93</v>
      </c>
      <c r="M217" s="4">
        <f t="shared" si="41"/>
        <v>99.8</v>
      </c>
      <c r="N217" s="7">
        <f t="shared" si="42"/>
        <v>127.2</v>
      </c>
      <c r="O217" s="4">
        <f t="shared" si="43"/>
        <v>29.6</v>
      </c>
      <c r="P217" s="4">
        <f t="shared" si="44"/>
        <v>118.4</v>
      </c>
      <c r="Q217" s="4">
        <f t="shared" si="45"/>
        <v>1.18</v>
      </c>
      <c r="S217" s="7">
        <f t="shared" si="46"/>
        <v>84.58</v>
      </c>
      <c r="T217" s="7"/>
      <c r="U217" s="7">
        <f t="shared" si="47"/>
        <v>85</v>
      </c>
      <c r="V217" s="7">
        <f t="shared" si="48"/>
        <v>80</v>
      </c>
      <c r="W217" s="12">
        <f t="shared" si="49"/>
        <v>80</v>
      </c>
      <c r="X217" s="12">
        <f t="shared" si="50"/>
        <v>85</v>
      </c>
      <c r="Y217" s="7"/>
      <c r="Z217" s="7">
        <f t="shared" si="51"/>
        <v>25.084745762711869</v>
      </c>
    </row>
    <row r="218" spans="1:26" x14ac:dyDescent="0.3">
      <c r="A218" s="2">
        <v>215</v>
      </c>
      <c r="B218" s="1" t="s">
        <v>439</v>
      </c>
      <c r="C218" s="1" t="s">
        <v>9</v>
      </c>
      <c r="D218" s="1" t="s">
        <v>440</v>
      </c>
      <c r="E218" s="1">
        <v>100</v>
      </c>
      <c r="F218" s="1">
        <v>365</v>
      </c>
      <c r="G218" s="1">
        <v>76.64</v>
      </c>
      <c r="H218" s="1">
        <v>11.78</v>
      </c>
      <c r="I218" s="1">
        <v>1.28</v>
      </c>
      <c r="K218" s="4">
        <f t="shared" si="39"/>
        <v>365.2</v>
      </c>
      <c r="L218" s="4">
        <f t="shared" si="40"/>
        <v>1</v>
      </c>
      <c r="M218" s="4">
        <f t="shared" si="41"/>
        <v>98.72</v>
      </c>
      <c r="N218" s="7">
        <f t="shared" si="42"/>
        <v>353.48</v>
      </c>
      <c r="O218" s="4">
        <f t="shared" si="43"/>
        <v>88.42</v>
      </c>
      <c r="P218" s="4">
        <f t="shared" si="44"/>
        <v>353.68</v>
      </c>
      <c r="Q218" s="4">
        <f t="shared" si="45"/>
        <v>3.54</v>
      </c>
      <c r="S218" s="7">
        <f t="shared" si="46"/>
        <v>27.89</v>
      </c>
      <c r="T218" s="7"/>
      <c r="U218" s="7">
        <f t="shared" si="47"/>
        <v>28</v>
      </c>
      <c r="V218" s="7">
        <f t="shared" si="48"/>
        <v>30</v>
      </c>
      <c r="W218" s="12">
        <f t="shared" si="49"/>
        <v>30</v>
      </c>
      <c r="X218" s="12">
        <f t="shared" si="50"/>
        <v>30</v>
      </c>
      <c r="Y218" s="7"/>
      <c r="Z218" s="7">
        <f t="shared" si="51"/>
        <v>24.977401129943502</v>
      </c>
    </row>
    <row r="219" spans="1:26" x14ac:dyDescent="0.3">
      <c r="A219" s="2">
        <v>216</v>
      </c>
      <c r="B219" s="1" t="s">
        <v>441</v>
      </c>
      <c r="C219" s="1" t="s">
        <v>9</v>
      </c>
      <c r="D219" s="1" t="s">
        <v>442</v>
      </c>
      <c r="E219" s="1">
        <v>100</v>
      </c>
      <c r="F219" s="1">
        <v>132</v>
      </c>
      <c r="G219" s="1">
        <v>26.9</v>
      </c>
      <c r="H219" s="1">
        <v>3.8</v>
      </c>
      <c r="I219" s="1">
        <v>0</v>
      </c>
      <c r="K219" s="4">
        <f t="shared" si="39"/>
        <v>122.8</v>
      </c>
      <c r="L219" s="4">
        <f t="shared" si="40"/>
        <v>0.93</v>
      </c>
      <c r="M219" s="4">
        <f t="shared" si="41"/>
        <v>100</v>
      </c>
      <c r="N219" s="7">
        <f t="shared" si="42"/>
        <v>132</v>
      </c>
      <c r="O219" s="4">
        <f t="shared" si="43"/>
        <v>30.7</v>
      </c>
      <c r="P219" s="4">
        <f t="shared" si="44"/>
        <v>122.8</v>
      </c>
      <c r="Q219" s="4">
        <f t="shared" si="45"/>
        <v>1.23</v>
      </c>
      <c r="S219" s="7">
        <f t="shared" si="46"/>
        <v>81.3</v>
      </c>
      <c r="T219" s="7"/>
      <c r="U219" s="7">
        <f t="shared" si="47"/>
        <v>81</v>
      </c>
      <c r="V219" s="7">
        <f t="shared" si="48"/>
        <v>80</v>
      </c>
      <c r="W219" s="12">
        <f t="shared" si="49"/>
        <v>80</v>
      </c>
      <c r="X219" s="12">
        <f t="shared" si="50"/>
        <v>80</v>
      </c>
      <c r="Y219" s="7"/>
      <c r="Z219" s="7">
        <f t="shared" si="51"/>
        <v>24.959349593495936</v>
      </c>
    </row>
    <row r="220" spans="1:26" x14ac:dyDescent="0.3">
      <c r="A220" s="2">
        <v>217</v>
      </c>
      <c r="B220" s="1" t="s">
        <v>443</v>
      </c>
      <c r="C220" s="1" t="s">
        <v>9</v>
      </c>
      <c r="D220" s="1" t="s">
        <v>444</v>
      </c>
      <c r="E220" s="1">
        <v>100</v>
      </c>
      <c r="F220" s="1">
        <v>325</v>
      </c>
      <c r="G220" s="1">
        <v>78</v>
      </c>
      <c r="H220" s="1">
        <v>10</v>
      </c>
      <c r="I220" s="1">
        <v>1</v>
      </c>
      <c r="K220" s="4">
        <f t="shared" si="39"/>
        <v>361</v>
      </c>
      <c r="L220" s="4">
        <f t="shared" si="40"/>
        <v>1.1100000000000001</v>
      </c>
      <c r="M220" s="4">
        <f t="shared" si="41"/>
        <v>99</v>
      </c>
      <c r="N220" s="7">
        <f t="shared" si="42"/>
        <v>316</v>
      </c>
      <c r="O220" s="4">
        <f t="shared" si="43"/>
        <v>88</v>
      </c>
      <c r="P220" s="4">
        <f t="shared" si="44"/>
        <v>352</v>
      </c>
      <c r="Q220" s="4">
        <f t="shared" si="45"/>
        <v>3.52</v>
      </c>
      <c r="S220" s="7">
        <f t="shared" si="46"/>
        <v>28.13</v>
      </c>
      <c r="T220" s="7"/>
      <c r="U220" s="7">
        <f t="shared" si="47"/>
        <v>28</v>
      </c>
      <c r="V220" s="7">
        <f t="shared" si="48"/>
        <v>30</v>
      </c>
      <c r="W220" s="12">
        <f t="shared" si="49"/>
        <v>30</v>
      </c>
      <c r="X220" s="12">
        <f t="shared" si="50"/>
        <v>30</v>
      </c>
      <c r="Y220" s="7"/>
      <c r="Z220" s="7">
        <f t="shared" si="51"/>
        <v>25</v>
      </c>
    </row>
    <row r="221" spans="1:26" x14ac:dyDescent="0.3">
      <c r="A221" s="2">
        <v>218</v>
      </c>
      <c r="B221" s="1" t="s">
        <v>445</v>
      </c>
      <c r="C221" s="1" t="s">
        <v>9</v>
      </c>
      <c r="D221" s="1" t="s">
        <v>446</v>
      </c>
      <c r="E221" s="1">
        <v>100</v>
      </c>
      <c r="F221" s="1">
        <v>326</v>
      </c>
      <c r="G221" s="1">
        <v>78.5</v>
      </c>
      <c r="H221" s="1">
        <v>9.6999999999999993</v>
      </c>
      <c r="I221" s="1">
        <v>1.1000000000000001</v>
      </c>
      <c r="K221" s="4">
        <f t="shared" si="39"/>
        <v>362.7</v>
      </c>
      <c r="L221" s="4">
        <f t="shared" si="40"/>
        <v>1.1100000000000001</v>
      </c>
      <c r="M221" s="4">
        <f t="shared" si="41"/>
        <v>98.9</v>
      </c>
      <c r="N221" s="7">
        <f t="shared" si="42"/>
        <v>316.10000000000002</v>
      </c>
      <c r="O221" s="4">
        <f t="shared" si="43"/>
        <v>88.2</v>
      </c>
      <c r="P221" s="4">
        <f t="shared" si="44"/>
        <v>352.8</v>
      </c>
      <c r="Q221" s="4">
        <f t="shared" si="45"/>
        <v>3.53</v>
      </c>
      <c r="S221" s="7">
        <f t="shared" si="46"/>
        <v>28.02</v>
      </c>
      <c r="T221" s="7"/>
      <c r="U221" s="7">
        <f t="shared" si="47"/>
        <v>28</v>
      </c>
      <c r="V221" s="7">
        <f t="shared" si="48"/>
        <v>30</v>
      </c>
      <c r="W221" s="12">
        <f t="shared" si="49"/>
        <v>30</v>
      </c>
      <c r="X221" s="12">
        <f t="shared" si="50"/>
        <v>30</v>
      </c>
      <c r="Y221" s="7"/>
      <c r="Z221" s="7">
        <f t="shared" si="51"/>
        <v>24.985835694050994</v>
      </c>
    </row>
    <row r="222" spans="1:26" x14ac:dyDescent="0.3">
      <c r="A222" s="2">
        <v>219</v>
      </c>
      <c r="B222" s="1" t="s">
        <v>447</v>
      </c>
      <c r="C222" s="1" t="s">
        <v>9</v>
      </c>
      <c r="D222" s="1" t="s">
        <v>448</v>
      </c>
      <c r="E222" s="1">
        <v>100</v>
      </c>
      <c r="F222" s="1">
        <v>316</v>
      </c>
      <c r="G222" s="1">
        <v>74.39</v>
      </c>
      <c r="H222" s="1">
        <v>9.3000000000000007</v>
      </c>
      <c r="I222" s="1">
        <v>1.81</v>
      </c>
      <c r="K222" s="4">
        <f t="shared" si="39"/>
        <v>351.05</v>
      </c>
      <c r="L222" s="4">
        <f t="shared" si="40"/>
        <v>1.1100000000000001</v>
      </c>
      <c r="M222" s="4">
        <f t="shared" si="41"/>
        <v>98.19</v>
      </c>
      <c r="N222" s="7">
        <f t="shared" si="42"/>
        <v>299.70999999999998</v>
      </c>
      <c r="O222" s="4">
        <f t="shared" si="43"/>
        <v>83.69</v>
      </c>
      <c r="P222" s="4">
        <f t="shared" si="44"/>
        <v>334.76</v>
      </c>
      <c r="Q222" s="4">
        <f t="shared" si="45"/>
        <v>3.35</v>
      </c>
      <c r="S222" s="7">
        <f t="shared" si="46"/>
        <v>29.31</v>
      </c>
      <c r="T222" s="7"/>
      <c r="U222" s="7">
        <f t="shared" si="47"/>
        <v>29</v>
      </c>
      <c r="V222" s="7">
        <f t="shared" si="48"/>
        <v>30</v>
      </c>
      <c r="W222" s="12">
        <f t="shared" si="49"/>
        <v>30</v>
      </c>
      <c r="X222" s="12">
        <f t="shared" si="50"/>
        <v>30</v>
      </c>
      <c r="Y222" s="7"/>
      <c r="Z222" s="7">
        <f t="shared" si="51"/>
        <v>24.982089552238804</v>
      </c>
    </row>
    <row r="223" spans="1:26" x14ac:dyDescent="0.3">
      <c r="A223" s="2">
        <v>220</v>
      </c>
      <c r="B223" s="1" t="s">
        <v>449</v>
      </c>
      <c r="C223" s="1" t="s">
        <v>9</v>
      </c>
      <c r="D223" s="1" t="s">
        <v>450</v>
      </c>
      <c r="E223" s="1">
        <v>100</v>
      </c>
      <c r="F223" s="1">
        <v>316</v>
      </c>
      <c r="G223" s="1">
        <v>75.38</v>
      </c>
      <c r="H223" s="1">
        <v>8.74</v>
      </c>
      <c r="I223" s="1">
        <v>1.66</v>
      </c>
      <c r="K223" s="4">
        <f t="shared" si="39"/>
        <v>351.41999999999996</v>
      </c>
      <c r="L223" s="4">
        <f t="shared" si="40"/>
        <v>1.1100000000000001</v>
      </c>
      <c r="M223" s="4">
        <f t="shared" si="41"/>
        <v>98.34</v>
      </c>
      <c r="N223" s="7">
        <f t="shared" si="42"/>
        <v>301.06</v>
      </c>
      <c r="O223" s="4">
        <f t="shared" si="43"/>
        <v>84.11999999999999</v>
      </c>
      <c r="P223" s="4">
        <f t="shared" si="44"/>
        <v>336.47999999999996</v>
      </c>
      <c r="Q223" s="4">
        <f t="shared" si="45"/>
        <v>3.36</v>
      </c>
      <c r="S223" s="7">
        <f t="shared" si="46"/>
        <v>29.27</v>
      </c>
      <c r="T223" s="7"/>
      <c r="U223" s="7">
        <f t="shared" si="47"/>
        <v>29</v>
      </c>
      <c r="V223" s="7">
        <f t="shared" si="48"/>
        <v>30</v>
      </c>
      <c r="W223" s="12">
        <f t="shared" si="49"/>
        <v>30</v>
      </c>
      <c r="X223" s="12">
        <f t="shared" si="50"/>
        <v>30</v>
      </c>
      <c r="Y223" s="7"/>
      <c r="Z223" s="7">
        <f t="shared" si="51"/>
        <v>25.035714285714285</v>
      </c>
    </row>
    <row r="224" spans="1:26" x14ac:dyDescent="0.3">
      <c r="A224" s="2">
        <v>221</v>
      </c>
      <c r="B224" s="1" t="s">
        <v>451</v>
      </c>
      <c r="C224" s="1" t="s">
        <v>9</v>
      </c>
      <c r="D224" s="1" t="s">
        <v>452</v>
      </c>
      <c r="E224" s="1">
        <v>100</v>
      </c>
      <c r="F224" s="1">
        <v>327</v>
      </c>
      <c r="G224" s="1">
        <v>77.709999999999994</v>
      </c>
      <c r="H224" s="1">
        <v>9.3000000000000007</v>
      </c>
      <c r="I224" s="1">
        <v>1.67</v>
      </c>
      <c r="K224" s="4">
        <f t="shared" si="39"/>
        <v>363.06999999999994</v>
      </c>
      <c r="L224" s="4">
        <f t="shared" si="40"/>
        <v>1.1100000000000001</v>
      </c>
      <c r="M224" s="4">
        <f t="shared" si="41"/>
        <v>98.33</v>
      </c>
      <c r="N224" s="7">
        <f t="shared" si="42"/>
        <v>311.97000000000003</v>
      </c>
      <c r="O224" s="4">
        <f t="shared" si="43"/>
        <v>87.009999999999991</v>
      </c>
      <c r="P224" s="4">
        <f t="shared" si="44"/>
        <v>348.03999999999996</v>
      </c>
      <c r="Q224" s="4">
        <f t="shared" si="45"/>
        <v>3.48</v>
      </c>
      <c r="S224" s="7">
        <f t="shared" si="46"/>
        <v>28.26</v>
      </c>
      <c r="T224" s="7"/>
      <c r="U224" s="7">
        <f t="shared" si="47"/>
        <v>28</v>
      </c>
      <c r="V224" s="7">
        <f t="shared" si="48"/>
        <v>30</v>
      </c>
      <c r="W224" s="12">
        <f t="shared" si="49"/>
        <v>30</v>
      </c>
      <c r="X224" s="12">
        <f t="shared" si="50"/>
        <v>30</v>
      </c>
      <c r="Y224" s="7"/>
      <c r="Z224" s="7">
        <f t="shared" si="51"/>
        <v>25.002873563218387</v>
      </c>
    </row>
    <row r="225" spans="1:26" x14ac:dyDescent="0.3">
      <c r="A225" s="2">
        <v>222</v>
      </c>
      <c r="B225" s="1" t="s">
        <v>453</v>
      </c>
      <c r="C225" s="1" t="s">
        <v>9</v>
      </c>
      <c r="D225" s="1" t="s">
        <v>454</v>
      </c>
      <c r="E225" s="1">
        <v>100</v>
      </c>
      <c r="F225" s="1">
        <v>335</v>
      </c>
      <c r="G225" s="1">
        <v>74.099999999999994</v>
      </c>
      <c r="H225" s="1">
        <v>12.7</v>
      </c>
      <c r="I225" s="1">
        <v>2.6</v>
      </c>
      <c r="K225" s="4">
        <f t="shared" si="39"/>
        <v>370.59999999999997</v>
      </c>
      <c r="L225" s="4">
        <f t="shared" si="40"/>
        <v>1.1100000000000001</v>
      </c>
      <c r="M225" s="4">
        <f t="shared" si="41"/>
        <v>97.4</v>
      </c>
      <c r="N225" s="7">
        <f t="shared" si="42"/>
        <v>311.60000000000002</v>
      </c>
      <c r="O225" s="4">
        <f t="shared" si="43"/>
        <v>86.8</v>
      </c>
      <c r="P225" s="4">
        <f t="shared" si="44"/>
        <v>347.2</v>
      </c>
      <c r="Q225" s="4">
        <f t="shared" si="45"/>
        <v>3.47</v>
      </c>
      <c r="S225" s="7">
        <f t="shared" si="46"/>
        <v>28.07</v>
      </c>
      <c r="T225" s="7"/>
      <c r="U225" s="7">
        <f t="shared" si="47"/>
        <v>28</v>
      </c>
      <c r="V225" s="7">
        <f t="shared" si="48"/>
        <v>30</v>
      </c>
      <c r="W225" s="12">
        <f t="shared" si="49"/>
        <v>30</v>
      </c>
      <c r="X225" s="12">
        <f t="shared" si="50"/>
        <v>30</v>
      </c>
      <c r="Y225" s="7"/>
      <c r="Z225" s="7">
        <f t="shared" si="51"/>
        <v>25.014409221902014</v>
      </c>
    </row>
    <row r="226" spans="1:26" x14ac:dyDescent="0.3">
      <c r="A226" s="2">
        <v>223</v>
      </c>
      <c r="B226" s="1" t="s">
        <v>455</v>
      </c>
      <c r="C226" s="1" t="s">
        <v>9</v>
      </c>
      <c r="D226" s="1" t="s">
        <v>456</v>
      </c>
      <c r="E226" s="1">
        <v>100</v>
      </c>
      <c r="F226" s="1">
        <v>331</v>
      </c>
      <c r="G226" s="1">
        <v>76.48</v>
      </c>
      <c r="H226" s="1">
        <v>11.16</v>
      </c>
      <c r="I226" s="1">
        <v>1.83</v>
      </c>
      <c r="K226" s="4">
        <f t="shared" si="39"/>
        <v>367.03</v>
      </c>
      <c r="L226" s="4">
        <f t="shared" si="40"/>
        <v>1.1100000000000001</v>
      </c>
      <c r="M226" s="4">
        <f t="shared" si="41"/>
        <v>98.17</v>
      </c>
      <c r="N226" s="7">
        <f t="shared" si="42"/>
        <v>314.52999999999997</v>
      </c>
      <c r="O226" s="4">
        <f t="shared" si="43"/>
        <v>87.64</v>
      </c>
      <c r="P226" s="4">
        <f t="shared" si="44"/>
        <v>350.56</v>
      </c>
      <c r="Q226" s="4">
        <f t="shared" si="45"/>
        <v>3.51</v>
      </c>
      <c r="S226" s="7">
        <f t="shared" si="46"/>
        <v>27.97</v>
      </c>
      <c r="T226" s="7"/>
      <c r="U226" s="7">
        <f t="shared" si="47"/>
        <v>28</v>
      </c>
      <c r="V226" s="7">
        <f t="shared" si="48"/>
        <v>30</v>
      </c>
      <c r="W226" s="12">
        <f t="shared" si="49"/>
        <v>30</v>
      </c>
      <c r="X226" s="12">
        <f t="shared" si="50"/>
        <v>30</v>
      </c>
      <c r="Y226" s="7"/>
      <c r="Z226" s="7">
        <f t="shared" si="51"/>
        <v>24.96866096866097</v>
      </c>
    </row>
    <row r="227" spans="1:26" x14ac:dyDescent="0.3">
      <c r="A227" s="2">
        <v>224</v>
      </c>
      <c r="B227" s="1" t="s">
        <v>457</v>
      </c>
      <c r="C227" s="1" t="s">
        <v>9</v>
      </c>
      <c r="D227" s="1" t="s">
        <v>458</v>
      </c>
      <c r="E227" s="1">
        <v>100</v>
      </c>
      <c r="F227" s="1">
        <v>338</v>
      </c>
      <c r="G227" s="1">
        <v>76.09</v>
      </c>
      <c r="H227" s="1">
        <v>10.95</v>
      </c>
      <c r="I227" s="1">
        <v>2.99</v>
      </c>
      <c r="K227" s="4">
        <f t="shared" si="39"/>
        <v>375.07000000000005</v>
      </c>
      <c r="L227" s="4">
        <f t="shared" si="40"/>
        <v>1.1100000000000001</v>
      </c>
      <c r="M227" s="4">
        <f t="shared" si="41"/>
        <v>97.01</v>
      </c>
      <c r="N227" s="7">
        <f t="shared" si="42"/>
        <v>311.08999999999997</v>
      </c>
      <c r="O227" s="4">
        <f t="shared" si="43"/>
        <v>87.04</v>
      </c>
      <c r="P227" s="4">
        <f t="shared" si="44"/>
        <v>348.16</v>
      </c>
      <c r="Q227" s="4">
        <f t="shared" si="45"/>
        <v>3.48</v>
      </c>
      <c r="S227" s="7">
        <f t="shared" si="46"/>
        <v>27.88</v>
      </c>
      <c r="T227" s="7"/>
      <c r="U227" s="7">
        <f t="shared" si="47"/>
        <v>28</v>
      </c>
      <c r="V227" s="7">
        <f t="shared" si="48"/>
        <v>30</v>
      </c>
      <c r="W227" s="12">
        <f t="shared" si="49"/>
        <v>30</v>
      </c>
      <c r="X227" s="12">
        <f t="shared" si="50"/>
        <v>30</v>
      </c>
      <c r="Y227" s="7"/>
      <c r="Z227" s="7">
        <f t="shared" si="51"/>
        <v>25.011494252873565</v>
      </c>
    </row>
    <row r="228" spans="1:26" x14ac:dyDescent="0.3">
      <c r="A228" s="2">
        <v>225</v>
      </c>
      <c r="B228" s="1" t="s">
        <v>459</v>
      </c>
      <c r="C228" s="1" t="s">
        <v>9</v>
      </c>
      <c r="D228" s="1" t="s">
        <v>460</v>
      </c>
      <c r="E228" s="1">
        <v>100</v>
      </c>
      <c r="F228" s="1">
        <v>374</v>
      </c>
      <c r="G228" s="1">
        <v>76.17</v>
      </c>
      <c r="H228" s="1">
        <v>14.52</v>
      </c>
      <c r="I228" s="1">
        <v>5.48</v>
      </c>
      <c r="K228" s="4">
        <f t="shared" si="39"/>
        <v>412.08</v>
      </c>
      <c r="L228" s="4">
        <f t="shared" si="40"/>
        <v>1.1000000000000001</v>
      </c>
      <c r="M228" s="4">
        <f t="shared" si="41"/>
        <v>94.52</v>
      </c>
      <c r="N228" s="7">
        <f t="shared" si="42"/>
        <v>324.68</v>
      </c>
      <c r="O228" s="4">
        <f t="shared" si="43"/>
        <v>90.69</v>
      </c>
      <c r="P228" s="4">
        <f t="shared" si="44"/>
        <v>362.76</v>
      </c>
      <c r="Q228" s="4">
        <f t="shared" si="45"/>
        <v>3.63</v>
      </c>
      <c r="S228" s="7">
        <f t="shared" si="46"/>
        <v>26.04</v>
      </c>
      <c r="T228" s="7"/>
      <c r="U228" s="7">
        <f t="shared" si="47"/>
        <v>26</v>
      </c>
      <c r="V228" s="7">
        <f t="shared" si="48"/>
        <v>30</v>
      </c>
      <c r="W228" s="12">
        <f t="shared" si="49"/>
        <v>30</v>
      </c>
      <c r="X228" s="12">
        <f t="shared" si="50"/>
        <v>25</v>
      </c>
      <c r="Y228" s="7"/>
      <c r="Z228" s="7">
        <f t="shared" si="51"/>
        <v>24.983471074380166</v>
      </c>
    </row>
    <row r="229" spans="1:26" x14ac:dyDescent="0.3">
      <c r="A229" s="2">
        <v>226</v>
      </c>
      <c r="B229" s="1" t="s">
        <v>461</v>
      </c>
      <c r="C229" s="1" t="s">
        <v>9</v>
      </c>
      <c r="D229" s="1" t="s">
        <v>462</v>
      </c>
      <c r="E229" s="1">
        <v>100</v>
      </c>
      <c r="F229" s="1">
        <v>335</v>
      </c>
      <c r="G229" s="1">
        <v>71.680000000000007</v>
      </c>
      <c r="H229" s="1">
        <v>14.65</v>
      </c>
      <c r="I229" s="1">
        <v>2.71</v>
      </c>
      <c r="K229" s="4">
        <f t="shared" si="39"/>
        <v>369.71000000000004</v>
      </c>
      <c r="L229" s="4">
        <f t="shared" si="40"/>
        <v>1.1000000000000001</v>
      </c>
      <c r="M229" s="4">
        <f t="shared" si="41"/>
        <v>97.29</v>
      </c>
      <c r="N229" s="7">
        <f t="shared" si="42"/>
        <v>310.61</v>
      </c>
      <c r="O229" s="4">
        <f t="shared" si="43"/>
        <v>86.330000000000013</v>
      </c>
      <c r="P229" s="4">
        <f t="shared" si="44"/>
        <v>345.32000000000005</v>
      </c>
      <c r="Q229" s="4">
        <f t="shared" si="45"/>
        <v>3.45</v>
      </c>
      <c r="S229" s="7">
        <f t="shared" si="46"/>
        <v>28.2</v>
      </c>
      <c r="T229" s="7"/>
      <c r="U229" s="7">
        <f t="shared" si="47"/>
        <v>28</v>
      </c>
      <c r="V229" s="7">
        <f t="shared" si="48"/>
        <v>30</v>
      </c>
      <c r="W229" s="12">
        <f t="shared" si="49"/>
        <v>30</v>
      </c>
      <c r="X229" s="12">
        <f t="shared" si="50"/>
        <v>30</v>
      </c>
      <c r="Y229" s="7"/>
      <c r="Z229" s="7">
        <f t="shared" si="51"/>
        <v>25.023188405797104</v>
      </c>
    </row>
    <row r="230" spans="1:26" x14ac:dyDescent="0.3">
      <c r="A230" s="2">
        <v>227</v>
      </c>
      <c r="B230" s="1" t="s">
        <v>463</v>
      </c>
      <c r="C230" s="1" t="s">
        <v>9</v>
      </c>
      <c r="D230" s="1" t="s">
        <v>464</v>
      </c>
      <c r="E230" s="1">
        <v>100</v>
      </c>
      <c r="F230" s="1">
        <v>322</v>
      </c>
      <c r="G230" s="1">
        <v>72.290000000000006</v>
      </c>
      <c r="H230" s="1">
        <v>11.87</v>
      </c>
      <c r="I230" s="1">
        <v>2.15</v>
      </c>
      <c r="K230" s="4">
        <f t="shared" si="39"/>
        <v>355.99000000000007</v>
      </c>
      <c r="L230" s="4">
        <f t="shared" si="40"/>
        <v>1.1100000000000001</v>
      </c>
      <c r="M230" s="4">
        <f t="shared" si="41"/>
        <v>97.85</v>
      </c>
      <c r="N230" s="7">
        <f t="shared" si="42"/>
        <v>302.64999999999998</v>
      </c>
      <c r="O230" s="4">
        <f t="shared" si="43"/>
        <v>84.160000000000011</v>
      </c>
      <c r="P230" s="4">
        <f t="shared" si="44"/>
        <v>336.64000000000004</v>
      </c>
      <c r="Q230" s="4">
        <f t="shared" si="45"/>
        <v>3.37</v>
      </c>
      <c r="S230" s="7">
        <f t="shared" si="46"/>
        <v>29.04</v>
      </c>
      <c r="T230" s="7"/>
      <c r="U230" s="7">
        <f t="shared" si="47"/>
        <v>29</v>
      </c>
      <c r="V230" s="7">
        <f t="shared" si="48"/>
        <v>30</v>
      </c>
      <c r="W230" s="12">
        <f t="shared" si="49"/>
        <v>30</v>
      </c>
      <c r="X230" s="12">
        <f t="shared" si="50"/>
        <v>30</v>
      </c>
      <c r="Y230" s="7"/>
      <c r="Z230" s="7">
        <f t="shared" si="51"/>
        <v>24.973293768545997</v>
      </c>
    </row>
    <row r="231" spans="1:26" x14ac:dyDescent="0.3">
      <c r="A231" s="2">
        <v>228</v>
      </c>
      <c r="B231" s="1" t="s">
        <v>465</v>
      </c>
      <c r="C231" s="1" t="s">
        <v>9</v>
      </c>
      <c r="D231" s="1" t="s">
        <v>466</v>
      </c>
      <c r="E231" s="1">
        <v>100</v>
      </c>
      <c r="F231" s="1">
        <v>320</v>
      </c>
      <c r="G231" s="1">
        <v>75.08</v>
      </c>
      <c r="H231" s="1">
        <v>9.7899999999999991</v>
      </c>
      <c r="I231" s="1">
        <v>1.77</v>
      </c>
      <c r="K231" s="4">
        <f t="shared" si="39"/>
        <v>355.41</v>
      </c>
      <c r="L231" s="4">
        <f t="shared" si="40"/>
        <v>1.1100000000000001</v>
      </c>
      <c r="M231" s="4">
        <f t="shared" si="41"/>
        <v>98.23</v>
      </c>
      <c r="N231" s="7">
        <f t="shared" si="42"/>
        <v>304.07</v>
      </c>
      <c r="O231" s="4">
        <f t="shared" si="43"/>
        <v>84.87</v>
      </c>
      <c r="P231" s="4">
        <f t="shared" si="44"/>
        <v>339.48</v>
      </c>
      <c r="Q231" s="4">
        <f t="shared" si="45"/>
        <v>3.39</v>
      </c>
      <c r="S231" s="7">
        <f t="shared" si="46"/>
        <v>28.98</v>
      </c>
      <c r="T231" s="7"/>
      <c r="U231" s="7">
        <f t="shared" si="47"/>
        <v>29</v>
      </c>
      <c r="V231" s="7">
        <f t="shared" si="48"/>
        <v>30</v>
      </c>
      <c r="W231" s="12">
        <f t="shared" si="49"/>
        <v>30</v>
      </c>
      <c r="X231" s="12">
        <f t="shared" si="50"/>
        <v>30</v>
      </c>
      <c r="Y231" s="7"/>
      <c r="Z231" s="7">
        <f t="shared" si="51"/>
        <v>25.035398230088497</v>
      </c>
    </row>
    <row r="232" spans="1:26" x14ac:dyDescent="0.3">
      <c r="A232" s="2">
        <v>229</v>
      </c>
      <c r="B232" s="1" t="s">
        <v>467</v>
      </c>
      <c r="C232" s="1" t="s">
        <v>9</v>
      </c>
      <c r="D232" s="1" t="s">
        <v>468</v>
      </c>
      <c r="E232" s="1">
        <v>100</v>
      </c>
      <c r="F232" s="1">
        <v>333</v>
      </c>
      <c r="G232" s="1">
        <v>82</v>
      </c>
      <c r="H232" s="1">
        <v>8.5</v>
      </c>
      <c r="I232" s="1">
        <v>1</v>
      </c>
      <c r="K232" s="4">
        <f t="shared" si="39"/>
        <v>371</v>
      </c>
      <c r="L232" s="4">
        <f t="shared" si="40"/>
        <v>1.1100000000000001</v>
      </c>
      <c r="M232" s="4">
        <f t="shared" si="41"/>
        <v>99</v>
      </c>
      <c r="N232" s="7">
        <f t="shared" si="42"/>
        <v>324</v>
      </c>
      <c r="O232" s="4">
        <f t="shared" si="43"/>
        <v>90.5</v>
      </c>
      <c r="P232" s="4">
        <f t="shared" si="44"/>
        <v>362</v>
      </c>
      <c r="Q232" s="4">
        <f t="shared" si="45"/>
        <v>3.62</v>
      </c>
      <c r="S232" s="7">
        <f t="shared" si="46"/>
        <v>27.35</v>
      </c>
      <c r="T232" s="7"/>
      <c r="U232" s="7">
        <f t="shared" si="47"/>
        <v>27</v>
      </c>
      <c r="V232" s="7">
        <f t="shared" si="48"/>
        <v>30</v>
      </c>
      <c r="W232" s="12">
        <f t="shared" si="49"/>
        <v>30</v>
      </c>
      <c r="X232" s="12">
        <f t="shared" si="50"/>
        <v>25</v>
      </c>
      <c r="Y232" s="7"/>
      <c r="Z232" s="7">
        <f t="shared" si="51"/>
        <v>25</v>
      </c>
    </row>
    <row r="233" spans="1:26" x14ac:dyDescent="0.3">
      <c r="A233" s="2">
        <v>230</v>
      </c>
      <c r="B233" s="1" t="s">
        <v>469</v>
      </c>
      <c r="C233" s="1" t="s">
        <v>9</v>
      </c>
      <c r="D233" s="1" t="s">
        <v>470</v>
      </c>
      <c r="E233" s="1">
        <v>100</v>
      </c>
      <c r="F233" s="1">
        <v>260</v>
      </c>
      <c r="G233" s="1">
        <v>76.5</v>
      </c>
      <c r="H233" s="1">
        <v>10.5</v>
      </c>
      <c r="I233" s="1">
        <v>3.1</v>
      </c>
      <c r="K233" s="4">
        <f t="shared" si="39"/>
        <v>375.9</v>
      </c>
      <c r="L233" s="4">
        <f t="shared" si="40"/>
        <v>1.45</v>
      </c>
      <c r="M233" s="4">
        <f t="shared" si="41"/>
        <v>96.9</v>
      </c>
      <c r="N233" s="7">
        <f t="shared" si="42"/>
        <v>232.1</v>
      </c>
      <c r="O233" s="4">
        <f t="shared" si="43"/>
        <v>87</v>
      </c>
      <c r="P233" s="4">
        <f t="shared" si="44"/>
        <v>348</v>
      </c>
      <c r="Q233" s="4">
        <f t="shared" si="45"/>
        <v>3.48</v>
      </c>
      <c r="S233" s="7">
        <f t="shared" si="46"/>
        <v>27.84</v>
      </c>
      <c r="T233" s="7"/>
      <c r="U233" s="7">
        <f t="shared" si="47"/>
        <v>28</v>
      </c>
      <c r="V233" s="7">
        <f t="shared" si="48"/>
        <v>30</v>
      </c>
      <c r="W233" s="12">
        <f t="shared" si="49"/>
        <v>30</v>
      </c>
      <c r="X233" s="12">
        <f t="shared" si="50"/>
        <v>30</v>
      </c>
      <c r="Y233" s="7"/>
      <c r="Z233" s="7">
        <f t="shared" si="51"/>
        <v>25</v>
      </c>
    </row>
    <row r="234" spans="1:26" x14ac:dyDescent="0.3">
      <c r="A234" s="2">
        <v>231</v>
      </c>
      <c r="B234" s="1" t="s">
        <v>471</v>
      </c>
      <c r="C234" s="1" t="s">
        <v>9</v>
      </c>
      <c r="D234" s="1" t="s">
        <v>472</v>
      </c>
      <c r="E234" s="1">
        <v>100</v>
      </c>
      <c r="F234" s="1">
        <v>243</v>
      </c>
      <c r="G234" s="1">
        <v>71.5</v>
      </c>
      <c r="H234" s="1">
        <v>9.85</v>
      </c>
      <c r="I234" s="1">
        <v>2.96</v>
      </c>
      <c r="K234" s="4">
        <f t="shared" si="39"/>
        <v>352.03999999999996</v>
      </c>
      <c r="L234" s="4">
        <f t="shared" si="40"/>
        <v>1.45</v>
      </c>
      <c r="M234" s="4">
        <f t="shared" si="41"/>
        <v>97.04</v>
      </c>
      <c r="N234" s="7">
        <f t="shared" si="42"/>
        <v>216.36</v>
      </c>
      <c r="O234" s="4">
        <f t="shared" si="43"/>
        <v>81.349999999999994</v>
      </c>
      <c r="P234" s="4">
        <f t="shared" si="44"/>
        <v>325.39999999999998</v>
      </c>
      <c r="Q234" s="4">
        <f t="shared" si="45"/>
        <v>3.25</v>
      </c>
      <c r="S234" s="7">
        <f t="shared" si="46"/>
        <v>29.86</v>
      </c>
      <c r="T234" s="7"/>
      <c r="U234" s="7">
        <f t="shared" si="47"/>
        <v>30</v>
      </c>
      <c r="V234" s="7">
        <f t="shared" si="48"/>
        <v>30</v>
      </c>
      <c r="W234" s="12">
        <f t="shared" si="49"/>
        <v>30</v>
      </c>
      <c r="X234" s="12">
        <f t="shared" si="50"/>
        <v>30</v>
      </c>
      <c r="Y234" s="7"/>
      <c r="Z234" s="7">
        <f t="shared" si="51"/>
        <v>25.030769230769231</v>
      </c>
    </row>
    <row r="235" spans="1:26" x14ac:dyDescent="0.3">
      <c r="A235" s="2">
        <v>232</v>
      </c>
      <c r="B235" s="1" t="s">
        <v>473</v>
      </c>
      <c r="C235" s="1" t="s">
        <v>9</v>
      </c>
      <c r="D235" s="1" t="s">
        <v>474</v>
      </c>
      <c r="E235" s="1">
        <v>100</v>
      </c>
      <c r="F235" s="1">
        <v>247</v>
      </c>
      <c r="G235" s="1">
        <v>79.2</v>
      </c>
      <c r="H235" s="1">
        <v>9.6999999999999993</v>
      </c>
      <c r="I235" s="1">
        <v>1.2</v>
      </c>
      <c r="K235" s="4">
        <f t="shared" si="39"/>
        <v>366.40000000000003</v>
      </c>
      <c r="L235" s="4">
        <f t="shared" si="40"/>
        <v>1.48</v>
      </c>
      <c r="M235" s="4">
        <f t="shared" si="41"/>
        <v>98.8</v>
      </c>
      <c r="N235" s="7">
        <f t="shared" si="42"/>
        <v>236.2</v>
      </c>
      <c r="O235" s="4">
        <f t="shared" si="43"/>
        <v>88.9</v>
      </c>
      <c r="P235" s="4">
        <f t="shared" si="44"/>
        <v>355.6</v>
      </c>
      <c r="Q235" s="4">
        <f t="shared" si="45"/>
        <v>3.56</v>
      </c>
      <c r="S235" s="7">
        <f t="shared" si="46"/>
        <v>27.75</v>
      </c>
      <c r="T235" s="7"/>
      <c r="U235" s="7">
        <f t="shared" si="47"/>
        <v>28</v>
      </c>
      <c r="V235" s="7">
        <f t="shared" si="48"/>
        <v>30</v>
      </c>
      <c r="W235" s="12">
        <f t="shared" si="49"/>
        <v>30</v>
      </c>
      <c r="X235" s="12">
        <f t="shared" si="50"/>
        <v>30</v>
      </c>
      <c r="Y235" s="7"/>
      <c r="Z235" s="7">
        <f t="shared" si="51"/>
        <v>24.971910112359552</v>
      </c>
    </row>
    <row r="236" spans="1:26" x14ac:dyDescent="0.3">
      <c r="A236" s="2">
        <v>233</v>
      </c>
      <c r="B236" s="1" t="s">
        <v>475</v>
      </c>
      <c r="C236" s="1" t="s">
        <v>9</v>
      </c>
      <c r="D236" s="1" t="s">
        <v>476</v>
      </c>
      <c r="E236" s="1">
        <v>100</v>
      </c>
      <c r="F236" s="1">
        <v>218</v>
      </c>
      <c r="G236" s="1">
        <v>43.1</v>
      </c>
      <c r="H236" s="1">
        <v>8.1999999999999993</v>
      </c>
      <c r="I236" s="1">
        <v>1.4</v>
      </c>
      <c r="K236" s="4">
        <f t="shared" si="39"/>
        <v>217.79999999999998</v>
      </c>
      <c r="L236" s="4">
        <f t="shared" si="40"/>
        <v>1</v>
      </c>
      <c r="M236" s="4">
        <f t="shared" si="41"/>
        <v>98.6</v>
      </c>
      <c r="N236" s="7">
        <f t="shared" si="42"/>
        <v>205.4</v>
      </c>
      <c r="O236" s="4">
        <f t="shared" si="43"/>
        <v>51.3</v>
      </c>
      <c r="P236" s="4">
        <f t="shared" si="44"/>
        <v>205.2</v>
      </c>
      <c r="Q236" s="4">
        <f t="shared" si="45"/>
        <v>2.0499999999999998</v>
      </c>
      <c r="S236" s="7">
        <f t="shared" si="46"/>
        <v>48.1</v>
      </c>
      <c r="T236" s="7"/>
      <c r="U236" s="7">
        <f t="shared" si="47"/>
        <v>48</v>
      </c>
      <c r="V236" s="7">
        <f t="shared" si="48"/>
        <v>50</v>
      </c>
      <c r="W236" s="12">
        <f t="shared" si="49"/>
        <v>50</v>
      </c>
      <c r="X236" s="12">
        <f t="shared" si="50"/>
        <v>50</v>
      </c>
      <c r="Y236" s="7"/>
      <c r="Z236" s="7">
        <f t="shared" si="51"/>
        <v>25.024390243902438</v>
      </c>
    </row>
    <row r="237" spans="1:26" x14ac:dyDescent="0.3">
      <c r="A237" s="2">
        <v>234</v>
      </c>
      <c r="B237" s="1" t="s">
        <v>477</v>
      </c>
      <c r="C237" s="1" t="s">
        <v>9</v>
      </c>
      <c r="D237" s="1" t="s">
        <v>478</v>
      </c>
      <c r="E237" s="1">
        <v>100</v>
      </c>
      <c r="F237" s="1">
        <v>426</v>
      </c>
      <c r="G237" s="1">
        <v>78.180000000000007</v>
      </c>
      <c r="H237" s="1">
        <v>7.3</v>
      </c>
      <c r="I237" s="1">
        <v>9.2899999999999991</v>
      </c>
      <c r="K237" s="4">
        <f t="shared" si="39"/>
        <v>425.53</v>
      </c>
      <c r="L237" s="4">
        <f t="shared" si="40"/>
        <v>1</v>
      </c>
      <c r="M237" s="4">
        <f t="shared" si="41"/>
        <v>90.710000000000008</v>
      </c>
      <c r="N237" s="7">
        <f t="shared" si="42"/>
        <v>342.39</v>
      </c>
      <c r="O237" s="4">
        <f t="shared" si="43"/>
        <v>85.48</v>
      </c>
      <c r="P237" s="4">
        <f t="shared" si="44"/>
        <v>341.92</v>
      </c>
      <c r="Q237" s="4">
        <f t="shared" si="45"/>
        <v>3.42</v>
      </c>
      <c r="S237" s="7">
        <f t="shared" si="46"/>
        <v>26.52</v>
      </c>
      <c r="T237" s="7"/>
      <c r="U237" s="7">
        <f t="shared" si="47"/>
        <v>27</v>
      </c>
      <c r="V237" s="7">
        <f t="shared" si="48"/>
        <v>30</v>
      </c>
      <c r="W237" s="12">
        <f t="shared" si="49"/>
        <v>30</v>
      </c>
      <c r="X237" s="12">
        <f t="shared" si="50"/>
        <v>25</v>
      </c>
      <c r="Y237" s="7"/>
      <c r="Z237" s="7">
        <f t="shared" si="51"/>
        <v>24.994152046783629</v>
      </c>
    </row>
    <row r="238" spans="1:26" x14ac:dyDescent="0.3">
      <c r="A238" s="2">
        <v>235</v>
      </c>
      <c r="B238" s="1" t="s">
        <v>479</v>
      </c>
      <c r="C238" s="1" t="s">
        <v>9</v>
      </c>
      <c r="D238" s="1" t="s">
        <v>480</v>
      </c>
      <c r="E238" s="1">
        <v>100</v>
      </c>
      <c r="F238" s="1">
        <v>378</v>
      </c>
      <c r="G238" s="1">
        <v>88.05</v>
      </c>
      <c r="H238" s="1">
        <v>5.1100000000000003</v>
      </c>
      <c r="I238" s="1">
        <v>0.59</v>
      </c>
      <c r="K238" s="4">
        <f t="shared" si="39"/>
        <v>377.95</v>
      </c>
      <c r="L238" s="4">
        <f t="shared" si="40"/>
        <v>1</v>
      </c>
      <c r="M238" s="4">
        <f t="shared" si="41"/>
        <v>99.41</v>
      </c>
      <c r="N238" s="7">
        <f t="shared" si="42"/>
        <v>372.69</v>
      </c>
      <c r="O238" s="4">
        <f t="shared" si="43"/>
        <v>93.16</v>
      </c>
      <c r="P238" s="4">
        <f t="shared" si="44"/>
        <v>372.64</v>
      </c>
      <c r="Q238" s="4">
        <f t="shared" si="45"/>
        <v>3.73</v>
      </c>
      <c r="S238" s="7">
        <f t="shared" si="46"/>
        <v>26.65</v>
      </c>
      <c r="T238" s="7"/>
      <c r="U238" s="7">
        <f t="shared" si="47"/>
        <v>27</v>
      </c>
      <c r="V238" s="7">
        <f t="shared" si="48"/>
        <v>30</v>
      </c>
      <c r="W238" s="12">
        <f t="shared" si="49"/>
        <v>30</v>
      </c>
      <c r="X238" s="12">
        <f t="shared" si="50"/>
        <v>25</v>
      </c>
      <c r="Y238" s="7"/>
      <c r="Z238" s="7">
        <f t="shared" si="51"/>
        <v>24.975871313672922</v>
      </c>
    </row>
    <row r="239" spans="1:26" x14ac:dyDescent="0.3">
      <c r="A239" s="2">
        <v>236</v>
      </c>
      <c r="B239" s="1" t="s">
        <v>481</v>
      </c>
      <c r="C239" s="1" t="s">
        <v>9</v>
      </c>
      <c r="D239" s="1" t="s">
        <v>482</v>
      </c>
      <c r="E239" s="1">
        <v>100</v>
      </c>
      <c r="F239" s="1">
        <v>394</v>
      </c>
      <c r="G239" s="1">
        <v>85.33</v>
      </c>
      <c r="H239" s="1">
        <v>6.8</v>
      </c>
      <c r="I239" s="1">
        <v>2.79</v>
      </c>
      <c r="K239" s="4">
        <f t="shared" si="39"/>
        <v>393.63</v>
      </c>
      <c r="L239" s="4">
        <f t="shared" si="40"/>
        <v>1</v>
      </c>
      <c r="M239" s="4">
        <f t="shared" si="41"/>
        <v>97.21</v>
      </c>
      <c r="N239" s="7">
        <f t="shared" si="42"/>
        <v>368.89</v>
      </c>
      <c r="O239" s="4">
        <f t="shared" si="43"/>
        <v>92.13</v>
      </c>
      <c r="P239" s="4">
        <f t="shared" si="44"/>
        <v>368.52</v>
      </c>
      <c r="Q239" s="4">
        <f t="shared" si="45"/>
        <v>3.69</v>
      </c>
      <c r="S239" s="7">
        <f t="shared" si="46"/>
        <v>26.34</v>
      </c>
      <c r="T239" s="7"/>
      <c r="U239" s="7">
        <f t="shared" si="47"/>
        <v>26</v>
      </c>
      <c r="V239" s="7">
        <f t="shared" si="48"/>
        <v>30</v>
      </c>
      <c r="W239" s="12">
        <f t="shared" si="49"/>
        <v>30</v>
      </c>
      <c r="X239" s="12">
        <f t="shared" si="50"/>
        <v>25</v>
      </c>
      <c r="Y239" s="7"/>
      <c r="Z239" s="7">
        <f t="shared" si="51"/>
        <v>24.967479674796746</v>
      </c>
    </row>
    <row r="240" spans="1:26" x14ac:dyDescent="0.3">
      <c r="A240" s="2">
        <v>237</v>
      </c>
      <c r="B240" s="1" t="s">
        <v>483</v>
      </c>
      <c r="C240" s="1" t="s">
        <v>9</v>
      </c>
      <c r="D240" s="1" t="s">
        <v>484</v>
      </c>
      <c r="E240" s="1">
        <v>100</v>
      </c>
      <c r="F240" s="1">
        <v>434</v>
      </c>
      <c r="G240" s="1">
        <v>80.930000000000007</v>
      </c>
      <c r="H240" s="1">
        <v>5.56</v>
      </c>
      <c r="I240" s="1">
        <v>9.75</v>
      </c>
      <c r="K240" s="4">
        <f t="shared" si="39"/>
        <v>433.71000000000004</v>
      </c>
      <c r="L240" s="4">
        <f t="shared" si="40"/>
        <v>1</v>
      </c>
      <c r="M240" s="4">
        <f t="shared" si="41"/>
        <v>90.25</v>
      </c>
      <c r="N240" s="7">
        <f t="shared" si="42"/>
        <v>346.25</v>
      </c>
      <c r="O240" s="4">
        <f t="shared" si="43"/>
        <v>86.490000000000009</v>
      </c>
      <c r="P240" s="4">
        <f t="shared" si="44"/>
        <v>345.96000000000004</v>
      </c>
      <c r="Q240" s="4">
        <f t="shared" si="45"/>
        <v>3.46</v>
      </c>
      <c r="S240" s="7">
        <f t="shared" si="46"/>
        <v>26.08</v>
      </c>
      <c r="T240" s="7"/>
      <c r="U240" s="7">
        <f t="shared" si="47"/>
        <v>26</v>
      </c>
      <c r="V240" s="7">
        <f t="shared" si="48"/>
        <v>30</v>
      </c>
      <c r="W240" s="12">
        <f t="shared" si="49"/>
        <v>30</v>
      </c>
      <c r="X240" s="12">
        <f t="shared" si="50"/>
        <v>25</v>
      </c>
      <c r="Y240" s="7"/>
      <c r="Z240" s="7">
        <f t="shared" si="51"/>
        <v>24.997109826589597</v>
      </c>
    </row>
    <row r="241" spans="1:26" x14ac:dyDescent="0.3">
      <c r="A241" s="2">
        <v>238</v>
      </c>
      <c r="B241" s="1" t="s">
        <v>485</v>
      </c>
      <c r="C241" s="1" t="s">
        <v>9</v>
      </c>
      <c r="D241" s="1" t="s">
        <v>486</v>
      </c>
      <c r="E241" s="1">
        <v>100</v>
      </c>
      <c r="F241" s="1">
        <v>395</v>
      </c>
      <c r="G241" s="1">
        <v>84.66</v>
      </c>
      <c r="H241" s="1">
        <v>5.81</v>
      </c>
      <c r="I241" s="1">
        <v>3.65</v>
      </c>
      <c r="K241" s="4">
        <f t="shared" si="39"/>
        <v>394.73</v>
      </c>
      <c r="L241" s="4">
        <f t="shared" si="40"/>
        <v>1</v>
      </c>
      <c r="M241" s="4">
        <f t="shared" si="41"/>
        <v>96.35</v>
      </c>
      <c r="N241" s="7">
        <f t="shared" si="42"/>
        <v>362.15</v>
      </c>
      <c r="O241" s="4">
        <f t="shared" si="43"/>
        <v>90.47</v>
      </c>
      <c r="P241" s="4">
        <f t="shared" si="44"/>
        <v>361.88</v>
      </c>
      <c r="Q241" s="4">
        <f t="shared" si="45"/>
        <v>3.62</v>
      </c>
      <c r="S241" s="7">
        <f t="shared" si="46"/>
        <v>26.62</v>
      </c>
      <c r="T241" s="7"/>
      <c r="U241" s="7">
        <f t="shared" si="47"/>
        <v>27</v>
      </c>
      <c r="V241" s="7">
        <f t="shared" si="48"/>
        <v>30</v>
      </c>
      <c r="W241" s="12">
        <f t="shared" si="49"/>
        <v>30</v>
      </c>
      <c r="X241" s="12">
        <f t="shared" si="50"/>
        <v>25</v>
      </c>
      <c r="Y241" s="7"/>
      <c r="Z241" s="7">
        <f t="shared" si="51"/>
        <v>24.99171270718232</v>
      </c>
    </row>
    <row r="242" spans="1:26" x14ac:dyDescent="0.3">
      <c r="A242" s="2">
        <v>239</v>
      </c>
      <c r="B242" s="1" t="s">
        <v>487</v>
      </c>
      <c r="C242" s="1" t="s">
        <v>9</v>
      </c>
      <c r="D242" s="1" t="s">
        <v>488</v>
      </c>
      <c r="E242" s="1">
        <v>100</v>
      </c>
      <c r="F242" s="1">
        <v>390</v>
      </c>
      <c r="G242" s="1">
        <v>86.99</v>
      </c>
      <c r="H242" s="1">
        <v>6.65</v>
      </c>
      <c r="I242" s="1">
        <v>1.68</v>
      </c>
      <c r="K242" s="4">
        <f t="shared" si="39"/>
        <v>389.68</v>
      </c>
      <c r="L242" s="4">
        <f t="shared" si="40"/>
        <v>1</v>
      </c>
      <c r="M242" s="4">
        <f t="shared" si="41"/>
        <v>98.32</v>
      </c>
      <c r="N242" s="7">
        <f t="shared" si="42"/>
        <v>374.88</v>
      </c>
      <c r="O242" s="4">
        <f t="shared" si="43"/>
        <v>93.64</v>
      </c>
      <c r="P242" s="4">
        <f t="shared" si="44"/>
        <v>374.56</v>
      </c>
      <c r="Q242" s="4">
        <f t="shared" si="45"/>
        <v>3.75</v>
      </c>
      <c r="S242" s="7">
        <f t="shared" si="46"/>
        <v>26.22</v>
      </c>
      <c r="T242" s="7"/>
      <c r="U242" s="7">
        <f t="shared" si="47"/>
        <v>26</v>
      </c>
      <c r="V242" s="7">
        <f t="shared" si="48"/>
        <v>30</v>
      </c>
      <c r="W242" s="12">
        <f t="shared" si="49"/>
        <v>30</v>
      </c>
      <c r="X242" s="12">
        <f t="shared" si="50"/>
        <v>25</v>
      </c>
      <c r="Y242" s="7"/>
      <c r="Z242" s="7">
        <f t="shared" si="51"/>
        <v>24.970666666666666</v>
      </c>
    </row>
    <row r="243" spans="1:26" x14ac:dyDescent="0.3">
      <c r="A243" s="2">
        <v>240</v>
      </c>
      <c r="B243" s="1" t="s">
        <v>489</v>
      </c>
      <c r="C243" s="1" t="s">
        <v>9</v>
      </c>
      <c r="D243" s="1" t="s">
        <v>490</v>
      </c>
      <c r="E243" s="1">
        <v>100</v>
      </c>
      <c r="F243" s="1">
        <v>407</v>
      </c>
      <c r="G243" s="1">
        <v>85.78</v>
      </c>
      <c r="H243" s="1">
        <v>6.08</v>
      </c>
      <c r="I243" s="1">
        <v>4.34</v>
      </c>
      <c r="K243" s="4">
        <f t="shared" si="39"/>
        <v>406.5</v>
      </c>
      <c r="L243" s="4">
        <f t="shared" si="40"/>
        <v>1</v>
      </c>
      <c r="M243" s="4">
        <f t="shared" si="41"/>
        <v>95.66</v>
      </c>
      <c r="N243" s="7">
        <f t="shared" si="42"/>
        <v>367.94</v>
      </c>
      <c r="O243" s="4">
        <f t="shared" si="43"/>
        <v>91.86</v>
      </c>
      <c r="P243" s="4">
        <f t="shared" si="44"/>
        <v>367.44</v>
      </c>
      <c r="Q243" s="4">
        <f t="shared" si="45"/>
        <v>3.67</v>
      </c>
      <c r="S243" s="7">
        <f t="shared" si="46"/>
        <v>26.07</v>
      </c>
      <c r="T243" s="7"/>
      <c r="U243" s="7">
        <f t="shared" si="47"/>
        <v>26</v>
      </c>
      <c r="V243" s="7">
        <f t="shared" si="48"/>
        <v>30</v>
      </c>
      <c r="W243" s="12">
        <f t="shared" si="49"/>
        <v>30</v>
      </c>
      <c r="X243" s="12">
        <f t="shared" si="50"/>
        <v>25</v>
      </c>
      <c r="Y243" s="7"/>
      <c r="Z243" s="7">
        <f t="shared" si="51"/>
        <v>25.029972752043598</v>
      </c>
    </row>
    <row r="244" spans="1:26" x14ac:dyDescent="0.3">
      <c r="A244" s="2">
        <v>241</v>
      </c>
      <c r="B244" s="1" t="s">
        <v>491</v>
      </c>
      <c r="C244" s="1" t="s">
        <v>9</v>
      </c>
      <c r="D244" s="1" t="s">
        <v>492</v>
      </c>
      <c r="E244" s="1">
        <v>100</v>
      </c>
      <c r="F244" s="1">
        <v>353</v>
      </c>
      <c r="G244" s="1">
        <v>67.27</v>
      </c>
      <c r="H244" s="1">
        <v>17.09</v>
      </c>
      <c r="I244" s="1">
        <v>5.94</v>
      </c>
      <c r="K244" s="4">
        <f t="shared" si="39"/>
        <v>390.9</v>
      </c>
      <c r="L244" s="4">
        <f t="shared" si="40"/>
        <v>1.1100000000000001</v>
      </c>
      <c r="M244" s="4">
        <f t="shared" si="41"/>
        <v>94.06</v>
      </c>
      <c r="N244" s="7">
        <f t="shared" si="42"/>
        <v>299.54000000000002</v>
      </c>
      <c r="O244" s="4">
        <f t="shared" si="43"/>
        <v>84.36</v>
      </c>
      <c r="P244" s="4">
        <f t="shared" si="44"/>
        <v>337.44</v>
      </c>
      <c r="Q244" s="4">
        <f t="shared" si="45"/>
        <v>3.37</v>
      </c>
      <c r="S244" s="7">
        <f t="shared" si="46"/>
        <v>27.91</v>
      </c>
      <c r="T244" s="7"/>
      <c r="U244" s="7">
        <f t="shared" si="47"/>
        <v>28</v>
      </c>
      <c r="V244" s="7">
        <f t="shared" si="48"/>
        <v>30</v>
      </c>
      <c r="W244" s="12">
        <f t="shared" si="49"/>
        <v>30</v>
      </c>
      <c r="X244" s="12">
        <f t="shared" si="50"/>
        <v>30</v>
      </c>
      <c r="Y244" s="7"/>
      <c r="Z244" s="7">
        <f t="shared" si="51"/>
        <v>25.032640949554896</v>
      </c>
    </row>
    <row r="245" spans="1:26" x14ac:dyDescent="0.3">
      <c r="A245" s="2">
        <v>242</v>
      </c>
      <c r="B245" s="1" t="s">
        <v>493</v>
      </c>
      <c r="C245" s="1" t="s">
        <v>9</v>
      </c>
      <c r="D245" s="1" t="s">
        <v>494</v>
      </c>
      <c r="E245" s="1">
        <v>100</v>
      </c>
      <c r="F245" s="1">
        <v>350</v>
      </c>
      <c r="G245" s="1">
        <v>67.59</v>
      </c>
      <c r="H245" s="1">
        <v>16.47</v>
      </c>
      <c r="I245" s="1">
        <v>5.78</v>
      </c>
      <c r="K245" s="4">
        <f t="shared" si="39"/>
        <v>388.26</v>
      </c>
      <c r="L245" s="4">
        <f t="shared" si="40"/>
        <v>1.1100000000000001</v>
      </c>
      <c r="M245" s="4">
        <f t="shared" si="41"/>
        <v>94.22</v>
      </c>
      <c r="N245" s="7">
        <f t="shared" si="42"/>
        <v>297.98</v>
      </c>
      <c r="O245" s="4">
        <f t="shared" si="43"/>
        <v>84.06</v>
      </c>
      <c r="P245" s="4">
        <f t="shared" si="44"/>
        <v>336.24</v>
      </c>
      <c r="Q245" s="4">
        <f t="shared" si="45"/>
        <v>3.36</v>
      </c>
      <c r="S245" s="7">
        <f t="shared" si="46"/>
        <v>28.04</v>
      </c>
      <c r="T245" s="7"/>
      <c r="U245" s="7">
        <f t="shared" si="47"/>
        <v>28</v>
      </c>
      <c r="V245" s="7">
        <f t="shared" si="48"/>
        <v>30</v>
      </c>
      <c r="W245" s="12">
        <f t="shared" si="49"/>
        <v>30</v>
      </c>
      <c r="X245" s="12">
        <f t="shared" si="50"/>
        <v>30</v>
      </c>
      <c r="Y245" s="7"/>
      <c r="Z245" s="7">
        <f t="shared" si="51"/>
        <v>25.017857142857146</v>
      </c>
    </row>
    <row r="246" spans="1:26" x14ac:dyDescent="0.3">
      <c r="A246" s="2">
        <v>243</v>
      </c>
      <c r="B246" s="1" t="s">
        <v>495</v>
      </c>
      <c r="C246" s="1" t="s">
        <v>9</v>
      </c>
      <c r="D246" s="1" t="s">
        <v>496</v>
      </c>
      <c r="E246" s="1">
        <v>100</v>
      </c>
      <c r="F246" s="1">
        <v>83</v>
      </c>
      <c r="G246" s="1">
        <v>23.4</v>
      </c>
      <c r="H246" s="1">
        <v>3.8</v>
      </c>
      <c r="I246" s="1">
        <v>0.5</v>
      </c>
      <c r="K246" s="4">
        <f t="shared" si="39"/>
        <v>113.3</v>
      </c>
      <c r="L246" s="4">
        <f t="shared" si="40"/>
        <v>1.37</v>
      </c>
      <c r="M246" s="4">
        <f t="shared" si="41"/>
        <v>99.5</v>
      </c>
      <c r="N246" s="7">
        <f t="shared" si="42"/>
        <v>78.5</v>
      </c>
      <c r="O246" s="4">
        <f t="shared" si="43"/>
        <v>27.2</v>
      </c>
      <c r="P246" s="4">
        <f t="shared" si="44"/>
        <v>108.8</v>
      </c>
      <c r="Q246" s="4">
        <f t="shared" si="45"/>
        <v>1.0900000000000001</v>
      </c>
      <c r="S246" s="7">
        <f t="shared" si="46"/>
        <v>91.28</v>
      </c>
      <c r="T246" s="7"/>
      <c r="U246" s="7">
        <f t="shared" si="47"/>
        <v>91</v>
      </c>
      <c r="V246" s="7">
        <f t="shared" si="48"/>
        <v>90</v>
      </c>
      <c r="W246" s="12">
        <f t="shared" si="49"/>
        <v>90</v>
      </c>
      <c r="X246" s="12">
        <f t="shared" si="50"/>
        <v>90</v>
      </c>
      <c r="Y246" s="7"/>
      <c r="Z246" s="7">
        <f t="shared" si="51"/>
        <v>24.954128440366969</v>
      </c>
    </row>
    <row r="247" spans="1:26" x14ac:dyDescent="0.3">
      <c r="A247" s="2">
        <v>244</v>
      </c>
      <c r="B247" s="1" t="s">
        <v>497</v>
      </c>
      <c r="C247" s="1" t="s">
        <v>9</v>
      </c>
      <c r="D247" s="1" t="s">
        <v>498</v>
      </c>
      <c r="E247" s="1">
        <v>100</v>
      </c>
      <c r="F247" s="1">
        <v>102</v>
      </c>
      <c r="G247" s="1">
        <v>29.1</v>
      </c>
      <c r="H247" s="1">
        <v>4.2</v>
      </c>
      <c r="I247" s="1">
        <v>0.7</v>
      </c>
      <c r="K247" s="4">
        <f t="shared" si="39"/>
        <v>139.50000000000003</v>
      </c>
      <c r="L247" s="4">
        <f t="shared" si="40"/>
        <v>1.37</v>
      </c>
      <c r="M247" s="4">
        <f t="shared" si="41"/>
        <v>99.3</v>
      </c>
      <c r="N247" s="7">
        <f t="shared" si="42"/>
        <v>95.7</v>
      </c>
      <c r="O247" s="4">
        <f t="shared" si="43"/>
        <v>33.300000000000004</v>
      </c>
      <c r="P247" s="4">
        <f t="shared" si="44"/>
        <v>133.20000000000002</v>
      </c>
      <c r="Q247" s="4">
        <f t="shared" si="45"/>
        <v>1.33</v>
      </c>
      <c r="S247" s="7">
        <f t="shared" si="46"/>
        <v>74.66</v>
      </c>
      <c r="T247" s="7"/>
      <c r="U247" s="7">
        <f t="shared" si="47"/>
        <v>75</v>
      </c>
      <c r="V247" s="7">
        <f t="shared" si="48"/>
        <v>70</v>
      </c>
      <c r="W247" s="12">
        <f t="shared" si="49"/>
        <v>70</v>
      </c>
      <c r="X247" s="12">
        <f t="shared" si="50"/>
        <v>75</v>
      </c>
      <c r="Y247" s="7"/>
      <c r="Z247" s="7">
        <f t="shared" si="51"/>
        <v>25.03759398496241</v>
      </c>
    </row>
    <row r="248" spans="1:26" x14ac:dyDescent="0.3">
      <c r="A248" s="2">
        <v>245</v>
      </c>
      <c r="B248" s="1" t="s">
        <v>499</v>
      </c>
      <c r="C248" s="1" t="s">
        <v>9</v>
      </c>
      <c r="D248" s="1" t="s">
        <v>500</v>
      </c>
      <c r="E248" s="1">
        <v>100</v>
      </c>
      <c r="F248" s="1">
        <v>138</v>
      </c>
      <c r="G248" s="1">
        <v>36.26</v>
      </c>
      <c r="H248" s="1">
        <v>5.34</v>
      </c>
      <c r="I248" s="1">
        <v>2.06</v>
      </c>
      <c r="K248" s="4">
        <f t="shared" si="39"/>
        <v>184.93999999999997</v>
      </c>
      <c r="L248" s="4">
        <f t="shared" si="40"/>
        <v>1.34</v>
      </c>
      <c r="M248" s="4">
        <f t="shared" si="41"/>
        <v>97.94</v>
      </c>
      <c r="N248" s="7">
        <f t="shared" si="42"/>
        <v>119.46000000000001</v>
      </c>
      <c r="O248" s="4">
        <f t="shared" si="43"/>
        <v>41.599999999999994</v>
      </c>
      <c r="P248" s="4">
        <f t="shared" si="44"/>
        <v>166.39999999999998</v>
      </c>
      <c r="Q248" s="4">
        <f t="shared" si="45"/>
        <v>1.66</v>
      </c>
      <c r="S248" s="7">
        <f t="shared" si="46"/>
        <v>59</v>
      </c>
      <c r="T248" s="7"/>
      <c r="U248" s="7">
        <f t="shared" si="47"/>
        <v>59</v>
      </c>
      <c r="V248" s="7">
        <f t="shared" si="48"/>
        <v>60</v>
      </c>
      <c r="W248" s="12">
        <f t="shared" si="49"/>
        <v>60</v>
      </c>
      <c r="X248" s="12">
        <f t="shared" si="50"/>
        <v>60</v>
      </c>
      <c r="Y248" s="7"/>
      <c r="Z248" s="7">
        <f t="shared" si="51"/>
        <v>25.060240963855421</v>
      </c>
    </row>
    <row r="249" spans="1:26" x14ac:dyDescent="0.3">
      <c r="A249" s="2">
        <v>246</v>
      </c>
      <c r="B249" s="1" t="s">
        <v>501</v>
      </c>
      <c r="C249" s="1" t="s">
        <v>9</v>
      </c>
      <c r="D249" s="1" t="s">
        <v>502</v>
      </c>
      <c r="E249" s="1">
        <v>100</v>
      </c>
      <c r="F249" s="1">
        <v>267</v>
      </c>
      <c r="G249" s="1">
        <v>71.900000000000006</v>
      </c>
      <c r="H249" s="1">
        <v>9.6999999999999993</v>
      </c>
      <c r="I249" s="1">
        <v>3.8</v>
      </c>
      <c r="K249" s="4">
        <f t="shared" si="39"/>
        <v>360.6</v>
      </c>
      <c r="L249" s="4">
        <f t="shared" si="40"/>
        <v>1.35</v>
      </c>
      <c r="M249" s="4">
        <f t="shared" si="41"/>
        <v>96.2</v>
      </c>
      <c r="N249" s="7">
        <f t="shared" si="42"/>
        <v>232.8</v>
      </c>
      <c r="O249" s="4">
        <f t="shared" si="43"/>
        <v>81.600000000000009</v>
      </c>
      <c r="P249" s="4">
        <f t="shared" si="44"/>
        <v>326.40000000000003</v>
      </c>
      <c r="Q249" s="4">
        <f t="shared" si="45"/>
        <v>3.26</v>
      </c>
      <c r="S249" s="7">
        <f t="shared" si="46"/>
        <v>29.51</v>
      </c>
      <c r="T249" s="7"/>
      <c r="U249" s="7">
        <f t="shared" si="47"/>
        <v>30</v>
      </c>
      <c r="V249" s="7">
        <f t="shared" si="48"/>
        <v>30</v>
      </c>
      <c r="W249" s="12">
        <f t="shared" si="49"/>
        <v>30</v>
      </c>
      <c r="X249" s="12">
        <f t="shared" si="50"/>
        <v>30</v>
      </c>
      <c r="Y249" s="7"/>
      <c r="Z249" s="7">
        <f t="shared" si="51"/>
        <v>25.030674846625772</v>
      </c>
    </row>
    <row r="250" spans="1:26" x14ac:dyDescent="0.3">
      <c r="A250" s="2">
        <v>247</v>
      </c>
      <c r="B250" s="1" t="s">
        <v>503</v>
      </c>
      <c r="C250" s="1" t="s">
        <v>9</v>
      </c>
      <c r="D250" s="1" t="s">
        <v>504</v>
      </c>
      <c r="E250" s="1">
        <v>100</v>
      </c>
      <c r="F250" s="1">
        <v>134</v>
      </c>
      <c r="G250" s="1">
        <v>34.89</v>
      </c>
      <c r="H250" s="1">
        <v>5.1100000000000003</v>
      </c>
      <c r="I250" s="1">
        <v>2.19</v>
      </c>
      <c r="K250" s="4">
        <f t="shared" si="39"/>
        <v>179.71</v>
      </c>
      <c r="L250" s="4">
        <f t="shared" si="40"/>
        <v>1.34</v>
      </c>
      <c r="M250" s="4">
        <f t="shared" si="41"/>
        <v>97.81</v>
      </c>
      <c r="N250" s="7">
        <f t="shared" si="42"/>
        <v>114.28999999999999</v>
      </c>
      <c r="O250" s="4">
        <f t="shared" si="43"/>
        <v>40</v>
      </c>
      <c r="P250" s="4">
        <f t="shared" si="44"/>
        <v>160</v>
      </c>
      <c r="Q250" s="4">
        <f t="shared" si="45"/>
        <v>1.6</v>
      </c>
      <c r="S250" s="7">
        <f t="shared" si="46"/>
        <v>61.13</v>
      </c>
      <c r="T250" s="7"/>
      <c r="U250" s="7">
        <f t="shared" si="47"/>
        <v>61</v>
      </c>
      <c r="V250" s="7">
        <f t="shared" si="48"/>
        <v>60</v>
      </c>
      <c r="W250" s="12">
        <f t="shared" si="49"/>
        <v>60</v>
      </c>
      <c r="X250" s="12">
        <f t="shared" si="50"/>
        <v>60</v>
      </c>
      <c r="Y250" s="7"/>
      <c r="Z250" s="7">
        <f t="shared" si="51"/>
        <v>25</v>
      </c>
    </row>
    <row r="251" spans="1:26" x14ac:dyDescent="0.3">
      <c r="A251" s="2">
        <v>248</v>
      </c>
      <c r="B251" s="1" t="s">
        <v>505</v>
      </c>
      <c r="C251" s="1" t="s">
        <v>9</v>
      </c>
      <c r="D251" s="1" t="s">
        <v>506</v>
      </c>
      <c r="E251" s="1">
        <v>100</v>
      </c>
      <c r="F251" s="1">
        <v>282</v>
      </c>
      <c r="G251" s="1">
        <v>78.3</v>
      </c>
      <c r="H251" s="1">
        <v>8.9</v>
      </c>
      <c r="I251" s="1">
        <v>3.9</v>
      </c>
      <c r="K251" s="4">
        <f t="shared" si="39"/>
        <v>383.90000000000003</v>
      </c>
      <c r="L251" s="4">
        <f t="shared" si="40"/>
        <v>1.36</v>
      </c>
      <c r="M251" s="4">
        <f t="shared" si="41"/>
        <v>96.1</v>
      </c>
      <c r="N251" s="7">
        <f t="shared" si="42"/>
        <v>246.9</v>
      </c>
      <c r="O251" s="4">
        <f t="shared" si="43"/>
        <v>87.2</v>
      </c>
      <c r="P251" s="4">
        <f t="shared" si="44"/>
        <v>348.8</v>
      </c>
      <c r="Q251" s="4">
        <f t="shared" si="45"/>
        <v>3.49</v>
      </c>
      <c r="S251" s="7">
        <f t="shared" si="46"/>
        <v>27.54</v>
      </c>
      <c r="T251" s="7"/>
      <c r="U251" s="7">
        <f t="shared" si="47"/>
        <v>28</v>
      </c>
      <c r="V251" s="7">
        <f t="shared" si="48"/>
        <v>30</v>
      </c>
      <c r="W251" s="12">
        <f t="shared" si="49"/>
        <v>30</v>
      </c>
      <c r="X251" s="12">
        <f t="shared" si="50"/>
        <v>30</v>
      </c>
      <c r="Y251" s="7"/>
      <c r="Z251" s="7">
        <f t="shared" si="51"/>
        <v>24.98567335243553</v>
      </c>
    </row>
    <row r="252" spans="1:26" x14ac:dyDescent="0.3">
      <c r="A252" s="2">
        <v>249</v>
      </c>
      <c r="B252" s="1" t="s">
        <v>507</v>
      </c>
      <c r="C252" s="1" t="s">
        <v>9</v>
      </c>
      <c r="D252" s="1" t="s">
        <v>508</v>
      </c>
      <c r="E252" s="1">
        <v>100</v>
      </c>
      <c r="F252" s="1">
        <v>110</v>
      </c>
      <c r="G252" s="1">
        <v>29.4</v>
      </c>
      <c r="H252" s="1">
        <v>4.9000000000000004</v>
      </c>
      <c r="I252" s="1">
        <v>1.2</v>
      </c>
      <c r="K252" s="4">
        <f t="shared" si="39"/>
        <v>148</v>
      </c>
      <c r="L252" s="4">
        <f t="shared" si="40"/>
        <v>1.35</v>
      </c>
      <c r="M252" s="4">
        <f t="shared" si="41"/>
        <v>98.8</v>
      </c>
      <c r="N252" s="7">
        <f t="shared" si="42"/>
        <v>99.2</v>
      </c>
      <c r="O252" s="4">
        <f t="shared" si="43"/>
        <v>34.299999999999997</v>
      </c>
      <c r="P252" s="4">
        <f t="shared" si="44"/>
        <v>137.19999999999999</v>
      </c>
      <c r="Q252" s="4">
        <f t="shared" si="45"/>
        <v>1.37</v>
      </c>
      <c r="S252" s="7">
        <f t="shared" si="46"/>
        <v>72.12</v>
      </c>
      <c r="T252" s="7"/>
      <c r="U252" s="7">
        <f t="shared" si="47"/>
        <v>72</v>
      </c>
      <c r="V252" s="7">
        <f t="shared" si="48"/>
        <v>70</v>
      </c>
      <c r="W252" s="12">
        <f t="shared" si="49"/>
        <v>70</v>
      </c>
      <c r="X252" s="12">
        <f t="shared" si="50"/>
        <v>70</v>
      </c>
      <c r="Y252" s="7"/>
      <c r="Z252" s="7">
        <f t="shared" si="51"/>
        <v>25.03649635036496</v>
      </c>
    </row>
    <row r="253" spans="1:26" x14ac:dyDescent="0.3">
      <c r="A253" s="2">
        <v>250</v>
      </c>
      <c r="B253" s="1" t="s">
        <v>509</v>
      </c>
      <c r="C253" s="1" t="s">
        <v>9</v>
      </c>
      <c r="D253" s="1" t="s">
        <v>510</v>
      </c>
      <c r="E253" s="1">
        <v>100</v>
      </c>
      <c r="F253" s="1">
        <v>289</v>
      </c>
      <c r="G253" s="1">
        <v>74.7</v>
      </c>
      <c r="H253" s="1">
        <v>11.5</v>
      </c>
      <c r="I253" s="1">
        <v>4.5999999999999996</v>
      </c>
      <c r="K253" s="4">
        <f t="shared" si="39"/>
        <v>386.2</v>
      </c>
      <c r="L253" s="4">
        <f t="shared" si="40"/>
        <v>1.34</v>
      </c>
      <c r="M253" s="4">
        <f t="shared" si="41"/>
        <v>95.4</v>
      </c>
      <c r="N253" s="7">
        <f t="shared" si="42"/>
        <v>247.6</v>
      </c>
      <c r="O253" s="4">
        <f t="shared" si="43"/>
        <v>86.2</v>
      </c>
      <c r="P253" s="4">
        <f t="shared" si="44"/>
        <v>344.8</v>
      </c>
      <c r="Q253" s="4">
        <f t="shared" si="45"/>
        <v>3.45</v>
      </c>
      <c r="S253" s="7">
        <f t="shared" si="46"/>
        <v>27.65</v>
      </c>
      <c r="T253" s="7"/>
      <c r="U253" s="7">
        <f t="shared" si="47"/>
        <v>28</v>
      </c>
      <c r="V253" s="7">
        <f t="shared" si="48"/>
        <v>30</v>
      </c>
      <c r="W253" s="12">
        <f t="shared" si="49"/>
        <v>30</v>
      </c>
      <c r="X253" s="12">
        <f t="shared" si="50"/>
        <v>30</v>
      </c>
      <c r="Y253" s="7"/>
      <c r="Z253" s="7">
        <f t="shared" si="51"/>
        <v>24.985507246376812</v>
      </c>
    </row>
    <row r="254" spans="1:26" x14ac:dyDescent="0.3">
      <c r="A254" s="2">
        <v>251</v>
      </c>
      <c r="B254" s="1" t="s">
        <v>511</v>
      </c>
      <c r="C254" s="1" t="s">
        <v>9</v>
      </c>
      <c r="D254" s="1" t="s">
        <v>512</v>
      </c>
      <c r="E254" s="1">
        <v>100</v>
      </c>
      <c r="F254" s="1">
        <v>108</v>
      </c>
      <c r="G254" s="1">
        <v>25.4</v>
      </c>
      <c r="H254" s="1">
        <v>6.6</v>
      </c>
      <c r="I254" s="1">
        <v>1.4</v>
      </c>
      <c r="K254" s="4">
        <f t="shared" si="39"/>
        <v>140.6</v>
      </c>
      <c r="L254" s="4">
        <f t="shared" si="40"/>
        <v>1.3</v>
      </c>
      <c r="M254" s="4">
        <f t="shared" si="41"/>
        <v>98.6</v>
      </c>
      <c r="N254" s="7">
        <f t="shared" si="42"/>
        <v>95.4</v>
      </c>
      <c r="O254" s="4">
        <f t="shared" si="43"/>
        <v>32</v>
      </c>
      <c r="P254" s="4">
        <f t="shared" si="44"/>
        <v>128</v>
      </c>
      <c r="Q254" s="4">
        <f t="shared" si="45"/>
        <v>1.28</v>
      </c>
      <c r="S254" s="7">
        <f t="shared" si="46"/>
        <v>77.03</v>
      </c>
      <c r="T254" s="7"/>
      <c r="U254" s="7">
        <f t="shared" si="47"/>
        <v>77</v>
      </c>
      <c r="V254" s="7">
        <f t="shared" si="48"/>
        <v>80</v>
      </c>
      <c r="W254" s="12">
        <f t="shared" si="49"/>
        <v>80</v>
      </c>
      <c r="X254" s="12">
        <f t="shared" si="50"/>
        <v>75</v>
      </c>
      <c r="Y254" s="7"/>
      <c r="Z254" s="7">
        <f t="shared" si="51"/>
        <v>25</v>
      </c>
    </row>
    <row r="255" spans="1:26" x14ac:dyDescent="0.3">
      <c r="A255" s="2">
        <v>252</v>
      </c>
      <c r="B255" s="1" t="s">
        <v>513</v>
      </c>
      <c r="C255" s="1" t="s">
        <v>9</v>
      </c>
      <c r="D255" s="1" t="s">
        <v>514</v>
      </c>
      <c r="E255" s="1">
        <v>100</v>
      </c>
      <c r="F255" s="1">
        <v>265</v>
      </c>
      <c r="G255" s="1">
        <v>83.3</v>
      </c>
      <c r="H255" s="1">
        <v>7.32</v>
      </c>
      <c r="I255" s="1">
        <v>0.97</v>
      </c>
      <c r="K255" s="4">
        <f t="shared" si="39"/>
        <v>371.21000000000004</v>
      </c>
      <c r="L255" s="4">
        <f t="shared" si="40"/>
        <v>1.4</v>
      </c>
      <c r="M255" s="4">
        <f t="shared" si="41"/>
        <v>99.03</v>
      </c>
      <c r="N255" s="7">
        <f t="shared" si="42"/>
        <v>256.27</v>
      </c>
      <c r="O255" s="4">
        <f t="shared" si="43"/>
        <v>90.62</v>
      </c>
      <c r="P255" s="4">
        <f t="shared" si="44"/>
        <v>362.48</v>
      </c>
      <c r="Q255" s="4">
        <f t="shared" si="45"/>
        <v>3.62</v>
      </c>
      <c r="S255" s="7">
        <f t="shared" si="46"/>
        <v>27.36</v>
      </c>
      <c r="T255" s="7"/>
      <c r="U255" s="7">
        <f t="shared" si="47"/>
        <v>27</v>
      </c>
      <c r="V255" s="7">
        <f t="shared" si="48"/>
        <v>30</v>
      </c>
      <c r="W255" s="12">
        <f t="shared" si="49"/>
        <v>30</v>
      </c>
      <c r="X255" s="12">
        <f t="shared" si="50"/>
        <v>25</v>
      </c>
      <c r="Y255" s="7"/>
      <c r="Z255" s="7">
        <f t="shared" si="51"/>
        <v>25.033149171270718</v>
      </c>
    </row>
    <row r="256" spans="1:26" x14ac:dyDescent="0.3">
      <c r="A256" s="2">
        <v>253</v>
      </c>
      <c r="B256" s="1" t="s">
        <v>515</v>
      </c>
      <c r="C256" s="1" t="s">
        <v>9</v>
      </c>
      <c r="D256" s="1" t="s">
        <v>516</v>
      </c>
      <c r="E256" s="1">
        <v>100</v>
      </c>
      <c r="F256" s="1">
        <v>84</v>
      </c>
      <c r="G256" s="1">
        <v>18.600000000000001</v>
      </c>
      <c r="H256" s="1">
        <v>1.7</v>
      </c>
      <c r="I256" s="1">
        <v>0.5</v>
      </c>
      <c r="K256" s="4">
        <f t="shared" si="39"/>
        <v>85.7</v>
      </c>
      <c r="L256" s="4">
        <f t="shared" si="40"/>
        <v>1.02</v>
      </c>
      <c r="M256" s="4">
        <f t="shared" si="41"/>
        <v>99.5</v>
      </c>
      <c r="N256" s="7">
        <f t="shared" si="42"/>
        <v>79.5</v>
      </c>
      <c r="O256" s="4">
        <f t="shared" si="43"/>
        <v>20.3</v>
      </c>
      <c r="P256" s="4">
        <f t="shared" si="44"/>
        <v>81.2</v>
      </c>
      <c r="Q256" s="4">
        <f t="shared" si="45"/>
        <v>0.81</v>
      </c>
      <c r="S256" s="7">
        <f t="shared" si="46"/>
        <v>122.84</v>
      </c>
      <c r="T256" s="7"/>
      <c r="U256" s="7">
        <f t="shared" si="47"/>
        <v>123</v>
      </c>
      <c r="V256" s="7">
        <f t="shared" si="48"/>
        <v>120</v>
      </c>
      <c r="W256" s="12">
        <f t="shared" si="49"/>
        <v>100</v>
      </c>
      <c r="X256" s="12">
        <f t="shared" si="50"/>
        <v>120</v>
      </c>
      <c r="Y256" s="7"/>
      <c r="Z256" s="7">
        <f t="shared" si="51"/>
        <v>25.061728395061728</v>
      </c>
    </row>
    <row r="257" spans="1:26" x14ac:dyDescent="0.3">
      <c r="A257" s="2">
        <v>254</v>
      </c>
      <c r="B257" s="1" t="s">
        <v>517</v>
      </c>
      <c r="C257" s="1" t="s">
        <v>9</v>
      </c>
      <c r="D257" s="1" t="s">
        <v>518</v>
      </c>
      <c r="E257" s="1">
        <v>100</v>
      </c>
      <c r="F257" s="1">
        <v>82</v>
      </c>
      <c r="G257" s="1">
        <v>17.8</v>
      </c>
      <c r="H257" s="1">
        <v>2.2999999999999998</v>
      </c>
      <c r="I257" s="1">
        <v>0.5</v>
      </c>
      <c r="K257" s="4">
        <f t="shared" si="39"/>
        <v>84.9</v>
      </c>
      <c r="L257" s="4">
        <f t="shared" si="40"/>
        <v>1.04</v>
      </c>
      <c r="M257" s="4">
        <f t="shared" si="41"/>
        <v>99.5</v>
      </c>
      <c r="N257" s="7">
        <f t="shared" si="42"/>
        <v>77.5</v>
      </c>
      <c r="O257" s="4">
        <f t="shared" si="43"/>
        <v>20.100000000000001</v>
      </c>
      <c r="P257" s="4">
        <f t="shared" si="44"/>
        <v>80.400000000000006</v>
      </c>
      <c r="Q257" s="4">
        <f t="shared" si="45"/>
        <v>0.8</v>
      </c>
      <c r="S257" s="7">
        <f t="shared" si="46"/>
        <v>124.38</v>
      </c>
      <c r="T257" s="7"/>
      <c r="U257" s="7">
        <f t="shared" si="47"/>
        <v>124</v>
      </c>
      <c r="V257" s="7">
        <f t="shared" si="48"/>
        <v>120</v>
      </c>
      <c r="W257" s="12">
        <f t="shared" si="49"/>
        <v>100</v>
      </c>
      <c r="X257" s="12">
        <f t="shared" si="50"/>
        <v>120</v>
      </c>
      <c r="Y257" s="7"/>
      <c r="Z257" s="7">
        <f t="shared" si="51"/>
        <v>25.125</v>
      </c>
    </row>
    <row r="258" spans="1:26" x14ac:dyDescent="0.3">
      <c r="A258" s="2">
        <v>255</v>
      </c>
      <c r="B258" s="1" t="s">
        <v>519</v>
      </c>
      <c r="C258" s="1" t="s">
        <v>9</v>
      </c>
      <c r="D258" s="1" t="s">
        <v>520</v>
      </c>
      <c r="E258" s="1">
        <v>100</v>
      </c>
      <c r="F258" s="1">
        <v>91</v>
      </c>
      <c r="G258" s="1">
        <v>18.3</v>
      </c>
      <c r="H258" s="1">
        <v>2.2999999999999998</v>
      </c>
      <c r="I258" s="1">
        <v>1</v>
      </c>
      <c r="K258" s="4">
        <f t="shared" si="39"/>
        <v>91.4</v>
      </c>
      <c r="L258" s="4">
        <f t="shared" si="40"/>
        <v>1</v>
      </c>
      <c r="M258" s="4">
        <f t="shared" si="41"/>
        <v>99</v>
      </c>
      <c r="N258" s="7">
        <f t="shared" si="42"/>
        <v>82</v>
      </c>
      <c r="O258" s="4">
        <f t="shared" si="43"/>
        <v>20.6</v>
      </c>
      <c r="P258" s="4">
        <f t="shared" si="44"/>
        <v>82.4</v>
      </c>
      <c r="Q258" s="4">
        <f t="shared" si="45"/>
        <v>0.82</v>
      </c>
      <c r="S258" s="7">
        <f t="shared" si="46"/>
        <v>120.73</v>
      </c>
      <c r="T258" s="7"/>
      <c r="U258" s="7">
        <f t="shared" si="47"/>
        <v>121</v>
      </c>
      <c r="V258" s="7">
        <f t="shared" si="48"/>
        <v>120</v>
      </c>
      <c r="W258" s="12">
        <f t="shared" si="49"/>
        <v>100</v>
      </c>
      <c r="X258" s="12">
        <f t="shared" si="50"/>
        <v>120</v>
      </c>
      <c r="Y258" s="7"/>
      <c r="Z258" s="7">
        <f t="shared" si="51"/>
        <v>25.121951219512198</v>
      </c>
    </row>
    <row r="259" spans="1:26" x14ac:dyDescent="0.3">
      <c r="A259" s="2">
        <v>256</v>
      </c>
      <c r="B259" s="1" t="s">
        <v>521</v>
      </c>
      <c r="C259" s="1" t="s">
        <v>9</v>
      </c>
      <c r="D259" s="1" t="s">
        <v>522</v>
      </c>
      <c r="E259" s="1">
        <v>100</v>
      </c>
      <c r="F259" s="1">
        <v>296</v>
      </c>
      <c r="G259" s="1">
        <v>87.9</v>
      </c>
      <c r="H259" s="1">
        <v>7.16</v>
      </c>
      <c r="I259" s="1">
        <v>3.25</v>
      </c>
      <c r="K259" s="4">
        <f t="shared" si="39"/>
        <v>409.49</v>
      </c>
      <c r="L259" s="4">
        <f t="shared" si="40"/>
        <v>1.38</v>
      </c>
      <c r="M259" s="4">
        <f t="shared" si="41"/>
        <v>96.75</v>
      </c>
      <c r="N259" s="7">
        <f t="shared" si="42"/>
        <v>266.75</v>
      </c>
      <c r="O259" s="4">
        <f t="shared" si="43"/>
        <v>95.06</v>
      </c>
      <c r="P259" s="4">
        <f t="shared" si="44"/>
        <v>380.24</v>
      </c>
      <c r="Q259" s="4">
        <f t="shared" si="45"/>
        <v>3.8</v>
      </c>
      <c r="S259" s="7">
        <f t="shared" si="46"/>
        <v>25.46</v>
      </c>
      <c r="T259" s="7"/>
      <c r="U259" s="7">
        <f t="shared" si="47"/>
        <v>25</v>
      </c>
      <c r="V259" s="7">
        <f t="shared" si="48"/>
        <v>30</v>
      </c>
      <c r="W259" s="12">
        <f t="shared" si="49"/>
        <v>30</v>
      </c>
      <c r="X259" s="12">
        <f t="shared" si="50"/>
        <v>25</v>
      </c>
      <c r="Y259" s="7"/>
      <c r="Z259" s="7">
        <f t="shared" si="51"/>
        <v>25.015789473684212</v>
      </c>
    </row>
    <row r="260" spans="1:26" x14ac:dyDescent="0.3">
      <c r="A260" s="2">
        <v>257</v>
      </c>
      <c r="B260" s="1" t="s">
        <v>523</v>
      </c>
      <c r="C260" s="1" t="s">
        <v>9</v>
      </c>
      <c r="D260" s="1" t="s">
        <v>524</v>
      </c>
      <c r="E260" s="1">
        <v>100</v>
      </c>
      <c r="F260" s="1">
        <v>538</v>
      </c>
      <c r="G260" s="1">
        <v>56.9</v>
      </c>
      <c r="H260" s="1">
        <v>6.17</v>
      </c>
      <c r="I260" s="1">
        <v>33.36</v>
      </c>
      <c r="K260" s="4">
        <f t="shared" ref="K260:K323" si="52">(G260 * 4 ) + (H260 * 4 ) +( I260 * 9)</f>
        <v>552.52</v>
      </c>
      <c r="L260" s="4">
        <f t="shared" ref="L260:L323" si="53">ROUND(K260/F260,2)</f>
        <v>1.03</v>
      </c>
      <c r="M260" s="4">
        <f t="shared" ref="M260:M323" si="54">E260 - I260</f>
        <v>66.64</v>
      </c>
      <c r="N260" s="7">
        <f t="shared" ref="N260:N323" si="55">F260 - (I260 * 9)</f>
        <v>237.76</v>
      </c>
      <c r="O260" s="4">
        <f t="shared" ref="O260:O323" si="56">G260 + H260</f>
        <v>63.07</v>
      </c>
      <c r="P260" s="4">
        <f t="shared" ref="P260:P323" si="57">(G260 * 4) + (H260*4)</f>
        <v>252.28</v>
      </c>
      <c r="Q260" s="4">
        <f t="shared" ref="Q260:Q323" si="58">ROUND(P260/100, 2)</f>
        <v>2.52</v>
      </c>
      <c r="S260" s="7">
        <f t="shared" ref="S260:S323" si="59">ROUND(M260/Q260, 2)</f>
        <v>26.44</v>
      </c>
      <c r="T260" s="7"/>
      <c r="U260" s="7">
        <f t="shared" ref="U260:U323" si="60">ROUND(S260,0)</f>
        <v>26</v>
      </c>
      <c r="V260" s="7">
        <f t="shared" ref="V260:V323" si="61">ROUND(S260,-1)</f>
        <v>30</v>
      </c>
      <c r="W260" s="12">
        <f t="shared" ref="W260:W323" si="62">IF(S260&lt;100,ROUND(S260,-1),IF(S260&gt;=100,ROUND(S260,-2)))</f>
        <v>30</v>
      </c>
      <c r="X260" s="12">
        <f t="shared" ref="X260:X323" si="63">IF(S260&lt;=10,ROUND(S260,0), IF(S260&lt;100, FLOOR(S260 + 5/2, 5),IF(S260&gt;=100, FLOOR(S260 + 10/2, 10))))</f>
        <v>25</v>
      </c>
      <c r="Y260" s="7"/>
      <c r="Z260" s="7">
        <f t="shared" ref="Z260:Z323" si="64">O260/Q260</f>
        <v>25.027777777777779</v>
      </c>
    </row>
    <row r="261" spans="1:26" x14ac:dyDescent="0.3">
      <c r="A261" s="2">
        <v>258</v>
      </c>
      <c r="B261" s="1" t="s">
        <v>525</v>
      </c>
      <c r="C261" s="1" t="s">
        <v>9</v>
      </c>
      <c r="D261" s="1" t="s">
        <v>526</v>
      </c>
      <c r="E261" s="1">
        <v>100</v>
      </c>
      <c r="F261" s="1">
        <v>536</v>
      </c>
      <c r="G261" s="1">
        <v>57.6</v>
      </c>
      <c r="H261" s="1">
        <v>7.6</v>
      </c>
      <c r="I261" s="1">
        <v>30.6</v>
      </c>
      <c r="K261" s="4">
        <f t="shared" si="52"/>
        <v>536.20000000000005</v>
      </c>
      <c r="L261" s="4">
        <f t="shared" si="53"/>
        <v>1</v>
      </c>
      <c r="M261" s="4">
        <f t="shared" si="54"/>
        <v>69.400000000000006</v>
      </c>
      <c r="N261" s="7">
        <f t="shared" si="55"/>
        <v>260.59999999999997</v>
      </c>
      <c r="O261" s="4">
        <f t="shared" si="56"/>
        <v>65.2</v>
      </c>
      <c r="P261" s="4">
        <f t="shared" si="57"/>
        <v>260.8</v>
      </c>
      <c r="Q261" s="4">
        <f t="shared" si="58"/>
        <v>2.61</v>
      </c>
      <c r="S261" s="7">
        <f t="shared" si="59"/>
        <v>26.59</v>
      </c>
      <c r="T261" s="7"/>
      <c r="U261" s="7">
        <f t="shared" si="60"/>
        <v>27</v>
      </c>
      <c r="V261" s="7">
        <f t="shared" si="61"/>
        <v>30</v>
      </c>
      <c r="W261" s="12">
        <f t="shared" si="62"/>
        <v>30</v>
      </c>
      <c r="X261" s="12">
        <f t="shared" si="63"/>
        <v>25</v>
      </c>
      <c r="Y261" s="7"/>
      <c r="Z261" s="7">
        <f t="shared" si="64"/>
        <v>24.980842911877396</v>
      </c>
    </row>
    <row r="262" spans="1:26" x14ac:dyDescent="0.3">
      <c r="A262" s="2">
        <v>259</v>
      </c>
      <c r="B262" s="1" t="s">
        <v>527</v>
      </c>
      <c r="C262" s="1" t="s">
        <v>9</v>
      </c>
      <c r="D262" s="1" t="s">
        <v>528</v>
      </c>
      <c r="E262" s="1">
        <v>100</v>
      </c>
      <c r="F262" s="1">
        <v>428</v>
      </c>
      <c r="G262" s="1">
        <v>61.18</v>
      </c>
      <c r="H262" s="1">
        <v>8.1199999999999992</v>
      </c>
      <c r="I262" s="1">
        <v>27.28</v>
      </c>
      <c r="K262" s="4">
        <f t="shared" si="52"/>
        <v>522.72</v>
      </c>
      <c r="L262" s="4">
        <f t="shared" si="53"/>
        <v>1.22</v>
      </c>
      <c r="M262" s="4">
        <f t="shared" si="54"/>
        <v>72.72</v>
      </c>
      <c r="N262" s="7">
        <f t="shared" si="55"/>
        <v>182.48</v>
      </c>
      <c r="O262" s="4">
        <f t="shared" si="56"/>
        <v>69.3</v>
      </c>
      <c r="P262" s="4">
        <f t="shared" si="57"/>
        <v>277.2</v>
      </c>
      <c r="Q262" s="4">
        <f t="shared" si="58"/>
        <v>2.77</v>
      </c>
      <c r="S262" s="7">
        <f t="shared" si="59"/>
        <v>26.25</v>
      </c>
      <c r="T262" s="7"/>
      <c r="U262" s="7">
        <f t="shared" si="60"/>
        <v>26</v>
      </c>
      <c r="V262" s="7">
        <f t="shared" si="61"/>
        <v>30</v>
      </c>
      <c r="W262" s="12">
        <f t="shared" si="62"/>
        <v>30</v>
      </c>
      <c r="X262" s="12">
        <f t="shared" si="63"/>
        <v>25</v>
      </c>
      <c r="Y262" s="7"/>
      <c r="Z262" s="7">
        <f t="shared" si="64"/>
        <v>25.018050541516246</v>
      </c>
    </row>
    <row r="263" spans="1:26" x14ac:dyDescent="0.3">
      <c r="A263" s="2">
        <v>260</v>
      </c>
      <c r="B263" s="1" t="s">
        <v>529</v>
      </c>
      <c r="C263" s="1" t="s">
        <v>9</v>
      </c>
      <c r="D263" s="1" t="s">
        <v>530</v>
      </c>
      <c r="E263" s="1">
        <v>100</v>
      </c>
      <c r="F263" s="1">
        <v>289</v>
      </c>
      <c r="G263" s="1">
        <v>76.3</v>
      </c>
      <c r="H263" s="1">
        <v>11.5</v>
      </c>
      <c r="I263" s="1">
        <v>4.0999999999999996</v>
      </c>
      <c r="K263" s="4">
        <f t="shared" si="52"/>
        <v>388.09999999999997</v>
      </c>
      <c r="L263" s="4">
        <f t="shared" si="53"/>
        <v>1.34</v>
      </c>
      <c r="M263" s="4">
        <f t="shared" si="54"/>
        <v>95.9</v>
      </c>
      <c r="N263" s="7">
        <f t="shared" si="55"/>
        <v>252.1</v>
      </c>
      <c r="O263" s="4">
        <f t="shared" si="56"/>
        <v>87.8</v>
      </c>
      <c r="P263" s="4">
        <f t="shared" si="57"/>
        <v>351.2</v>
      </c>
      <c r="Q263" s="4">
        <f t="shared" si="58"/>
        <v>3.51</v>
      </c>
      <c r="S263" s="7">
        <f t="shared" si="59"/>
        <v>27.32</v>
      </c>
      <c r="T263" s="7"/>
      <c r="U263" s="7">
        <f t="shared" si="60"/>
        <v>27</v>
      </c>
      <c r="V263" s="7">
        <f t="shared" si="61"/>
        <v>30</v>
      </c>
      <c r="W263" s="12">
        <f t="shared" si="62"/>
        <v>30</v>
      </c>
      <c r="X263" s="12">
        <f t="shared" si="63"/>
        <v>25</v>
      </c>
      <c r="Y263" s="7"/>
      <c r="Z263" s="7">
        <f t="shared" si="64"/>
        <v>25.014245014245017</v>
      </c>
    </row>
    <row r="264" spans="1:26" x14ac:dyDescent="0.3">
      <c r="A264" s="2">
        <v>261</v>
      </c>
      <c r="B264" s="1" t="s">
        <v>531</v>
      </c>
      <c r="C264" s="1" t="s">
        <v>9</v>
      </c>
      <c r="D264" s="1" t="s">
        <v>532</v>
      </c>
      <c r="E264" s="1">
        <v>100</v>
      </c>
      <c r="F264" s="1">
        <v>55</v>
      </c>
      <c r="G264" s="1">
        <v>12.6</v>
      </c>
      <c r="H264" s="1">
        <v>1.1000000000000001</v>
      </c>
      <c r="I264" s="1">
        <v>0</v>
      </c>
      <c r="K264" s="4">
        <f t="shared" si="52"/>
        <v>54.8</v>
      </c>
      <c r="L264" s="4">
        <f t="shared" si="53"/>
        <v>1</v>
      </c>
      <c r="M264" s="4">
        <f t="shared" si="54"/>
        <v>100</v>
      </c>
      <c r="N264" s="7">
        <f t="shared" si="55"/>
        <v>55</v>
      </c>
      <c r="O264" s="4">
        <f t="shared" si="56"/>
        <v>13.7</v>
      </c>
      <c r="P264" s="4">
        <f t="shared" si="57"/>
        <v>54.8</v>
      </c>
      <c r="Q264" s="4">
        <f t="shared" si="58"/>
        <v>0.55000000000000004</v>
      </c>
      <c r="S264" s="7">
        <f t="shared" si="59"/>
        <v>181.82</v>
      </c>
      <c r="T264" s="7"/>
      <c r="U264" s="7">
        <f t="shared" si="60"/>
        <v>182</v>
      </c>
      <c r="V264" s="7">
        <f t="shared" si="61"/>
        <v>180</v>
      </c>
      <c r="W264" s="12">
        <f t="shared" si="62"/>
        <v>200</v>
      </c>
      <c r="X264" s="12">
        <f t="shared" si="63"/>
        <v>180</v>
      </c>
      <c r="Y264" s="7"/>
      <c r="Z264" s="7">
        <f t="shared" si="64"/>
        <v>24.909090909090907</v>
      </c>
    </row>
    <row r="265" spans="1:26" x14ac:dyDescent="0.3">
      <c r="A265" s="2">
        <v>262</v>
      </c>
      <c r="B265" s="1" t="s">
        <v>533</v>
      </c>
      <c r="C265" s="1" t="s">
        <v>9</v>
      </c>
      <c r="D265" s="1" t="s">
        <v>534</v>
      </c>
      <c r="E265" s="1">
        <v>100</v>
      </c>
      <c r="F265" s="1">
        <v>104</v>
      </c>
      <c r="G265" s="1">
        <v>22.4</v>
      </c>
      <c r="H265" s="1">
        <v>3.2</v>
      </c>
      <c r="I265" s="1">
        <v>0.2</v>
      </c>
      <c r="K265" s="4">
        <f t="shared" si="52"/>
        <v>104.19999999999999</v>
      </c>
      <c r="L265" s="4">
        <f t="shared" si="53"/>
        <v>1</v>
      </c>
      <c r="M265" s="4">
        <f t="shared" si="54"/>
        <v>99.8</v>
      </c>
      <c r="N265" s="7">
        <f t="shared" si="55"/>
        <v>102.2</v>
      </c>
      <c r="O265" s="4">
        <f t="shared" si="56"/>
        <v>25.599999999999998</v>
      </c>
      <c r="P265" s="4">
        <f t="shared" si="57"/>
        <v>102.39999999999999</v>
      </c>
      <c r="Q265" s="4">
        <f t="shared" si="58"/>
        <v>1.02</v>
      </c>
      <c r="S265" s="7">
        <f t="shared" si="59"/>
        <v>97.84</v>
      </c>
      <c r="T265" s="7"/>
      <c r="U265" s="7">
        <f t="shared" si="60"/>
        <v>98</v>
      </c>
      <c r="V265" s="7">
        <f t="shared" si="61"/>
        <v>100</v>
      </c>
      <c r="W265" s="12">
        <f t="shared" si="62"/>
        <v>100</v>
      </c>
      <c r="X265" s="12">
        <f t="shared" si="63"/>
        <v>100</v>
      </c>
      <c r="Y265" s="7"/>
      <c r="Z265" s="7">
        <f t="shared" si="64"/>
        <v>25.098039215686271</v>
      </c>
    </row>
    <row r="266" spans="1:26" x14ac:dyDescent="0.3">
      <c r="A266" s="2">
        <v>263</v>
      </c>
      <c r="B266" s="1" t="s">
        <v>535</v>
      </c>
      <c r="C266" s="1" t="s">
        <v>9</v>
      </c>
      <c r="D266" s="1" t="s">
        <v>536</v>
      </c>
      <c r="E266" s="1">
        <v>100</v>
      </c>
      <c r="F266" s="1">
        <v>363</v>
      </c>
      <c r="G266" s="1">
        <v>70.5</v>
      </c>
      <c r="H266" s="1">
        <v>15.4</v>
      </c>
      <c r="I266" s="1">
        <v>3.2</v>
      </c>
      <c r="K266" s="4">
        <f t="shared" si="52"/>
        <v>372.40000000000003</v>
      </c>
      <c r="L266" s="4">
        <f t="shared" si="53"/>
        <v>1.03</v>
      </c>
      <c r="M266" s="4">
        <f t="shared" si="54"/>
        <v>96.8</v>
      </c>
      <c r="N266" s="7">
        <f t="shared" si="55"/>
        <v>334.2</v>
      </c>
      <c r="O266" s="4">
        <f t="shared" si="56"/>
        <v>85.9</v>
      </c>
      <c r="P266" s="4">
        <f t="shared" si="57"/>
        <v>343.6</v>
      </c>
      <c r="Q266" s="4">
        <f t="shared" si="58"/>
        <v>3.44</v>
      </c>
      <c r="S266" s="7">
        <f t="shared" si="59"/>
        <v>28.14</v>
      </c>
      <c r="T266" s="7"/>
      <c r="U266" s="7">
        <f t="shared" si="60"/>
        <v>28</v>
      </c>
      <c r="V266" s="7">
        <f t="shared" si="61"/>
        <v>30</v>
      </c>
      <c r="W266" s="12">
        <f t="shared" si="62"/>
        <v>30</v>
      </c>
      <c r="X266" s="12">
        <f t="shared" si="63"/>
        <v>30</v>
      </c>
      <c r="Y266" s="7"/>
      <c r="Z266" s="7">
        <f t="shared" si="64"/>
        <v>24.970930232558143</v>
      </c>
    </row>
    <row r="267" spans="1:26" x14ac:dyDescent="0.3">
      <c r="A267" s="2">
        <v>264</v>
      </c>
      <c r="B267" s="1" t="s">
        <v>537</v>
      </c>
      <c r="C267" s="1" t="s">
        <v>9</v>
      </c>
      <c r="D267" s="1" t="s">
        <v>538</v>
      </c>
      <c r="E267" s="1">
        <v>100</v>
      </c>
      <c r="F267" s="1">
        <v>353</v>
      </c>
      <c r="G267" s="1">
        <v>74.599999999999994</v>
      </c>
      <c r="H267" s="1">
        <v>13.2</v>
      </c>
      <c r="I267" s="1">
        <v>1.2</v>
      </c>
      <c r="K267" s="4">
        <f t="shared" si="52"/>
        <v>362</v>
      </c>
      <c r="L267" s="4">
        <f t="shared" si="53"/>
        <v>1.03</v>
      </c>
      <c r="M267" s="4">
        <f t="shared" si="54"/>
        <v>98.8</v>
      </c>
      <c r="N267" s="7">
        <f t="shared" si="55"/>
        <v>342.2</v>
      </c>
      <c r="O267" s="4">
        <f t="shared" si="56"/>
        <v>87.8</v>
      </c>
      <c r="P267" s="4">
        <f t="shared" si="57"/>
        <v>351.2</v>
      </c>
      <c r="Q267" s="4">
        <f t="shared" si="58"/>
        <v>3.51</v>
      </c>
      <c r="S267" s="7">
        <f t="shared" si="59"/>
        <v>28.15</v>
      </c>
      <c r="T267" s="7"/>
      <c r="U267" s="7">
        <f t="shared" si="60"/>
        <v>28</v>
      </c>
      <c r="V267" s="7">
        <f t="shared" si="61"/>
        <v>30</v>
      </c>
      <c r="W267" s="12">
        <f t="shared" si="62"/>
        <v>30</v>
      </c>
      <c r="X267" s="12">
        <f t="shared" si="63"/>
        <v>30</v>
      </c>
      <c r="Y267" s="7"/>
      <c r="Z267" s="7">
        <f t="shared" si="64"/>
        <v>25.014245014245017</v>
      </c>
    </row>
    <row r="268" spans="1:26" x14ac:dyDescent="0.3">
      <c r="A268" s="2">
        <v>265</v>
      </c>
      <c r="B268" s="1" t="s">
        <v>539</v>
      </c>
      <c r="C268" s="1" t="s">
        <v>9</v>
      </c>
      <c r="D268" s="1" t="s">
        <v>540</v>
      </c>
      <c r="E268" s="1">
        <v>100</v>
      </c>
      <c r="F268" s="1">
        <v>42</v>
      </c>
      <c r="G268" s="1">
        <v>9.5</v>
      </c>
      <c r="H268" s="1">
        <v>0.5</v>
      </c>
      <c r="I268" s="1">
        <v>0.4</v>
      </c>
      <c r="K268" s="4">
        <f t="shared" si="52"/>
        <v>43.6</v>
      </c>
      <c r="L268" s="4">
        <f t="shared" si="53"/>
        <v>1.04</v>
      </c>
      <c r="M268" s="4">
        <f t="shared" si="54"/>
        <v>99.6</v>
      </c>
      <c r="N268" s="7">
        <f t="shared" si="55"/>
        <v>38.4</v>
      </c>
      <c r="O268" s="4">
        <f t="shared" si="56"/>
        <v>10</v>
      </c>
      <c r="P268" s="4">
        <f t="shared" si="57"/>
        <v>40</v>
      </c>
      <c r="Q268" s="4">
        <f t="shared" si="58"/>
        <v>0.4</v>
      </c>
      <c r="S268" s="7">
        <f t="shared" si="59"/>
        <v>249</v>
      </c>
      <c r="T268" s="7"/>
      <c r="U268" s="7">
        <f t="shared" si="60"/>
        <v>249</v>
      </c>
      <c r="V268" s="7">
        <f t="shared" si="61"/>
        <v>250</v>
      </c>
      <c r="W268" s="12">
        <f t="shared" si="62"/>
        <v>200</v>
      </c>
      <c r="X268" s="12">
        <f t="shared" si="63"/>
        <v>250</v>
      </c>
      <c r="Y268" s="7"/>
      <c r="Z268" s="7">
        <f t="shared" si="64"/>
        <v>25</v>
      </c>
    </row>
    <row r="269" spans="1:26" x14ac:dyDescent="0.3">
      <c r="A269" s="2">
        <v>266</v>
      </c>
      <c r="B269" s="1" t="s">
        <v>541</v>
      </c>
      <c r="C269" s="1" t="s">
        <v>9</v>
      </c>
      <c r="D269" s="1" t="s">
        <v>542</v>
      </c>
      <c r="E269" s="1">
        <v>100</v>
      </c>
      <c r="F269" s="1">
        <v>342</v>
      </c>
      <c r="G269" s="1">
        <v>73.400000000000006</v>
      </c>
      <c r="H269" s="1">
        <v>9.7899999999999991</v>
      </c>
      <c r="I269" s="1">
        <v>2.09</v>
      </c>
      <c r="K269" s="4">
        <f t="shared" si="52"/>
        <v>351.57</v>
      </c>
      <c r="L269" s="4">
        <f t="shared" si="53"/>
        <v>1.03</v>
      </c>
      <c r="M269" s="4">
        <f t="shared" si="54"/>
        <v>97.91</v>
      </c>
      <c r="N269" s="7">
        <f t="shared" si="55"/>
        <v>323.19</v>
      </c>
      <c r="O269" s="4">
        <f t="shared" si="56"/>
        <v>83.19</v>
      </c>
      <c r="P269" s="4">
        <f t="shared" si="57"/>
        <v>332.76</v>
      </c>
      <c r="Q269" s="4">
        <f t="shared" si="58"/>
        <v>3.33</v>
      </c>
      <c r="S269" s="7">
        <f t="shared" si="59"/>
        <v>29.4</v>
      </c>
      <c r="T269" s="7"/>
      <c r="U269" s="7">
        <f t="shared" si="60"/>
        <v>29</v>
      </c>
      <c r="V269" s="7">
        <f t="shared" si="61"/>
        <v>30</v>
      </c>
      <c r="W269" s="12">
        <f t="shared" si="62"/>
        <v>30</v>
      </c>
      <c r="X269" s="12">
        <f t="shared" si="63"/>
        <v>30</v>
      </c>
      <c r="Y269" s="7"/>
      <c r="Z269" s="7">
        <f t="shared" si="64"/>
        <v>24.981981981981981</v>
      </c>
    </row>
    <row r="270" spans="1:26" x14ac:dyDescent="0.3">
      <c r="A270" s="2">
        <v>267</v>
      </c>
      <c r="B270" s="1" t="s">
        <v>543</v>
      </c>
      <c r="C270" s="1" t="s">
        <v>9</v>
      </c>
      <c r="D270" s="1" t="s">
        <v>544</v>
      </c>
      <c r="E270" s="1">
        <v>100</v>
      </c>
      <c r="F270" s="1">
        <v>357</v>
      </c>
      <c r="G270" s="1">
        <v>72.81</v>
      </c>
      <c r="H270" s="1">
        <v>10.7</v>
      </c>
      <c r="I270" s="1">
        <v>3.7</v>
      </c>
      <c r="K270" s="4">
        <f t="shared" si="52"/>
        <v>367.34000000000003</v>
      </c>
      <c r="L270" s="4">
        <f t="shared" si="53"/>
        <v>1.03</v>
      </c>
      <c r="M270" s="4">
        <f t="shared" si="54"/>
        <v>96.3</v>
      </c>
      <c r="N270" s="7">
        <f t="shared" si="55"/>
        <v>323.7</v>
      </c>
      <c r="O270" s="4">
        <f t="shared" si="56"/>
        <v>83.51</v>
      </c>
      <c r="P270" s="4">
        <f t="shared" si="57"/>
        <v>334.04</v>
      </c>
      <c r="Q270" s="4">
        <f t="shared" si="58"/>
        <v>3.34</v>
      </c>
      <c r="S270" s="7">
        <f t="shared" si="59"/>
        <v>28.83</v>
      </c>
      <c r="T270" s="7"/>
      <c r="U270" s="7">
        <f t="shared" si="60"/>
        <v>29</v>
      </c>
      <c r="V270" s="7">
        <f t="shared" si="61"/>
        <v>30</v>
      </c>
      <c r="W270" s="12">
        <f t="shared" si="62"/>
        <v>30</v>
      </c>
      <c r="X270" s="12">
        <f t="shared" si="63"/>
        <v>30</v>
      </c>
      <c r="Y270" s="7"/>
      <c r="Z270" s="7">
        <f t="shared" si="64"/>
        <v>25.00299401197605</v>
      </c>
    </row>
    <row r="271" spans="1:26" x14ac:dyDescent="0.3">
      <c r="A271" s="2">
        <v>268</v>
      </c>
      <c r="B271" s="1" t="s">
        <v>545</v>
      </c>
      <c r="C271" s="1" t="s">
        <v>9</v>
      </c>
      <c r="D271" s="1" t="s">
        <v>546</v>
      </c>
      <c r="E271" s="1">
        <v>100</v>
      </c>
      <c r="F271" s="1">
        <v>110</v>
      </c>
      <c r="G271" s="1">
        <v>22.71</v>
      </c>
      <c r="H271" s="1">
        <v>3.14</v>
      </c>
      <c r="I271" s="1">
        <v>1.1299999999999999</v>
      </c>
      <c r="K271" s="4">
        <f t="shared" si="52"/>
        <v>113.57000000000001</v>
      </c>
      <c r="L271" s="4">
        <f t="shared" si="53"/>
        <v>1.03</v>
      </c>
      <c r="M271" s="4">
        <f t="shared" si="54"/>
        <v>98.87</v>
      </c>
      <c r="N271" s="7">
        <f t="shared" si="55"/>
        <v>99.83</v>
      </c>
      <c r="O271" s="4">
        <f t="shared" si="56"/>
        <v>25.85</v>
      </c>
      <c r="P271" s="4">
        <f t="shared" si="57"/>
        <v>103.4</v>
      </c>
      <c r="Q271" s="4">
        <f t="shared" si="58"/>
        <v>1.03</v>
      </c>
      <c r="S271" s="7">
        <f t="shared" si="59"/>
        <v>95.99</v>
      </c>
      <c r="T271" s="7"/>
      <c r="U271" s="7">
        <f t="shared" si="60"/>
        <v>96</v>
      </c>
      <c r="V271" s="7">
        <f t="shared" si="61"/>
        <v>100</v>
      </c>
      <c r="W271" s="12">
        <f t="shared" si="62"/>
        <v>100</v>
      </c>
      <c r="X271" s="12">
        <f t="shared" si="63"/>
        <v>95</v>
      </c>
      <c r="Y271" s="7"/>
      <c r="Z271" s="7">
        <f t="shared" si="64"/>
        <v>25.097087378640776</v>
      </c>
    </row>
    <row r="272" spans="1:26" x14ac:dyDescent="0.3">
      <c r="A272" s="2">
        <v>269</v>
      </c>
      <c r="B272" s="1" t="s">
        <v>547</v>
      </c>
      <c r="C272" s="1" t="s">
        <v>9</v>
      </c>
      <c r="D272" s="1" t="s">
        <v>548</v>
      </c>
      <c r="E272" s="1">
        <v>100</v>
      </c>
      <c r="F272" s="1">
        <v>345</v>
      </c>
      <c r="G272" s="1">
        <v>71.14</v>
      </c>
      <c r="H272" s="1">
        <v>9.58</v>
      </c>
      <c r="I272" s="1">
        <v>3.59</v>
      </c>
      <c r="K272" s="4">
        <f t="shared" si="52"/>
        <v>355.19</v>
      </c>
      <c r="L272" s="4">
        <f t="shared" si="53"/>
        <v>1.03</v>
      </c>
      <c r="M272" s="4">
        <f t="shared" si="54"/>
        <v>96.41</v>
      </c>
      <c r="N272" s="7">
        <f t="shared" si="55"/>
        <v>312.69</v>
      </c>
      <c r="O272" s="4">
        <f t="shared" si="56"/>
        <v>80.72</v>
      </c>
      <c r="P272" s="4">
        <f t="shared" si="57"/>
        <v>322.88</v>
      </c>
      <c r="Q272" s="4">
        <f t="shared" si="58"/>
        <v>3.23</v>
      </c>
      <c r="S272" s="7">
        <f t="shared" si="59"/>
        <v>29.85</v>
      </c>
      <c r="T272" s="7"/>
      <c r="U272" s="7">
        <f t="shared" si="60"/>
        <v>30</v>
      </c>
      <c r="V272" s="7">
        <f t="shared" si="61"/>
        <v>30</v>
      </c>
      <c r="W272" s="12">
        <f t="shared" si="62"/>
        <v>30</v>
      </c>
      <c r="X272" s="12">
        <f t="shared" si="63"/>
        <v>30</v>
      </c>
      <c r="Y272" s="7"/>
      <c r="Z272" s="7">
        <f t="shared" si="64"/>
        <v>24.990712074303406</v>
      </c>
    </row>
    <row r="273" spans="1:26" x14ac:dyDescent="0.3">
      <c r="A273" s="2">
        <v>270</v>
      </c>
      <c r="B273" s="1" t="s">
        <v>549</v>
      </c>
      <c r="C273" s="1" t="s">
        <v>9</v>
      </c>
      <c r="D273" s="1" t="s">
        <v>550</v>
      </c>
      <c r="E273" s="1">
        <v>100</v>
      </c>
      <c r="F273" s="1">
        <v>357</v>
      </c>
      <c r="G273" s="1">
        <v>82.08</v>
      </c>
      <c r="H273" s="1">
        <v>6.44</v>
      </c>
      <c r="I273" s="1">
        <v>0.56999999999999995</v>
      </c>
      <c r="K273" s="4">
        <f t="shared" si="52"/>
        <v>359.21</v>
      </c>
      <c r="L273" s="4">
        <f t="shared" si="53"/>
        <v>1.01</v>
      </c>
      <c r="M273" s="4">
        <f t="shared" si="54"/>
        <v>99.43</v>
      </c>
      <c r="N273" s="7">
        <f t="shared" si="55"/>
        <v>351.87</v>
      </c>
      <c r="O273" s="4">
        <f t="shared" si="56"/>
        <v>88.52</v>
      </c>
      <c r="P273" s="4">
        <f t="shared" si="57"/>
        <v>354.08</v>
      </c>
      <c r="Q273" s="4">
        <f t="shared" si="58"/>
        <v>3.54</v>
      </c>
      <c r="S273" s="7">
        <f t="shared" si="59"/>
        <v>28.09</v>
      </c>
      <c r="T273" s="7"/>
      <c r="U273" s="7">
        <f t="shared" si="60"/>
        <v>28</v>
      </c>
      <c r="V273" s="7">
        <f t="shared" si="61"/>
        <v>30</v>
      </c>
      <c r="W273" s="12">
        <f t="shared" si="62"/>
        <v>30</v>
      </c>
      <c r="X273" s="12">
        <f t="shared" si="63"/>
        <v>30</v>
      </c>
      <c r="Y273" s="7"/>
      <c r="Z273" s="7">
        <f t="shared" si="64"/>
        <v>25.005649717514125</v>
      </c>
    </row>
    <row r="274" spans="1:26" x14ac:dyDescent="0.3">
      <c r="A274" s="2">
        <v>271</v>
      </c>
      <c r="B274" s="1" t="s">
        <v>551</v>
      </c>
      <c r="C274" s="1" t="s">
        <v>9</v>
      </c>
      <c r="D274" s="1" t="s">
        <v>552</v>
      </c>
      <c r="E274" s="1">
        <v>100</v>
      </c>
      <c r="F274" s="1">
        <v>359</v>
      </c>
      <c r="G274" s="1">
        <v>81.900000000000006</v>
      </c>
      <c r="H274" s="1">
        <v>7.4</v>
      </c>
      <c r="I274" s="1">
        <v>0.4</v>
      </c>
      <c r="K274" s="4">
        <f t="shared" si="52"/>
        <v>360.80000000000007</v>
      </c>
      <c r="L274" s="4">
        <f t="shared" si="53"/>
        <v>1.01</v>
      </c>
      <c r="M274" s="4">
        <f t="shared" si="54"/>
        <v>99.6</v>
      </c>
      <c r="N274" s="7">
        <f t="shared" si="55"/>
        <v>355.4</v>
      </c>
      <c r="O274" s="4">
        <f t="shared" si="56"/>
        <v>89.300000000000011</v>
      </c>
      <c r="P274" s="4">
        <f t="shared" si="57"/>
        <v>357.20000000000005</v>
      </c>
      <c r="Q274" s="4">
        <f t="shared" si="58"/>
        <v>3.57</v>
      </c>
      <c r="S274" s="7">
        <f t="shared" si="59"/>
        <v>27.9</v>
      </c>
      <c r="T274" s="7"/>
      <c r="U274" s="7">
        <f t="shared" si="60"/>
        <v>28</v>
      </c>
      <c r="V274" s="7">
        <f t="shared" si="61"/>
        <v>30</v>
      </c>
      <c r="W274" s="12">
        <f t="shared" si="62"/>
        <v>30</v>
      </c>
      <c r="X274" s="12">
        <f t="shared" si="63"/>
        <v>30</v>
      </c>
      <c r="Y274" s="7"/>
      <c r="Z274" s="7">
        <f t="shared" si="64"/>
        <v>25.0140056022409</v>
      </c>
    </row>
    <row r="275" spans="1:26" x14ac:dyDescent="0.3">
      <c r="A275" s="2">
        <v>272</v>
      </c>
      <c r="B275" s="1" t="s">
        <v>553</v>
      </c>
      <c r="C275" s="1" t="s">
        <v>9</v>
      </c>
      <c r="D275" s="1" t="s">
        <v>554</v>
      </c>
      <c r="E275" s="1">
        <v>100</v>
      </c>
      <c r="F275" s="1">
        <v>316</v>
      </c>
      <c r="G275" s="1">
        <v>75.7</v>
      </c>
      <c r="H275" s="1">
        <v>7.3</v>
      </c>
      <c r="I275" s="1">
        <v>2.8</v>
      </c>
      <c r="K275" s="4">
        <f t="shared" si="52"/>
        <v>357.2</v>
      </c>
      <c r="L275" s="4">
        <f t="shared" si="53"/>
        <v>1.1299999999999999</v>
      </c>
      <c r="M275" s="4">
        <f t="shared" si="54"/>
        <v>97.2</v>
      </c>
      <c r="N275" s="7">
        <f t="shared" si="55"/>
        <v>290.8</v>
      </c>
      <c r="O275" s="4">
        <f t="shared" si="56"/>
        <v>83</v>
      </c>
      <c r="P275" s="4">
        <f t="shared" si="57"/>
        <v>332</v>
      </c>
      <c r="Q275" s="4">
        <f t="shared" si="58"/>
        <v>3.32</v>
      </c>
      <c r="S275" s="7">
        <f t="shared" si="59"/>
        <v>29.28</v>
      </c>
      <c r="T275" s="7"/>
      <c r="U275" s="7">
        <f t="shared" si="60"/>
        <v>29</v>
      </c>
      <c r="V275" s="7">
        <f t="shared" si="61"/>
        <v>30</v>
      </c>
      <c r="W275" s="12">
        <f t="shared" si="62"/>
        <v>30</v>
      </c>
      <c r="X275" s="12">
        <f t="shared" si="63"/>
        <v>30</v>
      </c>
      <c r="Y275" s="7"/>
      <c r="Z275" s="7">
        <f t="shared" si="64"/>
        <v>25</v>
      </c>
    </row>
    <row r="276" spans="1:26" x14ac:dyDescent="0.3">
      <c r="A276" s="2">
        <v>273</v>
      </c>
      <c r="B276" s="1" t="s">
        <v>555</v>
      </c>
      <c r="C276" s="1" t="s">
        <v>9</v>
      </c>
      <c r="D276" s="1" t="s">
        <v>556</v>
      </c>
      <c r="E276" s="1">
        <v>100</v>
      </c>
      <c r="F276" s="1">
        <v>386</v>
      </c>
      <c r="G276" s="1">
        <v>83.6</v>
      </c>
      <c r="H276" s="1">
        <v>9</v>
      </c>
      <c r="I276" s="1">
        <v>1.7</v>
      </c>
      <c r="K276" s="4">
        <f t="shared" si="52"/>
        <v>385.7</v>
      </c>
      <c r="L276" s="4">
        <f t="shared" si="53"/>
        <v>1</v>
      </c>
      <c r="M276" s="4">
        <f t="shared" si="54"/>
        <v>98.3</v>
      </c>
      <c r="N276" s="7">
        <f t="shared" si="55"/>
        <v>370.7</v>
      </c>
      <c r="O276" s="4">
        <f t="shared" si="56"/>
        <v>92.6</v>
      </c>
      <c r="P276" s="4">
        <f t="shared" si="57"/>
        <v>370.4</v>
      </c>
      <c r="Q276" s="4">
        <f t="shared" si="58"/>
        <v>3.7</v>
      </c>
      <c r="S276" s="7">
        <f t="shared" si="59"/>
        <v>26.57</v>
      </c>
      <c r="T276" s="7"/>
      <c r="U276" s="7">
        <f t="shared" si="60"/>
        <v>27</v>
      </c>
      <c r="V276" s="7">
        <f t="shared" si="61"/>
        <v>30</v>
      </c>
      <c r="W276" s="12">
        <f t="shared" si="62"/>
        <v>30</v>
      </c>
      <c r="X276" s="12">
        <f t="shared" si="63"/>
        <v>25</v>
      </c>
      <c r="Y276" s="7"/>
      <c r="Z276" s="7">
        <f t="shared" si="64"/>
        <v>25.027027027027025</v>
      </c>
    </row>
    <row r="277" spans="1:26" x14ac:dyDescent="0.3">
      <c r="A277" s="2">
        <v>274</v>
      </c>
      <c r="B277" s="1" t="s">
        <v>557</v>
      </c>
      <c r="C277" s="1" t="s">
        <v>9</v>
      </c>
      <c r="D277" s="1" t="s">
        <v>558</v>
      </c>
      <c r="E277" s="1">
        <v>100</v>
      </c>
      <c r="F277" s="1">
        <v>359</v>
      </c>
      <c r="G277" s="1">
        <v>75.2</v>
      </c>
      <c r="H277" s="1">
        <v>9.5</v>
      </c>
      <c r="I277" s="1">
        <v>2.6</v>
      </c>
      <c r="K277" s="4">
        <f t="shared" si="52"/>
        <v>362.2</v>
      </c>
      <c r="L277" s="4">
        <f t="shared" si="53"/>
        <v>1.01</v>
      </c>
      <c r="M277" s="4">
        <f t="shared" si="54"/>
        <v>97.4</v>
      </c>
      <c r="N277" s="7">
        <f t="shared" si="55"/>
        <v>335.6</v>
      </c>
      <c r="O277" s="4">
        <f t="shared" si="56"/>
        <v>84.7</v>
      </c>
      <c r="P277" s="4">
        <f t="shared" si="57"/>
        <v>338.8</v>
      </c>
      <c r="Q277" s="4">
        <f t="shared" si="58"/>
        <v>3.39</v>
      </c>
      <c r="S277" s="7">
        <f t="shared" si="59"/>
        <v>28.73</v>
      </c>
      <c r="T277" s="7"/>
      <c r="U277" s="7">
        <f t="shared" si="60"/>
        <v>29</v>
      </c>
      <c r="V277" s="7">
        <f t="shared" si="61"/>
        <v>30</v>
      </c>
      <c r="W277" s="12">
        <f t="shared" si="62"/>
        <v>30</v>
      </c>
      <c r="X277" s="12">
        <f t="shared" si="63"/>
        <v>30</v>
      </c>
      <c r="Y277" s="7"/>
      <c r="Z277" s="7">
        <f t="shared" si="64"/>
        <v>24.985250737463126</v>
      </c>
    </row>
    <row r="278" spans="1:26" x14ac:dyDescent="0.3">
      <c r="A278" s="2">
        <v>275</v>
      </c>
      <c r="B278" s="1" t="s">
        <v>559</v>
      </c>
      <c r="C278" s="1" t="s">
        <v>9</v>
      </c>
      <c r="D278" s="1" t="s">
        <v>560</v>
      </c>
      <c r="E278" s="1">
        <v>100</v>
      </c>
      <c r="F278" s="1">
        <v>346</v>
      </c>
      <c r="G278" s="1">
        <v>78.16</v>
      </c>
      <c r="H278" s="1">
        <v>6.64</v>
      </c>
      <c r="I278" s="1">
        <v>1.04</v>
      </c>
      <c r="K278" s="4">
        <f t="shared" si="52"/>
        <v>348.56</v>
      </c>
      <c r="L278" s="4">
        <f t="shared" si="53"/>
        <v>1.01</v>
      </c>
      <c r="M278" s="4">
        <f t="shared" si="54"/>
        <v>98.96</v>
      </c>
      <c r="N278" s="7">
        <f t="shared" si="55"/>
        <v>336.64</v>
      </c>
      <c r="O278" s="4">
        <f t="shared" si="56"/>
        <v>84.8</v>
      </c>
      <c r="P278" s="4">
        <f t="shared" si="57"/>
        <v>339.2</v>
      </c>
      <c r="Q278" s="4">
        <f t="shared" si="58"/>
        <v>3.39</v>
      </c>
      <c r="S278" s="7">
        <f t="shared" si="59"/>
        <v>29.19</v>
      </c>
      <c r="T278" s="7"/>
      <c r="U278" s="7">
        <f t="shared" si="60"/>
        <v>29</v>
      </c>
      <c r="V278" s="7">
        <f t="shared" si="61"/>
        <v>30</v>
      </c>
      <c r="W278" s="12">
        <f t="shared" si="62"/>
        <v>30</v>
      </c>
      <c r="X278" s="12">
        <f t="shared" si="63"/>
        <v>30</v>
      </c>
      <c r="Y278" s="7"/>
      <c r="Z278" s="7">
        <f t="shared" si="64"/>
        <v>25.014749262536871</v>
      </c>
    </row>
    <row r="279" spans="1:26" x14ac:dyDescent="0.3">
      <c r="A279" s="2">
        <v>276</v>
      </c>
      <c r="B279" s="1" t="s">
        <v>561</v>
      </c>
      <c r="C279" s="1" t="s">
        <v>9</v>
      </c>
      <c r="D279" s="1" t="s">
        <v>562</v>
      </c>
      <c r="E279" s="1">
        <v>100</v>
      </c>
      <c r="F279" s="1">
        <v>312</v>
      </c>
      <c r="G279" s="1">
        <v>76.22</v>
      </c>
      <c r="H279" s="1">
        <v>7.14</v>
      </c>
      <c r="I279" s="1">
        <v>2.1800000000000002</v>
      </c>
      <c r="K279" s="4">
        <f t="shared" si="52"/>
        <v>353.06</v>
      </c>
      <c r="L279" s="4">
        <f t="shared" si="53"/>
        <v>1.1299999999999999</v>
      </c>
      <c r="M279" s="4">
        <f t="shared" si="54"/>
        <v>97.82</v>
      </c>
      <c r="N279" s="7">
        <f t="shared" si="55"/>
        <v>292.38</v>
      </c>
      <c r="O279" s="4">
        <f t="shared" si="56"/>
        <v>83.36</v>
      </c>
      <c r="P279" s="4">
        <f t="shared" si="57"/>
        <v>333.44</v>
      </c>
      <c r="Q279" s="4">
        <f t="shared" si="58"/>
        <v>3.33</v>
      </c>
      <c r="S279" s="7">
        <f t="shared" si="59"/>
        <v>29.38</v>
      </c>
      <c r="T279" s="7"/>
      <c r="U279" s="7">
        <f t="shared" si="60"/>
        <v>29</v>
      </c>
      <c r="V279" s="7">
        <f t="shared" si="61"/>
        <v>30</v>
      </c>
      <c r="W279" s="12">
        <f t="shared" si="62"/>
        <v>30</v>
      </c>
      <c r="X279" s="12">
        <f t="shared" si="63"/>
        <v>30</v>
      </c>
      <c r="Y279" s="7"/>
      <c r="Z279" s="7">
        <f t="shared" si="64"/>
        <v>25.033033033033032</v>
      </c>
    </row>
    <row r="280" spans="1:26" x14ac:dyDescent="0.3">
      <c r="A280" s="2">
        <v>277</v>
      </c>
      <c r="B280" s="1" t="s">
        <v>563</v>
      </c>
      <c r="C280" s="1" t="s">
        <v>9</v>
      </c>
      <c r="D280" s="1" t="s">
        <v>564</v>
      </c>
      <c r="E280" s="1">
        <v>100</v>
      </c>
      <c r="F280" s="1">
        <v>475</v>
      </c>
      <c r="G280" s="1">
        <v>48.3</v>
      </c>
      <c r="H280" s="1">
        <v>13.8</v>
      </c>
      <c r="I280" s="1">
        <v>25.2</v>
      </c>
      <c r="K280" s="4">
        <f t="shared" si="52"/>
        <v>475.19999999999993</v>
      </c>
      <c r="L280" s="4">
        <f t="shared" si="53"/>
        <v>1</v>
      </c>
      <c r="M280" s="4">
        <f t="shared" si="54"/>
        <v>74.8</v>
      </c>
      <c r="N280" s="7">
        <f t="shared" si="55"/>
        <v>248.20000000000002</v>
      </c>
      <c r="O280" s="4">
        <f t="shared" si="56"/>
        <v>62.099999999999994</v>
      </c>
      <c r="P280" s="4">
        <f t="shared" si="57"/>
        <v>248.39999999999998</v>
      </c>
      <c r="Q280" s="4">
        <f t="shared" si="58"/>
        <v>2.48</v>
      </c>
      <c r="S280" s="7">
        <f t="shared" si="59"/>
        <v>30.16</v>
      </c>
      <c r="T280" s="7"/>
      <c r="U280" s="7">
        <f t="shared" si="60"/>
        <v>30</v>
      </c>
      <c r="V280" s="7">
        <f t="shared" si="61"/>
        <v>30</v>
      </c>
      <c r="W280" s="12">
        <f t="shared" si="62"/>
        <v>30</v>
      </c>
      <c r="X280" s="12">
        <f t="shared" si="63"/>
        <v>30</v>
      </c>
      <c r="Y280" s="7"/>
      <c r="Z280" s="7">
        <f t="shared" si="64"/>
        <v>25.04032258064516</v>
      </c>
    </row>
    <row r="281" spans="1:26" x14ac:dyDescent="0.3">
      <c r="A281" s="2">
        <v>278</v>
      </c>
      <c r="B281" s="1" t="s">
        <v>565</v>
      </c>
      <c r="C281" s="1" t="s">
        <v>9</v>
      </c>
      <c r="D281" s="1" t="s">
        <v>566</v>
      </c>
      <c r="E281" s="1">
        <v>100</v>
      </c>
      <c r="F281" s="1">
        <v>343</v>
      </c>
      <c r="G281" s="1">
        <v>76.099999999999994</v>
      </c>
      <c r="H281" s="1">
        <v>4.4000000000000004</v>
      </c>
      <c r="I281" s="1">
        <v>2.2999999999999998</v>
      </c>
      <c r="K281" s="4">
        <f t="shared" si="52"/>
        <v>342.7</v>
      </c>
      <c r="L281" s="4">
        <f t="shared" si="53"/>
        <v>1</v>
      </c>
      <c r="M281" s="4">
        <f t="shared" si="54"/>
        <v>97.7</v>
      </c>
      <c r="N281" s="7">
        <f t="shared" si="55"/>
        <v>322.3</v>
      </c>
      <c r="O281" s="4">
        <f t="shared" si="56"/>
        <v>80.5</v>
      </c>
      <c r="P281" s="4">
        <f t="shared" si="57"/>
        <v>322</v>
      </c>
      <c r="Q281" s="4">
        <f t="shared" si="58"/>
        <v>3.22</v>
      </c>
      <c r="S281" s="7">
        <f t="shared" si="59"/>
        <v>30.34</v>
      </c>
      <c r="T281" s="7"/>
      <c r="U281" s="7">
        <f t="shared" si="60"/>
        <v>30</v>
      </c>
      <c r="V281" s="7">
        <f t="shared" si="61"/>
        <v>30</v>
      </c>
      <c r="W281" s="12">
        <f t="shared" si="62"/>
        <v>30</v>
      </c>
      <c r="X281" s="12">
        <f t="shared" si="63"/>
        <v>30</v>
      </c>
      <c r="Y281" s="7"/>
      <c r="Z281" s="7">
        <f t="shared" si="64"/>
        <v>25</v>
      </c>
    </row>
    <row r="282" spans="1:26" x14ac:dyDescent="0.3">
      <c r="A282" s="2">
        <v>279</v>
      </c>
      <c r="B282" s="1" t="s">
        <v>567</v>
      </c>
      <c r="C282" s="1" t="s">
        <v>9</v>
      </c>
      <c r="D282" s="1" t="s">
        <v>568</v>
      </c>
      <c r="E282" s="1">
        <v>100</v>
      </c>
      <c r="F282" s="1">
        <v>417</v>
      </c>
      <c r="G282" s="1">
        <v>75.599999999999994</v>
      </c>
      <c r="H282" s="1">
        <v>2</v>
      </c>
      <c r="I282" s="1">
        <v>11.8</v>
      </c>
      <c r="K282" s="4">
        <f t="shared" si="52"/>
        <v>416.59999999999997</v>
      </c>
      <c r="L282" s="4">
        <f t="shared" si="53"/>
        <v>1</v>
      </c>
      <c r="M282" s="4">
        <f t="shared" si="54"/>
        <v>88.2</v>
      </c>
      <c r="N282" s="7">
        <f t="shared" si="55"/>
        <v>310.8</v>
      </c>
      <c r="O282" s="4">
        <f t="shared" si="56"/>
        <v>77.599999999999994</v>
      </c>
      <c r="P282" s="4">
        <f t="shared" si="57"/>
        <v>310.39999999999998</v>
      </c>
      <c r="Q282" s="4">
        <f t="shared" si="58"/>
        <v>3.1</v>
      </c>
      <c r="S282" s="7">
        <f t="shared" si="59"/>
        <v>28.45</v>
      </c>
      <c r="T282" s="7"/>
      <c r="U282" s="7">
        <f t="shared" si="60"/>
        <v>28</v>
      </c>
      <c r="V282" s="7">
        <f t="shared" si="61"/>
        <v>30</v>
      </c>
      <c r="W282" s="12">
        <f t="shared" si="62"/>
        <v>30</v>
      </c>
      <c r="X282" s="12">
        <f t="shared" si="63"/>
        <v>30</v>
      </c>
      <c r="Y282" s="7"/>
      <c r="Z282" s="7">
        <f t="shared" si="64"/>
        <v>25.032258064516128</v>
      </c>
    </row>
    <row r="283" spans="1:26" x14ac:dyDescent="0.3">
      <c r="A283" s="2">
        <v>280</v>
      </c>
      <c r="B283" s="1" t="s">
        <v>569</v>
      </c>
      <c r="C283" s="1" t="s">
        <v>9</v>
      </c>
      <c r="D283" s="1" t="s">
        <v>570</v>
      </c>
      <c r="E283" s="1">
        <v>100</v>
      </c>
      <c r="F283" s="1">
        <v>411</v>
      </c>
      <c r="G283" s="1">
        <v>77.489999999999995</v>
      </c>
      <c r="H283" s="1">
        <v>1.96</v>
      </c>
      <c r="I283" s="1">
        <v>10.37</v>
      </c>
      <c r="K283" s="4">
        <f t="shared" si="52"/>
        <v>411.12999999999994</v>
      </c>
      <c r="L283" s="4">
        <f t="shared" si="53"/>
        <v>1</v>
      </c>
      <c r="M283" s="4">
        <f t="shared" si="54"/>
        <v>89.63</v>
      </c>
      <c r="N283" s="7">
        <f t="shared" si="55"/>
        <v>317.67</v>
      </c>
      <c r="O283" s="4">
        <f t="shared" si="56"/>
        <v>79.449999999999989</v>
      </c>
      <c r="P283" s="4">
        <f t="shared" si="57"/>
        <v>317.79999999999995</v>
      </c>
      <c r="Q283" s="4">
        <f t="shared" si="58"/>
        <v>3.18</v>
      </c>
      <c r="S283" s="7">
        <f t="shared" si="59"/>
        <v>28.19</v>
      </c>
      <c r="T283" s="7"/>
      <c r="U283" s="7">
        <f t="shared" si="60"/>
        <v>28</v>
      </c>
      <c r="V283" s="7">
        <f t="shared" si="61"/>
        <v>30</v>
      </c>
      <c r="W283" s="12">
        <f t="shared" si="62"/>
        <v>30</v>
      </c>
      <c r="X283" s="12">
        <f t="shared" si="63"/>
        <v>30</v>
      </c>
      <c r="Y283" s="7"/>
      <c r="Z283" s="7">
        <f t="shared" si="64"/>
        <v>24.984276729559742</v>
      </c>
    </row>
    <row r="284" spans="1:26" x14ac:dyDescent="0.3">
      <c r="A284" s="2">
        <v>281</v>
      </c>
      <c r="B284" s="1" t="s">
        <v>571</v>
      </c>
      <c r="C284" s="1" t="s">
        <v>9</v>
      </c>
      <c r="D284" s="1" t="s">
        <v>572</v>
      </c>
      <c r="E284" s="1">
        <v>100</v>
      </c>
      <c r="F284" s="1">
        <v>446</v>
      </c>
      <c r="G284" s="1">
        <v>79.599999999999994</v>
      </c>
      <c r="H284" s="1">
        <v>7.8</v>
      </c>
      <c r="I284" s="1">
        <v>10.7</v>
      </c>
      <c r="K284" s="4">
        <f t="shared" si="52"/>
        <v>445.9</v>
      </c>
      <c r="L284" s="4">
        <f t="shared" si="53"/>
        <v>1</v>
      </c>
      <c r="M284" s="4">
        <f t="shared" si="54"/>
        <v>89.3</v>
      </c>
      <c r="N284" s="7">
        <f t="shared" si="55"/>
        <v>349.7</v>
      </c>
      <c r="O284" s="4">
        <f t="shared" si="56"/>
        <v>87.399999999999991</v>
      </c>
      <c r="P284" s="4">
        <f t="shared" si="57"/>
        <v>349.59999999999997</v>
      </c>
      <c r="Q284" s="4">
        <f t="shared" si="58"/>
        <v>3.5</v>
      </c>
      <c r="S284" s="7">
        <f t="shared" si="59"/>
        <v>25.51</v>
      </c>
      <c r="T284" s="7"/>
      <c r="U284" s="7">
        <f t="shared" si="60"/>
        <v>26</v>
      </c>
      <c r="V284" s="7">
        <f t="shared" si="61"/>
        <v>30</v>
      </c>
      <c r="W284" s="12">
        <f t="shared" si="62"/>
        <v>30</v>
      </c>
      <c r="X284" s="12">
        <f t="shared" si="63"/>
        <v>25</v>
      </c>
      <c r="Y284" s="7"/>
      <c r="Z284" s="7">
        <f t="shared" si="64"/>
        <v>24.971428571428568</v>
      </c>
    </row>
    <row r="285" spans="1:26" x14ac:dyDescent="0.3">
      <c r="A285" s="2">
        <v>282</v>
      </c>
      <c r="B285" s="1" t="s">
        <v>573</v>
      </c>
      <c r="C285" s="1" t="s">
        <v>9</v>
      </c>
      <c r="D285" s="1" t="s">
        <v>574</v>
      </c>
      <c r="E285" s="1">
        <v>100</v>
      </c>
      <c r="F285" s="1">
        <v>334</v>
      </c>
      <c r="G285" s="1">
        <v>74.599999999999994</v>
      </c>
      <c r="H285" s="1">
        <v>8.1</v>
      </c>
      <c r="I285" s="1">
        <v>0.3</v>
      </c>
      <c r="K285" s="4">
        <f t="shared" si="52"/>
        <v>333.49999999999994</v>
      </c>
      <c r="L285" s="4">
        <f t="shared" si="53"/>
        <v>1</v>
      </c>
      <c r="M285" s="4">
        <f t="shared" si="54"/>
        <v>99.7</v>
      </c>
      <c r="N285" s="7">
        <f t="shared" si="55"/>
        <v>331.3</v>
      </c>
      <c r="O285" s="4">
        <f t="shared" si="56"/>
        <v>82.699999999999989</v>
      </c>
      <c r="P285" s="4">
        <f t="shared" si="57"/>
        <v>330.79999999999995</v>
      </c>
      <c r="Q285" s="4">
        <f t="shared" si="58"/>
        <v>3.31</v>
      </c>
      <c r="S285" s="7">
        <f t="shared" si="59"/>
        <v>30.12</v>
      </c>
      <c r="T285" s="7"/>
      <c r="U285" s="7">
        <f t="shared" si="60"/>
        <v>30</v>
      </c>
      <c r="V285" s="7">
        <f t="shared" si="61"/>
        <v>30</v>
      </c>
      <c r="W285" s="12">
        <f t="shared" si="62"/>
        <v>30</v>
      </c>
      <c r="X285" s="12">
        <f t="shared" si="63"/>
        <v>30</v>
      </c>
      <c r="Y285" s="7"/>
      <c r="Z285" s="7">
        <f t="shared" si="64"/>
        <v>24.984894259818727</v>
      </c>
    </row>
    <row r="286" spans="1:26" x14ac:dyDescent="0.3">
      <c r="A286" s="2">
        <v>283</v>
      </c>
      <c r="B286" s="1" t="s">
        <v>575</v>
      </c>
      <c r="C286" s="1" t="s">
        <v>9</v>
      </c>
      <c r="D286" s="1" t="s">
        <v>576</v>
      </c>
      <c r="E286" s="1">
        <v>100</v>
      </c>
      <c r="F286" s="1">
        <v>246</v>
      </c>
      <c r="G286" s="1">
        <v>52.65</v>
      </c>
      <c r="H286" s="1">
        <v>4.8099999999999996</v>
      </c>
      <c r="I286" s="1">
        <v>1.75</v>
      </c>
      <c r="K286" s="4">
        <f t="shared" si="52"/>
        <v>245.59</v>
      </c>
      <c r="L286" s="4">
        <f t="shared" si="53"/>
        <v>1</v>
      </c>
      <c r="M286" s="4">
        <f t="shared" si="54"/>
        <v>98.25</v>
      </c>
      <c r="N286" s="7">
        <f t="shared" si="55"/>
        <v>230.25</v>
      </c>
      <c r="O286" s="4">
        <f t="shared" si="56"/>
        <v>57.46</v>
      </c>
      <c r="P286" s="4">
        <f t="shared" si="57"/>
        <v>229.84</v>
      </c>
      <c r="Q286" s="4">
        <f t="shared" si="58"/>
        <v>2.2999999999999998</v>
      </c>
      <c r="S286" s="7">
        <f t="shared" si="59"/>
        <v>42.72</v>
      </c>
      <c r="T286" s="7"/>
      <c r="U286" s="7">
        <f t="shared" si="60"/>
        <v>43</v>
      </c>
      <c r="V286" s="7">
        <f t="shared" si="61"/>
        <v>40</v>
      </c>
      <c r="W286" s="12">
        <f t="shared" si="62"/>
        <v>40</v>
      </c>
      <c r="X286" s="12">
        <f t="shared" si="63"/>
        <v>45</v>
      </c>
      <c r="Y286" s="7"/>
      <c r="Z286" s="7">
        <f t="shared" si="64"/>
        <v>24.982608695652175</v>
      </c>
    </row>
    <row r="287" spans="1:26" x14ac:dyDescent="0.3">
      <c r="A287" s="2">
        <v>284</v>
      </c>
      <c r="B287" s="1" t="s">
        <v>577</v>
      </c>
      <c r="C287" s="1" t="s">
        <v>9</v>
      </c>
      <c r="D287" s="1" t="s">
        <v>578</v>
      </c>
      <c r="E287" s="1">
        <v>100</v>
      </c>
      <c r="F287" s="1">
        <v>237</v>
      </c>
      <c r="G287" s="1">
        <v>51.1</v>
      </c>
      <c r="H287" s="1">
        <v>4.0999999999999996</v>
      </c>
      <c r="I287" s="1">
        <v>1.8</v>
      </c>
      <c r="K287" s="4">
        <f t="shared" si="52"/>
        <v>237</v>
      </c>
      <c r="L287" s="4">
        <f t="shared" si="53"/>
        <v>1</v>
      </c>
      <c r="M287" s="4">
        <f t="shared" si="54"/>
        <v>98.2</v>
      </c>
      <c r="N287" s="7">
        <f t="shared" si="55"/>
        <v>220.8</v>
      </c>
      <c r="O287" s="4">
        <f t="shared" si="56"/>
        <v>55.2</v>
      </c>
      <c r="P287" s="4">
        <f t="shared" si="57"/>
        <v>220.8</v>
      </c>
      <c r="Q287" s="4">
        <f t="shared" si="58"/>
        <v>2.21</v>
      </c>
      <c r="S287" s="7">
        <f t="shared" si="59"/>
        <v>44.43</v>
      </c>
      <c r="T287" s="7"/>
      <c r="U287" s="7">
        <f t="shared" si="60"/>
        <v>44</v>
      </c>
      <c r="V287" s="7">
        <f t="shared" si="61"/>
        <v>40</v>
      </c>
      <c r="W287" s="12">
        <f t="shared" si="62"/>
        <v>40</v>
      </c>
      <c r="X287" s="12">
        <f t="shared" si="63"/>
        <v>45</v>
      </c>
      <c r="Y287" s="7"/>
      <c r="Z287" s="7">
        <f t="shared" si="64"/>
        <v>24.97737556561086</v>
      </c>
    </row>
    <row r="288" spans="1:26" x14ac:dyDescent="0.3">
      <c r="A288" s="2">
        <v>285</v>
      </c>
      <c r="B288" s="1" t="s">
        <v>579</v>
      </c>
      <c r="C288" s="1" t="s">
        <v>9</v>
      </c>
      <c r="D288" s="1" t="s">
        <v>580</v>
      </c>
      <c r="E288" s="1">
        <v>100</v>
      </c>
      <c r="F288" s="1">
        <v>223</v>
      </c>
      <c r="G288" s="1">
        <v>47.4</v>
      </c>
      <c r="H288" s="1">
        <v>5.7</v>
      </c>
      <c r="I288" s="1">
        <v>1.2</v>
      </c>
      <c r="K288" s="4">
        <f t="shared" si="52"/>
        <v>223.20000000000002</v>
      </c>
      <c r="L288" s="4">
        <f t="shared" si="53"/>
        <v>1</v>
      </c>
      <c r="M288" s="4">
        <f t="shared" si="54"/>
        <v>98.8</v>
      </c>
      <c r="N288" s="7">
        <f t="shared" si="55"/>
        <v>212.2</v>
      </c>
      <c r="O288" s="4">
        <f t="shared" si="56"/>
        <v>53.1</v>
      </c>
      <c r="P288" s="4">
        <f t="shared" si="57"/>
        <v>212.4</v>
      </c>
      <c r="Q288" s="4">
        <f t="shared" si="58"/>
        <v>2.12</v>
      </c>
      <c r="S288" s="7">
        <f t="shared" si="59"/>
        <v>46.6</v>
      </c>
      <c r="T288" s="7"/>
      <c r="U288" s="7">
        <f t="shared" si="60"/>
        <v>47</v>
      </c>
      <c r="V288" s="7">
        <f t="shared" si="61"/>
        <v>50</v>
      </c>
      <c r="W288" s="12">
        <f t="shared" si="62"/>
        <v>50</v>
      </c>
      <c r="X288" s="12">
        <f t="shared" si="63"/>
        <v>45</v>
      </c>
      <c r="Y288" s="7"/>
      <c r="Z288" s="7">
        <f t="shared" si="64"/>
        <v>25.047169811320753</v>
      </c>
    </row>
    <row r="289" spans="1:26" x14ac:dyDescent="0.3">
      <c r="A289" s="2">
        <v>286</v>
      </c>
      <c r="B289" s="1" t="s">
        <v>581</v>
      </c>
      <c r="C289" s="1" t="s">
        <v>9</v>
      </c>
      <c r="D289" s="1" t="s">
        <v>582</v>
      </c>
      <c r="E289" s="1">
        <v>100</v>
      </c>
      <c r="F289" s="1">
        <v>244</v>
      </c>
      <c r="G289" s="1">
        <v>52.3</v>
      </c>
      <c r="H289" s="1">
        <v>3.7</v>
      </c>
      <c r="I289" s="1">
        <v>2.2000000000000002</v>
      </c>
      <c r="K289" s="4">
        <f t="shared" si="52"/>
        <v>243.8</v>
      </c>
      <c r="L289" s="4">
        <f t="shared" si="53"/>
        <v>1</v>
      </c>
      <c r="M289" s="4">
        <f t="shared" si="54"/>
        <v>97.8</v>
      </c>
      <c r="N289" s="7">
        <f t="shared" si="55"/>
        <v>224.2</v>
      </c>
      <c r="O289" s="4">
        <f t="shared" si="56"/>
        <v>56</v>
      </c>
      <c r="P289" s="4">
        <f t="shared" si="57"/>
        <v>224</v>
      </c>
      <c r="Q289" s="4">
        <f t="shared" si="58"/>
        <v>2.2400000000000002</v>
      </c>
      <c r="S289" s="7">
        <f t="shared" si="59"/>
        <v>43.66</v>
      </c>
      <c r="T289" s="7"/>
      <c r="U289" s="7">
        <f t="shared" si="60"/>
        <v>44</v>
      </c>
      <c r="V289" s="7">
        <f t="shared" si="61"/>
        <v>40</v>
      </c>
      <c r="W289" s="12">
        <f t="shared" si="62"/>
        <v>40</v>
      </c>
      <c r="X289" s="12">
        <f t="shared" si="63"/>
        <v>45</v>
      </c>
      <c r="Y289" s="7"/>
      <c r="Z289" s="7">
        <f t="shared" si="64"/>
        <v>24.999999999999996</v>
      </c>
    </row>
    <row r="290" spans="1:26" x14ac:dyDescent="0.3">
      <c r="A290" s="2">
        <v>287</v>
      </c>
      <c r="B290" s="1" t="s">
        <v>583</v>
      </c>
      <c r="C290" s="1" t="s">
        <v>9</v>
      </c>
      <c r="D290" s="1" t="s">
        <v>584</v>
      </c>
      <c r="E290" s="1">
        <v>100</v>
      </c>
      <c r="F290" s="1">
        <v>202</v>
      </c>
      <c r="G290" s="1">
        <v>44.8</v>
      </c>
      <c r="H290" s="1">
        <v>4.2</v>
      </c>
      <c r="I290" s="1">
        <v>0.9</v>
      </c>
      <c r="K290" s="4">
        <f t="shared" si="52"/>
        <v>204.1</v>
      </c>
      <c r="L290" s="4">
        <f t="shared" si="53"/>
        <v>1.01</v>
      </c>
      <c r="M290" s="4">
        <f t="shared" si="54"/>
        <v>99.1</v>
      </c>
      <c r="N290" s="7">
        <f t="shared" si="55"/>
        <v>193.9</v>
      </c>
      <c r="O290" s="4">
        <f t="shared" si="56"/>
        <v>49</v>
      </c>
      <c r="P290" s="4">
        <f t="shared" si="57"/>
        <v>196</v>
      </c>
      <c r="Q290" s="4">
        <f t="shared" si="58"/>
        <v>1.96</v>
      </c>
      <c r="S290" s="7">
        <f t="shared" si="59"/>
        <v>50.56</v>
      </c>
      <c r="T290" s="7"/>
      <c r="U290" s="7">
        <f t="shared" si="60"/>
        <v>51</v>
      </c>
      <c r="V290" s="7">
        <f t="shared" si="61"/>
        <v>50</v>
      </c>
      <c r="W290" s="12">
        <f t="shared" si="62"/>
        <v>50</v>
      </c>
      <c r="X290" s="12">
        <f t="shared" si="63"/>
        <v>50</v>
      </c>
      <c r="Y290" s="7"/>
      <c r="Z290" s="7">
        <f t="shared" si="64"/>
        <v>25</v>
      </c>
    </row>
    <row r="291" spans="1:26" x14ac:dyDescent="0.3">
      <c r="A291" s="2">
        <v>288</v>
      </c>
      <c r="B291" s="1" t="s">
        <v>585</v>
      </c>
      <c r="C291" s="1" t="s">
        <v>9</v>
      </c>
      <c r="D291" s="1" t="s">
        <v>586</v>
      </c>
      <c r="E291" s="1">
        <v>100</v>
      </c>
      <c r="F291" s="1">
        <v>231</v>
      </c>
      <c r="G291" s="1">
        <v>49.69</v>
      </c>
      <c r="H291" s="1">
        <v>5.52</v>
      </c>
      <c r="I291" s="1">
        <v>1.1499999999999999</v>
      </c>
      <c r="K291" s="4">
        <f t="shared" si="52"/>
        <v>231.18999999999997</v>
      </c>
      <c r="L291" s="4">
        <f t="shared" si="53"/>
        <v>1</v>
      </c>
      <c r="M291" s="4">
        <f t="shared" si="54"/>
        <v>98.85</v>
      </c>
      <c r="N291" s="7">
        <f t="shared" si="55"/>
        <v>220.65</v>
      </c>
      <c r="O291" s="4">
        <f t="shared" si="56"/>
        <v>55.209999999999994</v>
      </c>
      <c r="P291" s="4">
        <f t="shared" si="57"/>
        <v>220.83999999999997</v>
      </c>
      <c r="Q291" s="4">
        <f t="shared" si="58"/>
        <v>2.21</v>
      </c>
      <c r="S291" s="7">
        <f t="shared" si="59"/>
        <v>44.73</v>
      </c>
      <c r="T291" s="7"/>
      <c r="U291" s="7">
        <f t="shared" si="60"/>
        <v>45</v>
      </c>
      <c r="V291" s="7">
        <f t="shared" si="61"/>
        <v>40</v>
      </c>
      <c r="W291" s="12">
        <f t="shared" si="62"/>
        <v>40</v>
      </c>
      <c r="X291" s="12">
        <f t="shared" si="63"/>
        <v>45</v>
      </c>
      <c r="Y291" s="7"/>
      <c r="Z291" s="7">
        <f t="shared" si="64"/>
        <v>24.981900452488684</v>
      </c>
    </row>
    <row r="292" spans="1:26" x14ac:dyDescent="0.3">
      <c r="A292" s="2">
        <v>289</v>
      </c>
      <c r="B292" s="1" t="s">
        <v>587</v>
      </c>
      <c r="C292" s="1" t="s">
        <v>9</v>
      </c>
      <c r="D292" s="1" t="s">
        <v>588</v>
      </c>
      <c r="E292" s="1">
        <v>100</v>
      </c>
      <c r="F292" s="1">
        <v>181</v>
      </c>
      <c r="G292" s="1">
        <v>37.630000000000003</v>
      </c>
      <c r="H292" s="1">
        <v>6.63</v>
      </c>
      <c r="I292" s="1">
        <v>0.41</v>
      </c>
      <c r="K292" s="4">
        <f t="shared" si="52"/>
        <v>180.73000000000002</v>
      </c>
      <c r="L292" s="4">
        <f t="shared" si="53"/>
        <v>1</v>
      </c>
      <c r="M292" s="4">
        <f t="shared" si="54"/>
        <v>99.59</v>
      </c>
      <c r="N292" s="7">
        <f t="shared" si="55"/>
        <v>177.31</v>
      </c>
      <c r="O292" s="4">
        <f t="shared" si="56"/>
        <v>44.260000000000005</v>
      </c>
      <c r="P292" s="4">
        <f t="shared" si="57"/>
        <v>177.04000000000002</v>
      </c>
      <c r="Q292" s="4">
        <f t="shared" si="58"/>
        <v>1.77</v>
      </c>
      <c r="S292" s="7">
        <f t="shared" si="59"/>
        <v>56.27</v>
      </c>
      <c r="T292" s="7"/>
      <c r="U292" s="7">
        <f t="shared" si="60"/>
        <v>56</v>
      </c>
      <c r="V292" s="7">
        <f t="shared" si="61"/>
        <v>60</v>
      </c>
      <c r="W292" s="12">
        <f t="shared" si="62"/>
        <v>60</v>
      </c>
      <c r="X292" s="12">
        <f t="shared" si="63"/>
        <v>55</v>
      </c>
      <c r="Y292" s="7"/>
      <c r="Z292" s="7">
        <f t="shared" si="64"/>
        <v>25.005649717514128</v>
      </c>
    </row>
    <row r="293" spans="1:26" x14ac:dyDescent="0.3">
      <c r="A293" s="2">
        <v>290</v>
      </c>
      <c r="B293" s="1" t="s">
        <v>589</v>
      </c>
      <c r="C293" s="1" t="s">
        <v>9</v>
      </c>
      <c r="D293" s="1" t="s">
        <v>590</v>
      </c>
      <c r="E293" s="1">
        <v>100</v>
      </c>
      <c r="F293" s="1">
        <v>296</v>
      </c>
      <c r="G293" s="1">
        <v>57.1</v>
      </c>
      <c r="H293" s="1">
        <v>5</v>
      </c>
      <c r="I293" s="1">
        <v>5.3</v>
      </c>
      <c r="K293" s="4">
        <f t="shared" si="52"/>
        <v>296.10000000000002</v>
      </c>
      <c r="L293" s="4">
        <f t="shared" si="53"/>
        <v>1</v>
      </c>
      <c r="M293" s="4">
        <f t="shared" si="54"/>
        <v>94.7</v>
      </c>
      <c r="N293" s="7">
        <f t="shared" si="55"/>
        <v>248.3</v>
      </c>
      <c r="O293" s="4">
        <f t="shared" si="56"/>
        <v>62.1</v>
      </c>
      <c r="P293" s="4">
        <f t="shared" si="57"/>
        <v>248.4</v>
      </c>
      <c r="Q293" s="4">
        <f t="shared" si="58"/>
        <v>2.48</v>
      </c>
      <c r="S293" s="7">
        <f t="shared" si="59"/>
        <v>38.19</v>
      </c>
      <c r="T293" s="7"/>
      <c r="U293" s="7">
        <f t="shared" si="60"/>
        <v>38</v>
      </c>
      <c r="V293" s="7">
        <f t="shared" si="61"/>
        <v>40</v>
      </c>
      <c r="W293" s="12">
        <f t="shared" si="62"/>
        <v>40</v>
      </c>
      <c r="X293" s="12">
        <f t="shared" si="63"/>
        <v>40</v>
      </c>
      <c r="Y293" s="7"/>
      <c r="Z293" s="7">
        <f t="shared" si="64"/>
        <v>25.040322580645164</v>
      </c>
    </row>
    <row r="294" spans="1:26" x14ac:dyDescent="0.3">
      <c r="A294" s="2">
        <v>291</v>
      </c>
      <c r="B294" s="1" t="s">
        <v>591</v>
      </c>
      <c r="C294" s="1" t="s">
        <v>9</v>
      </c>
      <c r="D294" s="1" t="s">
        <v>592</v>
      </c>
      <c r="E294" s="1">
        <v>100</v>
      </c>
      <c r="F294" s="1">
        <v>348</v>
      </c>
      <c r="G294" s="1">
        <v>72.66</v>
      </c>
      <c r="H294" s="1">
        <v>9.56</v>
      </c>
      <c r="I294" s="1">
        <v>3.26</v>
      </c>
      <c r="K294" s="4">
        <f t="shared" si="52"/>
        <v>358.21999999999997</v>
      </c>
      <c r="L294" s="4">
        <f t="shared" si="53"/>
        <v>1.03</v>
      </c>
      <c r="M294" s="4">
        <f t="shared" si="54"/>
        <v>96.74</v>
      </c>
      <c r="N294" s="7">
        <f t="shared" si="55"/>
        <v>318.66000000000003</v>
      </c>
      <c r="O294" s="4">
        <f t="shared" si="56"/>
        <v>82.22</v>
      </c>
      <c r="P294" s="4">
        <f t="shared" si="57"/>
        <v>328.88</v>
      </c>
      <c r="Q294" s="4">
        <f t="shared" si="58"/>
        <v>3.29</v>
      </c>
      <c r="S294" s="7">
        <f t="shared" si="59"/>
        <v>29.4</v>
      </c>
      <c r="T294" s="7"/>
      <c r="U294" s="7">
        <f t="shared" si="60"/>
        <v>29</v>
      </c>
      <c r="V294" s="7">
        <f t="shared" si="61"/>
        <v>30</v>
      </c>
      <c r="W294" s="12">
        <f t="shared" si="62"/>
        <v>30</v>
      </c>
      <c r="X294" s="12">
        <f t="shared" si="63"/>
        <v>30</v>
      </c>
      <c r="Y294" s="7"/>
      <c r="Z294" s="7">
        <f t="shared" si="64"/>
        <v>24.990881458966566</v>
      </c>
    </row>
    <row r="295" spans="1:26" x14ac:dyDescent="0.3">
      <c r="A295" s="2">
        <v>292</v>
      </c>
      <c r="B295" s="1" t="s">
        <v>593</v>
      </c>
      <c r="C295" s="1" t="s">
        <v>9</v>
      </c>
      <c r="D295" s="1" t="s">
        <v>594</v>
      </c>
      <c r="E295" s="1">
        <v>100</v>
      </c>
      <c r="F295" s="1">
        <v>360</v>
      </c>
      <c r="G295" s="1">
        <v>73.900000000000006</v>
      </c>
      <c r="H295" s="1">
        <v>8.5</v>
      </c>
      <c r="I295" s="1">
        <v>4.5999999999999996</v>
      </c>
      <c r="K295" s="4">
        <f t="shared" si="52"/>
        <v>371</v>
      </c>
      <c r="L295" s="4">
        <f t="shared" si="53"/>
        <v>1.03</v>
      </c>
      <c r="M295" s="4">
        <f t="shared" si="54"/>
        <v>95.4</v>
      </c>
      <c r="N295" s="7">
        <f t="shared" si="55"/>
        <v>318.60000000000002</v>
      </c>
      <c r="O295" s="4">
        <f t="shared" si="56"/>
        <v>82.4</v>
      </c>
      <c r="P295" s="4">
        <f t="shared" si="57"/>
        <v>329.6</v>
      </c>
      <c r="Q295" s="4">
        <f t="shared" si="58"/>
        <v>3.3</v>
      </c>
      <c r="S295" s="7">
        <f t="shared" si="59"/>
        <v>28.91</v>
      </c>
      <c r="T295" s="7"/>
      <c r="U295" s="7">
        <f t="shared" si="60"/>
        <v>29</v>
      </c>
      <c r="V295" s="7">
        <f t="shared" si="61"/>
        <v>30</v>
      </c>
      <c r="W295" s="12">
        <f t="shared" si="62"/>
        <v>30</v>
      </c>
      <c r="X295" s="12">
        <f t="shared" si="63"/>
        <v>30</v>
      </c>
      <c r="Y295" s="7"/>
      <c r="Z295" s="7">
        <f t="shared" si="64"/>
        <v>24.969696969696972</v>
      </c>
    </row>
    <row r="296" spans="1:26" x14ac:dyDescent="0.3">
      <c r="A296" s="2">
        <v>293</v>
      </c>
      <c r="B296" s="1" t="s">
        <v>595</v>
      </c>
      <c r="C296" s="1" t="s">
        <v>9</v>
      </c>
      <c r="D296" s="1" t="s">
        <v>596</v>
      </c>
      <c r="E296" s="1">
        <v>100</v>
      </c>
      <c r="F296" s="1">
        <v>351</v>
      </c>
      <c r="G296" s="1">
        <v>75.8</v>
      </c>
      <c r="H296" s="1">
        <v>8.5</v>
      </c>
      <c r="I296" s="1">
        <v>1.6</v>
      </c>
      <c r="K296" s="4">
        <f t="shared" si="52"/>
        <v>351.59999999999997</v>
      </c>
      <c r="L296" s="4">
        <f t="shared" si="53"/>
        <v>1</v>
      </c>
      <c r="M296" s="4">
        <f t="shared" si="54"/>
        <v>98.4</v>
      </c>
      <c r="N296" s="7">
        <f t="shared" si="55"/>
        <v>336.6</v>
      </c>
      <c r="O296" s="4">
        <f t="shared" si="56"/>
        <v>84.3</v>
      </c>
      <c r="P296" s="4">
        <f t="shared" si="57"/>
        <v>337.2</v>
      </c>
      <c r="Q296" s="4">
        <f t="shared" si="58"/>
        <v>3.37</v>
      </c>
      <c r="S296" s="7">
        <f t="shared" si="59"/>
        <v>29.2</v>
      </c>
      <c r="T296" s="7"/>
      <c r="U296" s="7">
        <f t="shared" si="60"/>
        <v>29</v>
      </c>
      <c r="V296" s="7">
        <f t="shared" si="61"/>
        <v>30</v>
      </c>
      <c r="W296" s="12">
        <f t="shared" si="62"/>
        <v>30</v>
      </c>
      <c r="X296" s="12">
        <f t="shared" si="63"/>
        <v>30</v>
      </c>
      <c r="Y296" s="7"/>
      <c r="Z296" s="7">
        <f t="shared" si="64"/>
        <v>25.014836795252222</v>
      </c>
    </row>
    <row r="297" spans="1:26" x14ac:dyDescent="0.3">
      <c r="A297" s="2">
        <v>294</v>
      </c>
      <c r="B297" s="1" t="s">
        <v>597</v>
      </c>
      <c r="C297" s="1" t="s">
        <v>9</v>
      </c>
      <c r="D297" s="1" t="s">
        <v>598</v>
      </c>
      <c r="E297" s="1">
        <v>100</v>
      </c>
      <c r="F297" s="1">
        <v>290</v>
      </c>
      <c r="G297" s="1">
        <v>70.7</v>
      </c>
      <c r="H297" s="1">
        <v>15.9</v>
      </c>
      <c r="I297" s="1">
        <v>1.5</v>
      </c>
      <c r="K297" s="4">
        <f t="shared" si="52"/>
        <v>359.90000000000003</v>
      </c>
      <c r="L297" s="4">
        <f t="shared" si="53"/>
        <v>1.24</v>
      </c>
      <c r="M297" s="4">
        <f t="shared" si="54"/>
        <v>98.5</v>
      </c>
      <c r="N297" s="7">
        <f t="shared" si="55"/>
        <v>276.5</v>
      </c>
      <c r="O297" s="4">
        <f t="shared" si="56"/>
        <v>86.600000000000009</v>
      </c>
      <c r="P297" s="4">
        <f t="shared" si="57"/>
        <v>346.40000000000003</v>
      </c>
      <c r="Q297" s="4">
        <f t="shared" si="58"/>
        <v>3.46</v>
      </c>
      <c r="S297" s="7">
        <f t="shared" si="59"/>
        <v>28.47</v>
      </c>
      <c r="T297" s="7"/>
      <c r="U297" s="7">
        <f t="shared" si="60"/>
        <v>28</v>
      </c>
      <c r="V297" s="7">
        <f t="shared" si="61"/>
        <v>30</v>
      </c>
      <c r="W297" s="12">
        <f t="shared" si="62"/>
        <v>30</v>
      </c>
      <c r="X297" s="12">
        <f t="shared" si="63"/>
        <v>30</v>
      </c>
      <c r="Y297" s="7"/>
      <c r="Z297" s="7">
        <f t="shared" si="64"/>
        <v>25.02890173410405</v>
      </c>
    </row>
    <row r="298" spans="1:26" x14ac:dyDescent="0.3">
      <c r="A298" s="2">
        <v>295</v>
      </c>
      <c r="B298" s="1" t="s">
        <v>599</v>
      </c>
      <c r="C298" s="1" t="s">
        <v>9</v>
      </c>
      <c r="D298" s="1" t="s">
        <v>600</v>
      </c>
      <c r="E298" s="1">
        <v>100</v>
      </c>
      <c r="F298" s="1">
        <v>264</v>
      </c>
      <c r="G298" s="1">
        <v>52.7</v>
      </c>
      <c r="H298" s="1">
        <v>8.4</v>
      </c>
      <c r="I298" s="1">
        <v>2.2000000000000002</v>
      </c>
      <c r="K298" s="4">
        <f t="shared" si="52"/>
        <v>264.2</v>
      </c>
      <c r="L298" s="4">
        <f t="shared" si="53"/>
        <v>1</v>
      </c>
      <c r="M298" s="4">
        <f t="shared" si="54"/>
        <v>97.8</v>
      </c>
      <c r="N298" s="7">
        <f t="shared" si="55"/>
        <v>244.2</v>
      </c>
      <c r="O298" s="4">
        <f t="shared" si="56"/>
        <v>61.1</v>
      </c>
      <c r="P298" s="4">
        <f t="shared" si="57"/>
        <v>244.4</v>
      </c>
      <c r="Q298" s="4">
        <f t="shared" si="58"/>
        <v>2.44</v>
      </c>
      <c r="S298" s="7">
        <f t="shared" si="59"/>
        <v>40.08</v>
      </c>
      <c r="T298" s="7"/>
      <c r="U298" s="7">
        <f t="shared" si="60"/>
        <v>40</v>
      </c>
      <c r="V298" s="7">
        <f t="shared" si="61"/>
        <v>40</v>
      </c>
      <c r="W298" s="12">
        <f t="shared" si="62"/>
        <v>40</v>
      </c>
      <c r="X298" s="12">
        <f t="shared" si="63"/>
        <v>40</v>
      </c>
      <c r="Y298" s="7"/>
      <c r="Z298" s="7">
        <f t="shared" si="64"/>
        <v>25.040983606557379</v>
      </c>
    </row>
    <row r="299" spans="1:26" x14ac:dyDescent="0.3">
      <c r="A299" s="2">
        <v>296</v>
      </c>
      <c r="B299" s="1" t="s">
        <v>601</v>
      </c>
      <c r="C299" s="1" t="s">
        <v>602</v>
      </c>
      <c r="D299" s="1" t="s">
        <v>603</v>
      </c>
      <c r="E299" s="1">
        <v>100</v>
      </c>
      <c r="F299" s="1">
        <v>50</v>
      </c>
      <c r="G299" s="1">
        <v>15.08</v>
      </c>
      <c r="H299" s="1">
        <v>2.0099999999999998</v>
      </c>
      <c r="I299" s="1">
        <v>0.04</v>
      </c>
      <c r="K299" s="4">
        <f t="shared" si="52"/>
        <v>68.72</v>
      </c>
      <c r="L299" s="4">
        <f t="shared" si="53"/>
        <v>1.37</v>
      </c>
      <c r="M299" s="4">
        <f t="shared" si="54"/>
        <v>99.96</v>
      </c>
      <c r="N299" s="7">
        <f t="shared" si="55"/>
        <v>49.64</v>
      </c>
      <c r="O299" s="4">
        <f t="shared" si="56"/>
        <v>17.09</v>
      </c>
      <c r="P299" s="4">
        <f t="shared" si="57"/>
        <v>68.36</v>
      </c>
      <c r="Q299" s="4">
        <f t="shared" si="58"/>
        <v>0.68</v>
      </c>
      <c r="S299" s="7">
        <f t="shared" si="59"/>
        <v>147</v>
      </c>
      <c r="T299" s="7"/>
      <c r="U299" s="7">
        <f t="shared" si="60"/>
        <v>147</v>
      </c>
      <c r="V299" s="7">
        <f t="shared" si="61"/>
        <v>150</v>
      </c>
      <c r="W299" s="12">
        <f t="shared" si="62"/>
        <v>100</v>
      </c>
      <c r="X299" s="12">
        <f t="shared" si="63"/>
        <v>150</v>
      </c>
      <c r="Y299" s="7"/>
      <c r="Z299" s="7">
        <f t="shared" si="64"/>
        <v>25.132352941176467</v>
      </c>
    </row>
    <row r="300" spans="1:26" x14ac:dyDescent="0.3">
      <c r="A300" s="2">
        <v>297</v>
      </c>
      <c r="B300" s="1" t="s">
        <v>604</v>
      </c>
      <c r="C300" s="1" t="s">
        <v>602</v>
      </c>
      <c r="D300" s="1" t="s">
        <v>605</v>
      </c>
      <c r="E300" s="1">
        <v>100</v>
      </c>
      <c r="F300" s="1">
        <v>57</v>
      </c>
      <c r="G300" s="1">
        <v>17.39</v>
      </c>
      <c r="H300" s="1">
        <v>2.0699999999999998</v>
      </c>
      <c r="I300" s="1">
        <v>0.08</v>
      </c>
      <c r="K300" s="4">
        <f t="shared" si="52"/>
        <v>78.56</v>
      </c>
      <c r="L300" s="4">
        <f t="shared" si="53"/>
        <v>1.38</v>
      </c>
      <c r="M300" s="4">
        <f t="shared" si="54"/>
        <v>99.92</v>
      </c>
      <c r="N300" s="7">
        <f t="shared" si="55"/>
        <v>56.28</v>
      </c>
      <c r="O300" s="4">
        <f t="shared" si="56"/>
        <v>19.46</v>
      </c>
      <c r="P300" s="4">
        <f t="shared" si="57"/>
        <v>77.84</v>
      </c>
      <c r="Q300" s="4">
        <f t="shared" si="58"/>
        <v>0.78</v>
      </c>
      <c r="S300" s="7">
        <f t="shared" si="59"/>
        <v>128.1</v>
      </c>
      <c r="T300" s="7"/>
      <c r="U300" s="7">
        <f t="shared" si="60"/>
        <v>128</v>
      </c>
      <c r="V300" s="7">
        <f t="shared" si="61"/>
        <v>130</v>
      </c>
      <c r="W300" s="12">
        <f t="shared" si="62"/>
        <v>100</v>
      </c>
      <c r="X300" s="12">
        <f t="shared" si="63"/>
        <v>130</v>
      </c>
      <c r="Y300" s="7"/>
      <c r="Z300" s="7">
        <f t="shared" si="64"/>
        <v>24.948717948717949</v>
      </c>
    </row>
    <row r="301" spans="1:26" x14ac:dyDescent="0.3">
      <c r="A301" s="2">
        <v>298</v>
      </c>
      <c r="B301" s="1" t="s">
        <v>606</v>
      </c>
      <c r="C301" s="1" t="s">
        <v>602</v>
      </c>
      <c r="D301" s="1" t="s">
        <v>607</v>
      </c>
      <c r="E301" s="1">
        <v>100</v>
      </c>
      <c r="F301" s="1">
        <v>60</v>
      </c>
      <c r="G301" s="1">
        <v>18.170000000000002</v>
      </c>
      <c r="H301" s="1">
        <v>2.11</v>
      </c>
      <c r="I301" s="1">
        <v>0.09</v>
      </c>
      <c r="K301" s="4">
        <f t="shared" si="52"/>
        <v>81.93</v>
      </c>
      <c r="L301" s="4">
        <f t="shared" si="53"/>
        <v>1.37</v>
      </c>
      <c r="M301" s="4">
        <f t="shared" si="54"/>
        <v>99.91</v>
      </c>
      <c r="N301" s="7">
        <f t="shared" si="55"/>
        <v>59.19</v>
      </c>
      <c r="O301" s="4">
        <f t="shared" si="56"/>
        <v>20.28</v>
      </c>
      <c r="P301" s="4">
        <f t="shared" si="57"/>
        <v>81.12</v>
      </c>
      <c r="Q301" s="4">
        <f t="shared" si="58"/>
        <v>0.81</v>
      </c>
      <c r="S301" s="7">
        <f t="shared" si="59"/>
        <v>123.35</v>
      </c>
      <c r="T301" s="7"/>
      <c r="U301" s="7">
        <f t="shared" si="60"/>
        <v>123</v>
      </c>
      <c r="V301" s="7">
        <f t="shared" si="61"/>
        <v>120</v>
      </c>
      <c r="W301" s="12">
        <f t="shared" si="62"/>
        <v>100</v>
      </c>
      <c r="X301" s="12">
        <f t="shared" si="63"/>
        <v>120</v>
      </c>
      <c r="Y301" s="7"/>
      <c r="Z301" s="7">
        <f t="shared" si="64"/>
        <v>25.037037037037038</v>
      </c>
    </row>
    <row r="302" spans="1:26" x14ac:dyDescent="0.3">
      <c r="A302" s="2">
        <v>299</v>
      </c>
      <c r="B302" s="1" t="s">
        <v>608</v>
      </c>
      <c r="C302" s="1" t="s">
        <v>602</v>
      </c>
      <c r="D302" s="1" t="s">
        <v>609</v>
      </c>
      <c r="E302" s="1">
        <v>100</v>
      </c>
      <c r="F302" s="1">
        <v>68</v>
      </c>
      <c r="G302" s="1">
        <v>20.5</v>
      </c>
      <c r="H302" s="1">
        <v>2.4300000000000002</v>
      </c>
      <c r="I302" s="1">
        <v>0.09</v>
      </c>
      <c r="K302" s="4">
        <f t="shared" si="52"/>
        <v>92.53</v>
      </c>
      <c r="L302" s="4">
        <f t="shared" si="53"/>
        <v>1.36</v>
      </c>
      <c r="M302" s="4">
        <f t="shared" si="54"/>
        <v>99.91</v>
      </c>
      <c r="N302" s="7">
        <f t="shared" si="55"/>
        <v>67.19</v>
      </c>
      <c r="O302" s="4">
        <f t="shared" si="56"/>
        <v>22.93</v>
      </c>
      <c r="P302" s="4">
        <f t="shared" si="57"/>
        <v>91.72</v>
      </c>
      <c r="Q302" s="4">
        <f t="shared" si="58"/>
        <v>0.92</v>
      </c>
      <c r="S302" s="7">
        <f t="shared" si="59"/>
        <v>108.6</v>
      </c>
      <c r="T302" s="7"/>
      <c r="U302" s="7">
        <f t="shared" si="60"/>
        <v>109</v>
      </c>
      <c r="V302" s="7">
        <f t="shared" si="61"/>
        <v>110</v>
      </c>
      <c r="W302" s="12">
        <f t="shared" si="62"/>
        <v>100</v>
      </c>
      <c r="X302" s="12">
        <f t="shared" si="63"/>
        <v>110</v>
      </c>
      <c r="Y302" s="7"/>
      <c r="Z302" s="7">
        <f t="shared" si="64"/>
        <v>24.923913043478258</v>
      </c>
    </row>
    <row r="303" spans="1:26" x14ac:dyDescent="0.3">
      <c r="A303" s="2">
        <v>300</v>
      </c>
      <c r="B303" s="1" t="s">
        <v>610</v>
      </c>
      <c r="C303" s="1" t="s">
        <v>602</v>
      </c>
      <c r="D303" s="1" t="s">
        <v>611</v>
      </c>
      <c r="E303" s="1">
        <v>100</v>
      </c>
      <c r="F303" s="1">
        <v>355</v>
      </c>
      <c r="G303" s="1">
        <v>73.599999999999994</v>
      </c>
      <c r="H303" s="1">
        <v>12.1</v>
      </c>
      <c r="I303" s="1">
        <v>1.4</v>
      </c>
      <c r="K303" s="4">
        <f t="shared" si="52"/>
        <v>355.4</v>
      </c>
      <c r="L303" s="4">
        <f t="shared" si="53"/>
        <v>1</v>
      </c>
      <c r="M303" s="4">
        <f t="shared" si="54"/>
        <v>98.6</v>
      </c>
      <c r="N303" s="7">
        <f t="shared" si="55"/>
        <v>342.4</v>
      </c>
      <c r="O303" s="4">
        <f t="shared" si="56"/>
        <v>85.699999999999989</v>
      </c>
      <c r="P303" s="4">
        <f t="shared" si="57"/>
        <v>342.79999999999995</v>
      </c>
      <c r="Q303" s="4">
        <f t="shared" si="58"/>
        <v>3.43</v>
      </c>
      <c r="S303" s="7">
        <f t="shared" si="59"/>
        <v>28.75</v>
      </c>
      <c r="T303" s="7"/>
      <c r="U303" s="7">
        <f t="shared" si="60"/>
        <v>29</v>
      </c>
      <c r="V303" s="7">
        <f t="shared" si="61"/>
        <v>30</v>
      </c>
      <c r="W303" s="12">
        <f t="shared" si="62"/>
        <v>30</v>
      </c>
      <c r="X303" s="12">
        <f t="shared" si="63"/>
        <v>30</v>
      </c>
      <c r="Y303" s="7"/>
      <c r="Z303" s="7">
        <f t="shared" si="64"/>
        <v>24.985422740524776</v>
      </c>
    </row>
    <row r="304" spans="1:26" x14ac:dyDescent="0.3">
      <c r="A304" s="2">
        <v>301</v>
      </c>
      <c r="B304" s="1" t="s">
        <v>612</v>
      </c>
      <c r="C304" s="1" t="s">
        <v>602</v>
      </c>
      <c r="D304" s="1" t="s">
        <v>613</v>
      </c>
      <c r="E304" s="1">
        <v>100</v>
      </c>
      <c r="F304" s="1">
        <v>53</v>
      </c>
      <c r="G304" s="1">
        <v>16.07</v>
      </c>
      <c r="H304" s="1">
        <v>1.93</v>
      </c>
      <c r="I304" s="1">
        <v>0.03</v>
      </c>
      <c r="K304" s="4">
        <f t="shared" si="52"/>
        <v>72.27</v>
      </c>
      <c r="L304" s="4">
        <f t="shared" si="53"/>
        <v>1.36</v>
      </c>
      <c r="M304" s="4">
        <f t="shared" si="54"/>
        <v>99.97</v>
      </c>
      <c r="N304" s="7">
        <f t="shared" si="55"/>
        <v>52.73</v>
      </c>
      <c r="O304" s="4">
        <f t="shared" si="56"/>
        <v>18</v>
      </c>
      <c r="P304" s="4">
        <f t="shared" si="57"/>
        <v>72</v>
      </c>
      <c r="Q304" s="4">
        <f t="shared" si="58"/>
        <v>0.72</v>
      </c>
      <c r="S304" s="7">
        <f t="shared" si="59"/>
        <v>138.85</v>
      </c>
      <c r="T304" s="7"/>
      <c r="U304" s="7">
        <f t="shared" si="60"/>
        <v>139</v>
      </c>
      <c r="V304" s="7">
        <f t="shared" si="61"/>
        <v>140</v>
      </c>
      <c r="W304" s="12">
        <f t="shared" si="62"/>
        <v>100</v>
      </c>
      <c r="X304" s="12">
        <f t="shared" si="63"/>
        <v>140</v>
      </c>
      <c r="Y304" s="7"/>
      <c r="Z304" s="7">
        <f t="shared" si="64"/>
        <v>25</v>
      </c>
    </row>
    <row r="305" spans="1:26" x14ac:dyDescent="0.3">
      <c r="A305" s="2">
        <v>302</v>
      </c>
      <c r="B305" s="1" t="s">
        <v>614</v>
      </c>
      <c r="C305" s="1" t="s">
        <v>602</v>
      </c>
      <c r="D305" s="1" t="s">
        <v>615</v>
      </c>
      <c r="E305" s="1">
        <v>100</v>
      </c>
      <c r="F305" s="1">
        <v>57</v>
      </c>
      <c r="G305" s="1">
        <v>17.43</v>
      </c>
      <c r="H305" s="1">
        <v>1.99</v>
      </c>
      <c r="I305" s="1">
        <v>0.04</v>
      </c>
      <c r="K305" s="4">
        <f t="shared" si="52"/>
        <v>78.039999999999992</v>
      </c>
      <c r="L305" s="4">
        <f t="shared" si="53"/>
        <v>1.37</v>
      </c>
      <c r="M305" s="4">
        <f t="shared" si="54"/>
        <v>99.96</v>
      </c>
      <c r="N305" s="7">
        <f t="shared" si="55"/>
        <v>56.64</v>
      </c>
      <c r="O305" s="4">
        <f t="shared" si="56"/>
        <v>19.419999999999998</v>
      </c>
      <c r="P305" s="4">
        <f t="shared" si="57"/>
        <v>77.679999999999993</v>
      </c>
      <c r="Q305" s="4">
        <f t="shared" si="58"/>
        <v>0.78</v>
      </c>
      <c r="S305" s="7">
        <f t="shared" si="59"/>
        <v>128.15</v>
      </c>
      <c r="T305" s="7"/>
      <c r="U305" s="7">
        <f t="shared" si="60"/>
        <v>128</v>
      </c>
      <c r="V305" s="7">
        <f t="shared" si="61"/>
        <v>130</v>
      </c>
      <c r="W305" s="12">
        <f t="shared" si="62"/>
        <v>100</v>
      </c>
      <c r="X305" s="12">
        <f t="shared" si="63"/>
        <v>130</v>
      </c>
      <c r="Y305" s="7"/>
      <c r="Z305" s="7">
        <f t="shared" si="64"/>
        <v>24.897435897435894</v>
      </c>
    </row>
    <row r="306" spans="1:26" x14ac:dyDescent="0.3">
      <c r="A306" s="2">
        <v>303</v>
      </c>
      <c r="B306" s="1" t="s">
        <v>616</v>
      </c>
      <c r="C306" s="1" t="s">
        <v>602</v>
      </c>
      <c r="D306" s="1" t="s">
        <v>617</v>
      </c>
      <c r="E306" s="1">
        <v>100</v>
      </c>
      <c r="F306" s="1">
        <v>56</v>
      </c>
      <c r="G306" s="1">
        <v>17.28</v>
      </c>
      <c r="H306" s="1">
        <v>1.94</v>
      </c>
      <c r="I306" s="1">
        <v>0.05</v>
      </c>
      <c r="K306" s="4">
        <f t="shared" si="52"/>
        <v>77.330000000000013</v>
      </c>
      <c r="L306" s="4">
        <f t="shared" si="53"/>
        <v>1.38</v>
      </c>
      <c r="M306" s="4">
        <f t="shared" si="54"/>
        <v>99.95</v>
      </c>
      <c r="N306" s="7">
        <f t="shared" si="55"/>
        <v>55.55</v>
      </c>
      <c r="O306" s="4">
        <f t="shared" si="56"/>
        <v>19.220000000000002</v>
      </c>
      <c r="P306" s="4">
        <f t="shared" si="57"/>
        <v>76.88000000000001</v>
      </c>
      <c r="Q306" s="4">
        <f t="shared" si="58"/>
        <v>0.77</v>
      </c>
      <c r="S306" s="7">
        <f t="shared" si="59"/>
        <v>129.81</v>
      </c>
      <c r="T306" s="7"/>
      <c r="U306" s="7">
        <f t="shared" si="60"/>
        <v>130</v>
      </c>
      <c r="V306" s="7">
        <f t="shared" si="61"/>
        <v>130</v>
      </c>
      <c r="W306" s="12">
        <f t="shared" si="62"/>
        <v>100</v>
      </c>
      <c r="X306" s="12">
        <f t="shared" si="63"/>
        <v>130</v>
      </c>
      <c r="Y306" s="7"/>
      <c r="Z306" s="7">
        <f t="shared" si="64"/>
        <v>24.961038961038962</v>
      </c>
    </row>
    <row r="307" spans="1:26" x14ac:dyDescent="0.3">
      <c r="A307" s="2">
        <v>304</v>
      </c>
      <c r="B307" s="1" t="s">
        <v>618</v>
      </c>
      <c r="C307" s="1" t="s">
        <v>602</v>
      </c>
      <c r="D307" s="1" t="s">
        <v>619</v>
      </c>
      <c r="E307" s="1">
        <v>100</v>
      </c>
      <c r="F307" s="1">
        <v>64</v>
      </c>
      <c r="G307" s="1">
        <v>19.38</v>
      </c>
      <c r="H307" s="1">
        <v>2.2999999999999998</v>
      </c>
      <c r="I307" s="1">
        <v>0.08</v>
      </c>
      <c r="K307" s="4">
        <f t="shared" si="52"/>
        <v>87.44</v>
      </c>
      <c r="L307" s="4">
        <f t="shared" si="53"/>
        <v>1.37</v>
      </c>
      <c r="M307" s="4">
        <f t="shared" si="54"/>
        <v>99.92</v>
      </c>
      <c r="N307" s="7">
        <f t="shared" si="55"/>
        <v>63.28</v>
      </c>
      <c r="O307" s="4">
        <f t="shared" si="56"/>
        <v>21.68</v>
      </c>
      <c r="P307" s="4">
        <f t="shared" si="57"/>
        <v>86.72</v>
      </c>
      <c r="Q307" s="4">
        <f t="shared" si="58"/>
        <v>0.87</v>
      </c>
      <c r="S307" s="7">
        <f t="shared" si="59"/>
        <v>114.85</v>
      </c>
      <c r="T307" s="7"/>
      <c r="U307" s="7">
        <f t="shared" si="60"/>
        <v>115</v>
      </c>
      <c r="V307" s="7">
        <f t="shared" si="61"/>
        <v>110</v>
      </c>
      <c r="W307" s="12">
        <f t="shared" si="62"/>
        <v>100</v>
      </c>
      <c r="X307" s="12">
        <f t="shared" si="63"/>
        <v>110</v>
      </c>
      <c r="Y307" s="7"/>
      <c r="Z307" s="7">
        <f t="shared" si="64"/>
        <v>24.919540229885058</v>
      </c>
    </row>
    <row r="308" spans="1:26" x14ac:dyDescent="0.3">
      <c r="A308" s="2">
        <v>305</v>
      </c>
      <c r="B308" s="1" t="s">
        <v>620</v>
      </c>
      <c r="C308" s="1" t="s">
        <v>602</v>
      </c>
      <c r="D308" s="1" t="s">
        <v>621</v>
      </c>
      <c r="E308" s="1">
        <v>100</v>
      </c>
      <c r="F308" s="1">
        <v>63</v>
      </c>
      <c r="G308" s="1">
        <v>18.5</v>
      </c>
      <c r="H308" s="1">
        <v>2.8</v>
      </c>
      <c r="I308" s="1">
        <v>0</v>
      </c>
      <c r="K308" s="4">
        <f t="shared" si="52"/>
        <v>85.2</v>
      </c>
      <c r="L308" s="4">
        <f t="shared" si="53"/>
        <v>1.35</v>
      </c>
      <c r="M308" s="4">
        <f t="shared" si="54"/>
        <v>100</v>
      </c>
      <c r="N308" s="7">
        <f t="shared" si="55"/>
        <v>63</v>
      </c>
      <c r="O308" s="4">
        <f t="shared" si="56"/>
        <v>21.3</v>
      </c>
      <c r="P308" s="4">
        <f t="shared" si="57"/>
        <v>85.2</v>
      </c>
      <c r="Q308" s="4">
        <f t="shared" si="58"/>
        <v>0.85</v>
      </c>
      <c r="S308" s="7">
        <f t="shared" si="59"/>
        <v>117.65</v>
      </c>
      <c r="T308" s="7"/>
      <c r="U308" s="7">
        <f t="shared" si="60"/>
        <v>118</v>
      </c>
      <c r="V308" s="7">
        <f t="shared" si="61"/>
        <v>120</v>
      </c>
      <c r="W308" s="12">
        <f t="shared" si="62"/>
        <v>100</v>
      </c>
      <c r="X308" s="12">
        <f t="shared" si="63"/>
        <v>120</v>
      </c>
      <c r="Y308" s="7"/>
      <c r="Z308" s="7">
        <f t="shared" si="64"/>
        <v>25.058823529411764</v>
      </c>
    </row>
    <row r="309" spans="1:26" x14ac:dyDescent="0.3">
      <c r="A309" s="2">
        <v>306</v>
      </c>
      <c r="B309" s="1" t="s">
        <v>622</v>
      </c>
      <c r="C309" s="1" t="s">
        <v>602</v>
      </c>
      <c r="D309" s="1" t="s">
        <v>623</v>
      </c>
      <c r="E309" s="1">
        <v>100</v>
      </c>
      <c r="F309" s="1">
        <v>63</v>
      </c>
      <c r="G309" s="1">
        <v>19.5</v>
      </c>
      <c r="H309" s="1">
        <v>2.2999999999999998</v>
      </c>
      <c r="I309" s="1">
        <v>0</v>
      </c>
      <c r="K309" s="4">
        <f t="shared" si="52"/>
        <v>87.2</v>
      </c>
      <c r="L309" s="4">
        <f t="shared" si="53"/>
        <v>1.38</v>
      </c>
      <c r="M309" s="4">
        <f t="shared" si="54"/>
        <v>100</v>
      </c>
      <c r="N309" s="7">
        <f t="shared" si="55"/>
        <v>63</v>
      </c>
      <c r="O309" s="4">
        <f t="shared" si="56"/>
        <v>21.8</v>
      </c>
      <c r="P309" s="4">
        <f t="shared" si="57"/>
        <v>87.2</v>
      </c>
      <c r="Q309" s="4">
        <f t="shared" si="58"/>
        <v>0.87</v>
      </c>
      <c r="S309" s="7">
        <f t="shared" si="59"/>
        <v>114.94</v>
      </c>
      <c r="T309" s="7"/>
      <c r="U309" s="7">
        <f t="shared" si="60"/>
        <v>115</v>
      </c>
      <c r="V309" s="7">
        <f t="shared" si="61"/>
        <v>110</v>
      </c>
      <c r="W309" s="12">
        <f t="shared" si="62"/>
        <v>100</v>
      </c>
      <c r="X309" s="12">
        <f t="shared" si="63"/>
        <v>110</v>
      </c>
      <c r="Y309" s="7"/>
      <c r="Z309" s="7">
        <f t="shared" si="64"/>
        <v>25.057471264367816</v>
      </c>
    </row>
    <row r="310" spans="1:26" x14ac:dyDescent="0.3">
      <c r="A310" s="2">
        <v>307</v>
      </c>
      <c r="B310" s="1" t="s">
        <v>624</v>
      </c>
      <c r="C310" s="1" t="s">
        <v>602</v>
      </c>
      <c r="D310" s="1" t="s">
        <v>625</v>
      </c>
      <c r="E310" s="1">
        <v>100</v>
      </c>
      <c r="F310" s="1">
        <v>48</v>
      </c>
      <c r="G310" s="1">
        <v>14.7</v>
      </c>
      <c r="H310" s="1">
        <v>1.8</v>
      </c>
      <c r="I310" s="1">
        <v>0</v>
      </c>
      <c r="K310" s="4">
        <f t="shared" si="52"/>
        <v>66</v>
      </c>
      <c r="L310" s="4">
        <f t="shared" si="53"/>
        <v>1.38</v>
      </c>
      <c r="M310" s="4">
        <f t="shared" si="54"/>
        <v>100</v>
      </c>
      <c r="N310" s="7">
        <f t="shared" si="55"/>
        <v>48</v>
      </c>
      <c r="O310" s="4">
        <f t="shared" si="56"/>
        <v>16.5</v>
      </c>
      <c r="P310" s="4">
        <f t="shared" si="57"/>
        <v>66</v>
      </c>
      <c r="Q310" s="4">
        <f t="shared" si="58"/>
        <v>0.66</v>
      </c>
      <c r="S310" s="7">
        <f t="shared" si="59"/>
        <v>151.52000000000001</v>
      </c>
      <c r="T310" s="7"/>
      <c r="U310" s="7">
        <f t="shared" si="60"/>
        <v>152</v>
      </c>
      <c r="V310" s="7">
        <f t="shared" si="61"/>
        <v>150</v>
      </c>
      <c r="W310" s="12">
        <f t="shared" si="62"/>
        <v>200</v>
      </c>
      <c r="X310" s="12">
        <f t="shared" si="63"/>
        <v>150</v>
      </c>
      <c r="Y310" s="7"/>
      <c r="Z310" s="7">
        <f t="shared" si="64"/>
        <v>25</v>
      </c>
    </row>
    <row r="311" spans="1:26" x14ac:dyDescent="0.3">
      <c r="A311" s="2">
        <v>308</v>
      </c>
      <c r="B311" s="1" t="s">
        <v>626</v>
      </c>
      <c r="C311" s="1" t="s">
        <v>602</v>
      </c>
      <c r="D311" s="1" t="s">
        <v>627</v>
      </c>
      <c r="E311" s="1">
        <v>100</v>
      </c>
      <c r="F311" s="1">
        <v>44</v>
      </c>
      <c r="G311" s="1">
        <v>13.79</v>
      </c>
      <c r="H311" s="1">
        <v>1.45</v>
      </c>
      <c r="I311" s="1">
        <v>0.02</v>
      </c>
      <c r="K311" s="4">
        <f t="shared" si="52"/>
        <v>61.139999999999993</v>
      </c>
      <c r="L311" s="4">
        <f t="shared" si="53"/>
        <v>1.39</v>
      </c>
      <c r="M311" s="4">
        <f t="shared" si="54"/>
        <v>99.98</v>
      </c>
      <c r="N311" s="7">
        <f t="shared" si="55"/>
        <v>43.82</v>
      </c>
      <c r="O311" s="4">
        <f t="shared" si="56"/>
        <v>15.239999999999998</v>
      </c>
      <c r="P311" s="4">
        <f t="shared" si="57"/>
        <v>60.959999999999994</v>
      </c>
      <c r="Q311" s="4">
        <f t="shared" si="58"/>
        <v>0.61</v>
      </c>
      <c r="S311" s="7">
        <f t="shared" si="59"/>
        <v>163.9</v>
      </c>
      <c r="T311" s="7"/>
      <c r="U311" s="7">
        <f t="shared" si="60"/>
        <v>164</v>
      </c>
      <c r="V311" s="7">
        <f t="shared" si="61"/>
        <v>160</v>
      </c>
      <c r="W311" s="12">
        <f t="shared" si="62"/>
        <v>200</v>
      </c>
      <c r="X311" s="12">
        <f t="shared" si="63"/>
        <v>160</v>
      </c>
      <c r="Y311" s="7"/>
      <c r="Z311" s="7">
        <f t="shared" si="64"/>
        <v>24.983606557377048</v>
      </c>
    </row>
    <row r="312" spans="1:26" x14ac:dyDescent="0.3">
      <c r="A312" s="2">
        <v>309</v>
      </c>
      <c r="B312" s="1" t="s">
        <v>628</v>
      </c>
      <c r="C312" s="1" t="s">
        <v>602</v>
      </c>
      <c r="D312" s="1" t="s">
        <v>629</v>
      </c>
      <c r="E312" s="1">
        <v>100</v>
      </c>
      <c r="F312" s="1">
        <v>50</v>
      </c>
      <c r="G312" s="1">
        <v>15.97</v>
      </c>
      <c r="H312" s="1">
        <v>1.39</v>
      </c>
      <c r="I312" s="1">
        <v>0.05</v>
      </c>
      <c r="K312" s="4">
        <f t="shared" si="52"/>
        <v>69.89</v>
      </c>
      <c r="L312" s="4">
        <f t="shared" si="53"/>
        <v>1.4</v>
      </c>
      <c r="M312" s="4">
        <f t="shared" si="54"/>
        <v>99.95</v>
      </c>
      <c r="N312" s="7">
        <f t="shared" si="55"/>
        <v>49.55</v>
      </c>
      <c r="O312" s="4">
        <f t="shared" si="56"/>
        <v>17.36</v>
      </c>
      <c r="P312" s="4">
        <f t="shared" si="57"/>
        <v>69.44</v>
      </c>
      <c r="Q312" s="4">
        <f t="shared" si="58"/>
        <v>0.69</v>
      </c>
      <c r="S312" s="7">
        <f t="shared" si="59"/>
        <v>144.86000000000001</v>
      </c>
      <c r="T312" s="7"/>
      <c r="U312" s="7">
        <f t="shared" si="60"/>
        <v>145</v>
      </c>
      <c r="V312" s="7">
        <f t="shared" si="61"/>
        <v>140</v>
      </c>
      <c r="W312" s="12">
        <f t="shared" si="62"/>
        <v>100</v>
      </c>
      <c r="X312" s="12">
        <f t="shared" si="63"/>
        <v>140</v>
      </c>
      <c r="Y312" s="7"/>
      <c r="Z312" s="7">
        <f t="shared" si="64"/>
        <v>25.159420289855074</v>
      </c>
    </row>
    <row r="313" spans="1:26" x14ac:dyDescent="0.3">
      <c r="A313" s="2">
        <v>310</v>
      </c>
      <c r="B313" s="1" t="s">
        <v>630</v>
      </c>
      <c r="C313" s="1" t="s">
        <v>602</v>
      </c>
      <c r="D313" s="1" t="s">
        <v>631</v>
      </c>
      <c r="E313" s="1">
        <v>100</v>
      </c>
      <c r="F313" s="1">
        <v>52</v>
      </c>
      <c r="G313" s="1">
        <v>15.18</v>
      </c>
      <c r="H313" s="1">
        <v>2.25</v>
      </c>
      <c r="I313" s="1">
        <v>0.03</v>
      </c>
      <c r="K313" s="4">
        <f t="shared" si="52"/>
        <v>69.989999999999995</v>
      </c>
      <c r="L313" s="4">
        <f t="shared" si="53"/>
        <v>1.35</v>
      </c>
      <c r="M313" s="4">
        <f t="shared" si="54"/>
        <v>99.97</v>
      </c>
      <c r="N313" s="7">
        <f t="shared" si="55"/>
        <v>51.73</v>
      </c>
      <c r="O313" s="4">
        <f t="shared" si="56"/>
        <v>17.43</v>
      </c>
      <c r="P313" s="4">
        <f t="shared" si="57"/>
        <v>69.72</v>
      </c>
      <c r="Q313" s="4">
        <f t="shared" si="58"/>
        <v>0.7</v>
      </c>
      <c r="S313" s="7">
        <f t="shared" si="59"/>
        <v>142.81</v>
      </c>
      <c r="T313" s="7"/>
      <c r="U313" s="7">
        <f t="shared" si="60"/>
        <v>143</v>
      </c>
      <c r="V313" s="7">
        <f t="shared" si="61"/>
        <v>140</v>
      </c>
      <c r="W313" s="12">
        <f t="shared" si="62"/>
        <v>100</v>
      </c>
      <c r="X313" s="12">
        <f t="shared" si="63"/>
        <v>140</v>
      </c>
      <c r="Y313" s="7"/>
      <c r="Z313" s="7">
        <f t="shared" si="64"/>
        <v>24.900000000000002</v>
      </c>
    </row>
    <row r="314" spans="1:26" x14ac:dyDescent="0.3">
      <c r="A314" s="2">
        <v>311</v>
      </c>
      <c r="B314" s="1" t="s">
        <v>632</v>
      </c>
      <c r="C314" s="1" t="s">
        <v>602</v>
      </c>
      <c r="D314" s="1" t="s">
        <v>633</v>
      </c>
      <c r="E314" s="1">
        <v>100</v>
      </c>
      <c r="F314" s="1">
        <v>60</v>
      </c>
      <c r="G314" s="1">
        <v>17.87</v>
      </c>
      <c r="H314" s="1">
        <v>2.34</v>
      </c>
      <c r="I314" s="1">
        <v>0.09</v>
      </c>
      <c r="K314" s="4">
        <f t="shared" si="52"/>
        <v>81.650000000000006</v>
      </c>
      <c r="L314" s="4">
        <f t="shared" si="53"/>
        <v>1.36</v>
      </c>
      <c r="M314" s="4">
        <f t="shared" si="54"/>
        <v>99.91</v>
      </c>
      <c r="N314" s="7">
        <f t="shared" si="55"/>
        <v>59.19</v>
      </c>
      <c r="O314" s="4">
        <f t="shared" si="56"/>
        <v>20.21</v>
      </c>
      <c r="P314" s="4">
        <f t="shared" si="57"/>
        <v>80.84</v>
      </c>
      <c r="Q314" s="4">
        <f t="shared" si="58"/>
        <v>0.81</v>
      </c>
      <c r="S314" s="7">
        <f t="shared" si="59"/>
        <v>123.35</v>
      </c>
      <c r="T314" s="7"/>
      <c r="U314" s="7">
        <f t="shared" si="60"/>
        <v>123</v>
      </c>
      <c r="V314" s="7">
        <f t="shared" si="61"/>
        <v>120</v>
      </c>
      <c r="W314" s="12">
        <f t="shared" si="62"/>
        <v>100</v>
      </c>
      <c r="X314" s="12">
        <f t="shared" si="63"/>
        <v>120</v>
      </c>
      <c r="Y314" s="7"/>
      <c r="Z314" s="7">
        <f t="shared" si="64"/>
        <v>24.950617283950617</v>
      </c>
    </row>
    <row r="315" spans="1:26" x14ac:dyDescent="0.3">
      <c r="A315" s="2">
        <v>312</v>
      </c>
      <c r="B315" s="1" t="s">
        <v>634</v>
      </c>
      <c r="C315" s="1" t="s">
        <v>602</v>
      </c>
      <c r="D315" s="1" t="s">
        <v>635</v>
      </c>
      <c r="E315" s="1">
        <v>100</v>
      </c>
      <c r="F315" s="1">
        <v>469</v>
      </c>
      <c r="G315" s="1">
        <v>71.400000000000006</v>
      </c>
      <c r="H315" s="1">
        <v>5</v>
      </c>
      <c r="I315" s="1">
        <v>18.2</v>
      </c>
      <c r="K315" s="4">
        <f t="shared" si="52"/>
        <v>469.4</v>
      </c>
      <c r="L315" s="4">
        <f t="shared" si="53"/>
        <v>1</v>
      </c>
      <c r="M315" s="4">
        <f t="shared" si="54"/>
        <v>81.8</v>
      </c>
      <c r="N315" s="7">
        <f t="shared" si="55"/>
        <v>305.20000000000005</v>
      </c>
      <c r="O315" s="4">
        <f t="shared" si="56"/>
        <v>76.400000000000006</v>
      </c>
      <c r="P315" s="4">
        <f t="shared" si="57"/>
        <v>305.60000000000002</v>
      </c>
      <c r="Q315" s="4">
        <f t="shared" si="58"/>
        <v>3.06</v>
      </c>
      <c r="S315" s="7">
        <f t="shared" si="59"/>
        <v>26.73</v>
      </c>
      <c r="T315" s="7"/>
      <c r="U315" s="7">
        <f t="shared" si="60"/>
        <v>27</v>
      </c>
      <c r="V315" s="7">
        <f t="shared" si="61"/>
        <v>30</v>
      </c>
      <c r="W315" s="12">
        <f t="shared" si="62"/>
        <v>30</v>
      </c>
      <c r="X315" s="12">
        <f t="shared" si="63"/>
        <v>25</v>
      </c>
      <c r="Y315" s="7"/>
      <c r="Z315" s="7">
        <f t="shared" si="64"/>
        <v>24.967320261437909</v>
      </c>
    </row>
    <row r="316" spans="1:26" x14ac:dyDescent="0.3">
      <c r="A316" s="2">
        <v>313</v>
      </c>
      <c r="B316" s="1" t="s">
        <v>636</v>
      </c>
      <c r="C316" s="1" t="s">
        <v>602</v>
      </c>
      <c r="D316" s="1" t="s">
        <v>637</v>
      </c>
      <c r="E316" s="1">
        <v>100</v>
      </c>
      <c r="F316" s="1">
        <v>565</v>
      </c>
      <c r="G316" s="1">
        <v>52.5</v>
      </c>
      <c r="H316" s="1">
        <v>5.5</v>
      </c>
      <c r="I316" s="1">
        <v>37</v>
      </c>
      <c r="K316" s="4">
        <f t="shared" si="52"/>
        <v>565</v>
      </c>
      <c r="L316" s="4">
        <f t="shared" si="53"/>
        <v>1</v>
      </c>
      <c r="M316" s="4">
        <f t="shared" si="54"/>
        <v>63</v>
      </c>
      <c r="N316" s="7">
        <f t="shared" si="55"/>
        <v>232</v>
      </c>
      <c r="O316" s="4">
        <f t="shared" si="56"/>
        <v>58</v>
      </c>
      <c r="P316" s="4">
        <f t="shared" si="57"/>
        <v>232</v>
      </c>
      <c r="Q316" s="4">
        <f t="shared" si="58"/>
        <v>2.3199999999999998</v>
      </c>
      <c r="S316" s="7">
        <f t="shared" si="59"/>
        <v>27.16</v>
      </c>
      <c r="T316" s="7"/>
      <c r="U316" s="7">
        <f t="shared" si="60"/>
        <v>27</v>
      </c>
      <c r="V316" s="7">
        <f t="shared" si="61"/>
        <v>30</v>
      </c>
      <c r="W316" s="12">
        <f t="shared" si="62"/>
        <v>30</v>
      </c>
      <c r="X316" s="12">
        <f t="shared" si="63"/>
        <v>25</v>
      </c>
      <c r="Y316" s="7"/>
      <c r="Z316" s="7">
        <f t="shared" si="64"/>
        <v>25</v>
      </c>
    </row>
    <row r="317" spans="1:26" x14ac:dyDescent="0.3">
      <c r="A317" s="2">
        <v>314</v>
      </c>
      <c r="B317" s="1" t="s">
        <v>638</v>
      </c>
      <c r="C317" s="1" t="s">
        <v>602</v>
      </c>
      <c r="D317" s="1" t="s">
        <v>639</v>
      </c>
      <c r="E317" s="1">
        <v>100</v>
      </c>
      <c r="F317" s="1">
        <v>293</v>
      </c>
      <c r="G317" s="1">
        <v>44.16</v>
      </c>
      <c r="H317" s="1">
        <v>3.54</v>
      </c>
      <c r="I317" s="1">
        <v>11.3</v>
      </c>
      <c r="K317" s="4">
        <f t="shared" si="52"/>
        <v>292.5</v>
      </c>
      <c r="L317" s="4">
        <f t="shared" si="53"/>
        <v>1</v>
      </c>
      <c r="M317" s="4">
        <f t="shared" si="54"/>
        <v>88.7</v>
      </c>
      <c r="N317" s="7">
        <f t="shared" si="55"/>
        <v>191.3</v>
      </c>
      <c r="O317" s="4">
        <f t="shared" si="56"/>
        <v>47.699999999999996</v>
      </c>
      <c r="P317" s="4">
        <f t="shared" si="57"/>
        <v>190.79999999999998</v>
      </c>
      <c r="Q317" s="4">
        <f t="shared" si="58"/>
        <v>1.91</v>
      </c>
      <c r="S317" s="7">
        <f t="shared" si="59"/>
        <v>46.44</v>
      </c>
      <c r="T317" s="7"/>
      <c r="U317" s="7">
        <f t="shared" si="60"/>
        <v>46</v>
      </c>
      <c r="V317" s="7">
        <f t="shared" si="61"/>
        <v>50</v>
      </c>
      <c r="W317" s="12">
        <f t="shared" si="62"/>
        <v>50</v>
      </c>
      <c r="X317" s="12">
        <f t="shared" si="63"/>
        <v>45</v>
      </c>
      <c r="Y317" s="7"/>
      <c r="Z317" s="7">
        <f t="shared" si="64"/>
        <v>24.973821989528794</v>
      </c>
    </row>
    <row r="318" spans="1:26" x14ac:dyDescent="0.3">
      <c r="A318" s="2">
        <v>315</v>
      </c>
      <c r="B318" s="1" t="s">
        <v>640</v>
      </c>
      <c r="C318" s="1" t="s">
        <v>602</v>
      </c>
      <c r="D318" s="1" t="s">
        <v>641</v>
      </c>
      <c r="E318" s="1">
        <v>100</v>
      </c>
      <c r="F318" s="1">
        <v>219</v>
      </c>
      <c r="G318" s="1">
        <v>28.51</v>
      </c>
      <c r="H318" s="1">
        <v>2.65</v>
      </c>
      <c r="I318" s="1">
        <v>11.59</v>
      </c>
      <c r="K318" s="4">
        <f t="shared" si="52"/>
        <v>228.95</v>
      </c>
      <c r="L318" s="4">
        <f t="shared" si="53"/>
        <v>1.05</v>
      </c>
      <c r="M318" s="4">
        <f t="shared" si="54"/>
        <v>88.41</v>
      </c>
      <c r="N318" s="7">
        <f t="shared" si="55"/>
        <v>114.69</v>
      </c>
      <c r="O318" s="4">
        <f t="shared" si="56"/>
        <v>31.16</v>
      </c>
      <c r="P318" s="4">
        <f t="shared" si="57"/>
        <v>124.64</v>
      </c>
      <c r="Q318" s="4">
        <f t="shared" si="58"/>
        <v>1.25</v>
      </c>
      <c r="S318" s="7">
        <f t="shared" si="59"/>
        <v>70.73</v>
      </c>
      <c r="T318" s="7"/>
      <c r="U318" s="7">
        <f t="shared" si="60"/>
        <v>71</v>
      </c>
      <c r="V318" s="7">
        <f t="shared" si="61"/>
        <v>70</v>
      </c>
      <c r="W318" s="12">
        <f t="shared" si="62"/>
        <v>70</v>
      </c>
      <c r="X318" s="12">
        <f t="shared" si="63"/>
        <v>70</v>
      </c>
      <c r="Y318" s="7"/>
      <c r="Z318" s="7">
        <f t="shared" si="64"/>
        <v>24.928000000000001</v>
      </c>
    </row>
    <row r="319" spans="1:26" x14ac:dyDescent="0.3">
      <c r="A319" s="2">
        <v>316</v>
      </c>
      <c r="B319" s="1" t="s">
        <v>642</v>
      </c>
      <c r="C319" s="1" t="s">
        <v>602</v>
      </c>
      <c r="D319" s="1" t="s">
        <v>643</v>
      </c>
      <c r="E319" s="1">
        <v>100</v>
      </c>
      <c r="F319" s="1">
        <v>143</v>
      </c>
      <c r="G319" s="1">
        <v>11.17</v>
      </c>
      <c r="H319" s="1">
        <v>2.68</v>
      </c>
      <c r="I319" s="1">
        <v>8.1999999999999993</v>
      </c>
      <c r="K319" s="4">
        <f t="shared" si="52"/>
        <v>129.19999999999999</v>
      </c>
      <c r="L319" s="4">
        <f t="shared" si="53"/>
        <v>0.9</v>
      </c>
      <c r="M319" s="4">
        <f t="shared" si="54"/>
        <v>91.8</v>
      </c>
      <c r="N319" s="7">
        <f t="shared" si="55"/>
        <v>69.2</v>
      </c>
      <c r="O319" s="4">
        <f t="shared" si="56"/>
        <v>13.85</v>
      </c>
      <c r="P319" s="4">
        <f t="shared" si="57"/>
        <v>55.4</v>
      </c>
      <c r="Q319" s="4">
        <f t="shared" si="58"/>
        <v>0.55000000000000004</v>
      </c>
      <c r="S319" s="7">
        <f t="shared" si="59"/>
        <v>166.91</v>
      </c>
      <c r="T319" s="7"/>
      <c r="U319" s="7">
        <f t="shared" si="60"/>
        <v>167</v>
      </c>
      <c r="V319" s="7">
        <f t="shared" si="61"/>
        <v>170</v>
      </c>
      <c r="W319" s="12">
        <f t="shared" si="62"/>
        <v>200</v>
      </c>
      <c r="X319" s="12">
        <f t="shared" si="63"/>
        <v>170</v>
      </c>
      <c r="Y319" s="7"/>
      <c r="Z319" s="7">
        <f t="shared" si="64"/>
        <v>25.18181818181818</v>
      </c>
    </row>
    <row r="320" spans="1:26" x14ac:dyDescent="0.3">
      <c r="A320" s="2">
        <v>317</v>
      </c>
      <c r="B320" s="1" t="s">
        <v>644</v>
      </c>
      <c r="C320" s="1" t="s">
        <v>602</v>
      </c>
      <c r="D320" s="1" t="s">
        <v>645</v>
      </c>
      <c r="E320" s="1">
        <v>100</v>
      </c>
      <c r="F320" s="1">
        <v>83</v>
      </c>
      <c r="G320" s="1">
        <v>17.57</v>
      </c>
      <c r="H320" s="1">
        <v>1.91</v>
      </c>
      <c r="I320" s="1">
        <v>0.56999999999999995</v>
      </c>
      <c r="K320" s="4">
        <f t="shared" si="52"/>
        <v>83.05</v>
      </c>
      <c r="L320" s="4">
        <f t="shared" si="53"/>
        <v>1</v>
      </c>
      <c r="M320" s="4">
        <f t="shared" si="54"/>
        <v>99.43</v>
      </c>
      <c r="N320" s="7">
        <f t="shared" si="55"/>
        <v>77.87</v>
      </c>
      <c r="O320" s="4">
        <f t="shared" si="56"/>
        <v>19.48</v>
      </c>
      <c r="P320" s="4">
        <f t="shared" si="57"/>
        <v>77.92</v>
      </c>
      <c r="Q320" s="4">
        <f t="shared" si="58"/>
        <v>0.78</v>
      </c>
      <c r="S320" s="7">
        <f t="shared" si="59"/>
        <v>127.47</v>
      </c>
      <c r="T320" s="7"/>
      <c r="U320" s="7">
        <f t="shared" si="60"/>
        <v>127</v>
      </c>
      <c r="V320" s="7">
        <f t="shared" si="61"/>
        <v>130</v>
      </c>
      <c r="W320" s="12">
        <f t="shared" si="62"/>
        <v>100</v>
      </c>
      <c r="X320" s="12">
        <f t="shared" si="63"/>
        <v>130</v>
      </c>
      <c r="Y320" s="7"/>
      <c r="Z320" s="7">
        <f t="shared" si="64"/>
        <v>24.974358974358974</v>
      </c>
    </row>
    <row r="321" spans="1:26" x14ac:dyDescent="0.3">
      <c r="A321" s="2">
        <v>318</v>
      </c>
      <c r="B321" s="1" t="s">
        <v>646</v>
      </c>
      <c r="C321" s="1" t="s">
        <v>602</v>
      </c>
      <c r="D321" s="1" t="s">
        <v>647</v>
      </c>
      <c r="E321" s="1">
        <v>100</v>
      </c>
      <c r="F321" s="1">
        <v>221</v>
      </c>
      <c r="G321" s="1">
        <v>75.7</v>
      </c>
      <c r="H321" s="1">
        <v>2.2999999999999998</v>
      </c>
      <c r="I321" s="1">
        <v>0.1</v>
      </c>
      <c r="K321" s="4">
        <f t="shared" si="52"/>
        <v>312.89999999999998</v>
      </c>
      <c r="L321" s="4">
        <f t="shared" si="53"/>
        <v>1.42</v>
      </c>
      <c r="M321" s="4">
        <f t="shared" si="54"/>
        <v>99.9</v>
      </c>
      <c r="N321" s="7">
        <f t="shared" si="55"/>
        <v>220.1</v>
      </c>
      <c r="O321" s="4">
        <f t="shared" si="56"/>
        <v>78</v>
      </c>
      <c r="P321" s="4">
        <f t="shared" si="57"/>
        <v>312</v>
      </c>
      <c r="Q321" s="4">
        <f t="shared" si="58"/>
        <v>3.12</v>
      </c>
      <c r="S321" s="7">
        <f t="shared" si="59"/>
        <v>32.020000000000003</v>
      </c>
      <c r="T321" s="7"/>
      <c r="U321" s="7">
        <f t="shared" si="60"/>
        <v>32</v>
      </c>
      <c r="V321" s="7">
        <f t="shared" si="61"/>
        <v>30</v>
      </c>
      <c r="W321" s="12">
        <f t="shared" si="62"/>
        <v>30</v>
      </c>
      <c r="X321" s="12">
        <f t="shared" si="63"/>
        <v>30</v>
      </c>
      <c r="Y321" s="7"/>
      <c r="Z321" s="7">
        <f t="shared" si="64"/>
        <v>25</v>
      </c>
    </row>
    <row r="322" spans="1:26" x14ac:dyDescent="0.3">
      <c r="A322" s="2">
        <v>319</v>
      </c>
      <c r="B322" s="1" t="s">
        <v>648</v>
      </c>
      <c r="C322" s="1" t="s">
        <v>602</v>
      </c>
      <c r="D322" s="1" t="s">
        <v>649</v>
      </c>
      <c r="E322" s="1">
        <v>100</v>
      </c>
      <c r="F322" s="1">
        <v>93</v>
      </c>
      <c r="G322" s="1">
        <v>31.3</v>
      </c>
      <c r="H322" s="1">
        <v>1.5</v>
      </c>
      <c r="I322" s="1">
        <v>0</v>
      </c>
      <c r="K322" s="4">
        <f t="shared" si="52"/>
        <v>131.19999999999999</v>
      </c>
      <c r="L322" s="4">
        <f t="shared" si="53"/>
        <v>1.41</v>
      </c>
      <c r="M322" s="4">
        <f t="shared" si="54"/>
        <v>100</v>
      </c>
      <c r="N322" s="7">
        <f t="shared" si="55"/>
        <v>93</v>
      </c>
      <c r="O322" s="4">
        <f t="shared" si="56"/>
        <v>32.799999999999997</v>
      </c>
      <c r="P322" s="4">
        <f t="shared" si="57"/>
        <v>131.19999999999999</v>
      </c>
      <c r="Q322" s="4">
        <f t="shared" si="58"/>
        <v>1.31</v>
      </c>
      <c r="S322" s="7">
        <f t="shared" si="59"/>
        <v>76.34</v>
      </c>
      <c r="T322" s="7"/>
      <c r="U322" s="7">
        <f t="shared" si="60"/>
        <v>76</v>
      </c>
      <c r="V322" s="7">
        <f t="shared" si="61"/>
        <v>80</v>
      </c>
      <c r="W322" s="12">
        <f t="shared" si="62"/>
        <v>80</v>
      </c>
      <c r="X322" s="12">
        <f t="shared" si="63"/>
        <v>75</v>
      </c>
      <c r="Y322" s="7"/>
      <c r="Z322" s="7">
        <f t="shared" si="64"/>
        <v>25.038167938931295</v>
      </c>
    </row>
    <row r="323" spans="1:26" x14ac:dyDescent="0.3">
      <c r="A323" s="2">
        <v>320</v>
      </c>
      <c r="B323" s="1" t="s">
        <v>650</v>
      </c>
      <c r="C323" s="1" t="s">
        <v>602</v>
      </c>
      <c r="D323" s="1" t="s">
        <v>651</v>
      </c>
      <c r="E323" s="1">
        <v>100</v>
      </c>
      <c r="F323" s="1">
        <v>105</v>
      </c>
      <c r="G323" s="1">
        <v>34.909999999999997</v>
      </c>
      <c r="H323" s="1">
        <v>1.03</v>
      </c>
      <c r="I323" s="1">
        <v>0.45</v>
      </c>
      <c r="K323" s="4">
        <f t="shared" si="52"/>
        <v>147.81</v>
      </c>
      <c r="L323" s="4">
        <f t="shared" si="53"/>
        <v>1.41</v>
      </c>
      <c r="M323" s="4">
        <f t="shared" si="54"/>
        <v>99.55</v>
      </c>
      <c r="N323" s="7">
        <f t="shared" si="55"/>
        <v>100.95</v>
      </c>
      <c r="O323" s="4">
        <f t="shared" si="56"/>
        <v>35.94</v>
      </c>
      <c r="P323" s="4">
        <f t="shared" si="57"/>
        <v>143.76</v>
      </c>
      <c r="Q323" s="4">
        <f t="shared" si="58"/>
        <v>1.44</v>
      </c>
      <c r="S323" s="7">
        <f t="shared" si="59"/>
        <v>69.13</v>
      </c>
      <c r="T323" s="7"/>
      <c r="U323" s="7">
        <f t="shared" si="60"/>
        <v>69</v>
      </c>
      <c r="V323" s="7">
        <f t="shared" si="61"/>
        <v>70</v>
      </c>
      <c r="W323" s="12">
        <f t="shared" si="62"/>
        <v>70</v>
      </c>
      <c r="X323" s="12">
        <f t="shared" si="63"/>
        <v>70</v>
      </c>
      <c r="Y323" s="7"/>
      <c r="Z323" s="7">
        <f t="shared" si="64"/>
        <v>24.958333333333332</v>
      </c>
    </row>
    <row r="324" spans="1:26" x14ac:dyDescent="0.3">
      <c r="A324" s="2">
        <v>321</v>
      </c>
      <c r="B324" s="1" t="s">
        <v>652</v>
      </c>
      <c r="C324" s="1" t="s">
        <v>602</v>
      </c>
      <c r="D324" s="1" t="s">
        <v>653</v>
      </c>
      <c r="E324" s="1">
        <v>100</v>
      </c>
      <c r="F324" s="1">
        <v>108</v>
      </c>
      <c r="G324" s="1">
        <v>37.19</v>
      </c>
      <c r="H324" s="1">
        <v>1.01</v>
      </c>
      <c r="I324" s="1">
        <v>0.11</v>
      </c>
      <c r="K324" s="4">
        <f t="shared" ref="K324:K367" si="65">(G324 * 4 ) + (H324 * 4 ) +( I324 * 9)</f>
        <v>153.79</v>
      </c>
      <c r="L324" s="4">
        <f t="shared" ref="L324:L367" si="66">ROUND(K324/F324,2)</f>
        <v>1.42</v>
      </c>
      <c r="M324" s="4">
        <f t="shared" ref="M324:M367" si="67">E324 - I324</f>
        <v>99.89</v>
      </c>
      <c r="N324" s="7">
        <f t="shared" ref="N324:N367" si="68">F324 - (I324 * 9)</f>
        <v>107.01</v>
      </c>
      <c r="O324" s="4">
        <f t="shared" ref="O324:O367" si="69">G324 + H324</f>
        <v>38.199999999999996</v>
      </c>
      <c r="P324" s="4">
        <f t="shared" ref="P324:P367" si="70">(G324 * 4) + (H324*4)</f>
        <v>152.79999999999998</v>
      </c>
      <c r="Q324" s="4">
        <f t="shared" ref="Q324:Q367" si="71">ROUND(P324/100, 2)</f>
        <v>1.53</v>
      </c>
      <c r="S324" s="7">
        <f t="shared" ref="S324:S367" si="72">ROUND(M324/Q324, 2)</f>
        <v>65.290000000000006</v>
      </c>
      <c r="T324" s="7"/>
      <c r="U324" s="7">
        <f t="shared" ref="U324:U367" si="73">ROUND(S324,0)</f>
        <v>65</v>
      </c>
      <c r="V324" s="7">
        <f t="shared" ref="V324:V367" si="74">ROUND(S324,-1)</f>
        <v>70</v>
      </c>
      <c r="W324" s="12">
        <f t="shared" ref="W324:W367" si="75">IF(S324&lt;100,ROUND(S324,-1),IF(S324&gt;=100,ROUND(S324,-2)))</f>
        <v>70</v>
      </c>
      <c r="X324" s="12">
        <f t="shared" ref="X324:X367" si="76">IF(S324&lt;=10,ROUND(S324,0), IF(S324&lt;100, FLOOR(S324 + 5/2, 5),IF(S324&gt;=100, FLOOR(S324 + 10/2, 10))))</f>
        <v>65</v>
      </c>
      <c r="Y324" s="7"/>
      <c r="Z324" s="7">
        <f t="shared" ref="Z324:Z367" si="77">O324/Q324</f>
        <v>24.967320261437905</v>
      </c>
    </row>
    <row r="325" spans="1:26" x14ac:dyDescent="0.3">
      <c r="A325" s="2">
        <v>322</v>
      </c>
      <c r="B325" s="1" t="s">
        <v>654</v>
      </c>
      <c r="C325" s="1" t="s">
        <v>602</v>
      </c>
      <c r="D325" s="1" t="s">
        <v>655</v>
      </c>
      <c r="E325" s="1">
        <v>100</v>
      </c>
      <c r="F325" s="1">
        <v>119</v>
      </c>
      <c r="G325" s="1">
        <v>40.92</v>
      </c>
      <c r="H325" s="1">
        <v>1.07</v>
      </c>
      <c r="I325" s="1">
        <v>0.15</v>
      </c>
      <c r="K325" s="4">
        <f t="shared" si="65"/>
        <v>169.31</v>
      </c>
      <c r="L325" s="4">
        <f t="shared" si="66"/>
        <v>1.42</v>
      </c>
      <c r="M325" s="4">
        <f t="shared" si="67"/>
        <v>99.85</v>
      </c>
      <c r="N325" s="7">
        <f t="shared" si="68"/>
        <v>117.65</v>
      </c>
      <c r="O325" s="4">
        <f t="shared" si="69"/>
        <v>41.99</v>
      </c>
      <c r="P325" s="4">
        <f t="shared" si="70"/>
        <v>167.96</v>
      </c>
      <c r="Q325" s="4">
        <f t="shared" si="71"/>
        <v>1.68</v>
      </c>
      <c r="S325" s="7">
        <f t="shared" si="72"/>
        <v>59.43</v>
      </c>
      <c r="T325" s="7"/>
      <c r="U325" s="7">
        <f t="shared" si="73"/>
        <v>59</v>
      </c>
      <c r="V325" s="7">
        <f t="shared" si="74"/>
        <v>60</v>
      </c>
      <c r="W325" s="12">
        <f t="shared" si="75"/>
        <v>60</v>
      </c>
      <c r="X325" s="12">
        <f t="shared" si="76"/>
        <v>60</v>
      </c>
      <c r="Y325" s="7"/>
      <c r="Z325" s="7">
        <f t="shared" si="77"/>
        <v>24.99404761904762</v>
      </c>
    </row>
    <row r="326" spans="1:26" x14ac:dyDescent="0.3">
      <c r="A326" s="2">
        <v>323</v>
      </c>
      <c r="B326" s="1" t="s">
        <v>656</v>
      </c>
      <c r="C326" s="1" t="s">
        <v>602</v>
      </c>
      <c r="D326" s="1" t="s">
        <v>657</v>
      </c>
      <c r="E326" s="1">
        <v>100</v>
      </c>
      <c r="F326" s="1">
        <v>133</v>
      </c>
      <c r="G326" s="1">
        <v>45.96</v>
      </c>
      <c r="H326" s="1">
        <v>1.01</v>
      </c>
      <c r="I326" s="1">
        <v>0.16</v>
      </c>
      <c r="K326" s="4">
        <f t="shared" si="65"/>
        <v>189.32</v>
      </c>
      <c r="L326" s="4">
        <f t="shared" si="66"/>
        <v>1.42</v>
      </c>
      <c r="M326" s="4">
        <f t="shared" si="67"/>
        <v>99.84</v>
      </c>
      <c r="N326" s="7">
        <f t="shared" si="68"/>
        <v>131.56</v>
      </c>
      <c r="O326" s="4">
        <f t="shared" si="69"/>
        <v>46.97</v>
      </c>
      <c r="P326" s="4">
        <f t="shared" si="70"/>
        <v>187.88</v>
      </c>
      <c r="Q326" s="4">
        <f t="shared" si="71"/>
        <v>1.88</v>
      </c>
      <c r="S326" s="7">
        <f t="shared" si="72"/>
        <v>53.11</v>
      </c>
      <c r="T326" s="7"/>
      <c r="U326" s="7">
        <f t="shared" si="73"/>
        <v>53</v>
      </c>
      <c r="V326" s="7">
        <f t="shared" si="74"/>
        <v>50</v>
      </c>
      <c r="W326" s="12">
        <f t="shared" si="75"/>
        <v>50</v>
      </c>
      <c r="X326" s="12">
        <f t="shared" si="76"/>
        <v>55</v>
      </c>
      <c r="Y326" s="7"/>
      <c r="Z326" s="7">
        <f t="shared" si="77"/>
        <v>24.98404255319149</v>
      </c>
    </row>
    <row r="327" spans="1:26" x14ac:dyDescent="0.3">
      <c r="A327" s="2">
        <v>324</v>
      </c>
      <c r="B327" s="1" t="s">
        <v>658</v>
      </c>
      <c r="C327" s="1" t="s">
        <v>602</v>
      </c>
      <c r="D327" s="1" t="s">
        <v>659</v>
      </c>
      <c r="E327" s="1">
        <v>100</v>
      </c>
      <c r="F327" s="1">
        <v>117</v>
      </c>
      <c r="G327" s="1">
        <v>38.840000000000003</v>
      </c>
      <c r="H327" s="1">
        <v>1</v>
      </c>
      <c r="I327" s="1">
        <v>0.61</v>
      </c>
      <c r="K327" s="4">
        <f t="shared" si="65"/>
        <v>164.85000000000002</v>
      </c>
      <c r="L327" s="4">
        <f t="shared" si="66"/>
        <v>1.41</v>
      </c>
      <c r="M327" s="4">
        <f t="shared" si="67"/>
        <v>99.39</v>
      </c>
      <c r="N327" s="7">
        <f t="shared" si="68"/>
        <v>111.51</v>
      </c>
      <c r="O327" s="4">
        <f t="shared" si="69"/>
        <v>39.840000000000003</v>
      </c>
      <c r="P327" s="4">
        <f t="shared" si="70"/>
        <v>159.36000000000001</v>
      </c>
      <c r="Q327" s="4">
        <f t="shared" si="71"/>
        <v>1.59</v>
      </c>
      <c r="S327" s="7">
        <f t="shared" si="72"/>
        <v>62.51</v>
      </c>
      <c r="T327" s="7"/>
      <c r="U327" s="7">
        <f t="shared" si="73"/>
        <v>63</v>
      </c>
      <c r="V327" s="7">
        <f t="shared" si="74"/>
        <v>60</v>
      </c>
      <c r="W327" s="12">
        <f t="shared" si="75"/>
        <v>60</v>
      </c>
      <c r="X327" s="12">
        <f t="shared" si="76"/>
        <v>65</v>
      </c>
      <c r="Y327" s="7"/>
      <c r="Z327" s="7">
        <f t="shared" si="77"/>
        <v>25.056603773584907</v>
      </c>
    </row>
    <row r="328" spans="1:26" x14ac:dyDescent="0.3">
      <c r="A328" s="2">
        <v>325</v>
      </c>
      <c r="B328" s="1" t="s">
        <v>660</v>
      </c>
      <c r="C328" s="1" t="s">
        <v>602</v>
      </c>
      <c r="D328" s="1" t="s">
        <v>661</v>
      </c>
      <c r="E328" s="1">
        <v>100</v>
      </c>
      <c r="F328" s="1">
        <v>77</v>
      </c>
      <c r="G328" s="1">
        <v>25.5</v>
      </c>
      <c r="H328" s="1">
        <v>1.3</v>
      </c>
      <c r="I328" s="1">
        <v>0.1</v>
      </c>
      <c r="K328" s="4">
        <f t="shared" si="65"/>
        <v>108.10000000000001</v>
      </c>
      <c r="L328" s="4">
        <f t="shared" si="66"/>
        <v>1.4</v>
      </c>
      <c r="M328" s="4">
        <f t="shared" si="67"/>
        <v>99.9</v>
      </c>
      <c r="N328" s="7">
        <f t="shared" si="68"/>
        <v>76.099999999999994</v>
      </c>
      <c r="O328" s="4">
        <f t="shared" si="69"/>
        <v>26.8</v>
      </c>
      <c r="P328" s="4">
        <f t="shared" si="70"/>
        <v>107.2</v>
      </c>
      <c r="Q328" s="4">
        <f t="shared" si="71"/>
        <v>1.07</v>
      </c>
      <c r="S328" s="7">
        <f t="shared" si="72"/>
        <v>93.36</v>
      </c>
      <c r="T328" s="7"/>
      <c r="U328" s="7">
        <f t="shared" si="73"/>
        <v>93</v>
      </c>
      <c r="V328" s="7">
        <f t="shared" si="74"/>
        <v>90</v>
      </c>
      <c r="W328" s="12">
        <f t="shared" si="75"/>
        <v>90</v>
      </c>
      <c r="X328" s="12">
        <f t="shared" si="76"/>
        <v>95</v>
      </c>
      <c r="Y328" s="7"/>
      <c r="Z328" s="7">
        <f t="shared" si="77"/>
        <v>25.046728971962615</v>
      </c>
    </row>
    <row r="329" spans="1:26" x14ac:dyDescent="0.3">
      <c r="A329" s="2">
        <v>326</v>
      </c>
      <c r="B329" s="1" t="s">
        <v>662</v>
      </c>
      <c r="C329" s="1" t="s">
        <v>602</v>
      </c>
      <c r="D329" s="1" t="s">
        <v>663</v>
      </c>
      <c r="E329" s="1">
        <v>100</v>
      </c>
      <c r="F329" s="1">
        <v>90</v>
      </c>
      <c r="G329" s="1">
        <v>30.7</v>
      </c>
      <c r="H329" s="1">
        <v>1.1000000000000001</v>
      </c>
      <c r="I329" s="1">
        <v>0</v>
      </c>
      <c r="K329" s="4">
        <f t="shared" si="65"/>
        <v>127.2</v>
      </c>
      <c r="L329" s="4">
        <f t="shared" si="66"/>
        <v>1.41</v>
      </c>
      <c r="M329" s="4">
        <f t="shared" si="67"/>
        <v>100</v>
      </c>
      <c r="N329" s="7">
        <f t="shared" si="68"/>
        <v>90</v>
      </c>
      <c r="O329" s="4">
        <f t="shared" si="69"/>
        <v>31.8</v>
      </c>
      <c r="P329" s="4">
        <f t="shared" si="70"/>
        <v>127.2</v>
      </c>
      <c r="Q329" s="4">
        <f t="shared" si="71"/>
        <v>1.27</v>
      </c>
      <c r="S329" s="7">
        <f t="shared" si="72"/>
        <v>78.739999999999995</v>
      </c>
      <c r="T329" s="7"/>
      <c r="U329" s="7">
        <f t="shared" si="73"/>
        <v>79</v>
      </c>
      <c r="V329" s="7">
        <f t="shared" si="74"/>
        <v>80</v>
      </c>
      <c r="W329" s="12">
        <f t="shared" si="75"/>
        <v>80</v>
      </c>
      <c r="X329" s="12">
        <f t="shared" si="76"/>
        <v>80</v>
      </c>
      <c r="Y329" s="7"/>
      <c r="Z329" s="7">
        <f t="shared" si="77"/>
        <v>25.039370078740159</v>
      </c>
    </row>
    <row r="330" spans="1:26" x14ac:dyDescent="0.3">
      <c r="A330" s="2">
        <v>327</v>
      </c>
      <c r="B330" s="1" t="s">
        <v>664</v>
      </c>
      <c r="C330" s="1" t="s">
        <v>602</v>
      </c>
      <c r="D330" s="1" t="s">
        <v>665</v>
      </c>
      <c r="E330" s="1">
        <v>100</v>
      </c>
      <c r="F330" s="1">
        <v>100</v>
      </c>
      <c r="G330" s="1">
        <v>33.770000000000003</v>
      </c>
      <c r="H330" s="1">
        <v>1.17</v>
      </c>
      <c r="I330" s="1">
        <v>0.2</v>
      </c>
      <c r="K330" s="4">
        <f t="shared" si="65"/>
        <v>141.56000000000003</v>
      </c>
      <c r="L330" s="4">
        <f t="shared" si="66"/>
        <v>1.42</v>
      </c>
      <c r="M330" s="4">
        <f t="shared" si="67"/>
        <v>99.8</v>
      </c>
      <c r="N330" s="7">
        <f t="shared" si="68"/>
        <v>98.2</v>
      </c>
      <c r="O330" s="4">
        <f t="shared" si="69"/>
        <v>34.940000000000005</v>
      </c>
      <c r="P330" s="4">
        <f t="shared" si="70"/>
        <v>139.76000000000002</v>
      </c>
      <c r="Q330" s="4">
        <f t="shared" si="71"/>
        <v>1.4</v>
      </c>
      <c r="S330" s="7">
        <f t="shared" si="72"/>
        <v>71.290000000000006</v>
      </c>
      <c r="T330" s="7"/>
      <c r="U330" s="7">
        <f t="shared" si="73"/>
        <v>71</v>
      </c>
      <c r="V330" s="7">
        <f t="shared" si="74"/>
        <v>70</v>
      </c>
      <c r="W330" s="12">
        <f t="shared" si="75"/>
        <v>70</v>
      </c>
      <c r="X330" s="12">
        <f t="shared" si="76"/>
        <v>70</v>
      </c>
      <c r="Y330" s="7"/>
      <c r="Z330" s="7">
        <f t="shared" si="77"/>
        <v>24.957142857142863</v>
      </c>
    </row>
    <row r="331" spans="1:26" x14ac:dyDescent="0.3">
      <c r="A331" s="2">
        <v>328</v>
      </c>
      <c r="B331" s="1" t="s">
        <v>666</v>
      </c>
      <c r="C331" s="1" t="s">
        <v>602</v>
      </c>
      <c r="D331" s="1" t="s">
        <v>667</v>
      </c>
      <c r="E331" s="1">
        <v>100</v>
      </c>
      <c r="F331" s="1">
        <v>111</v>
      </c>
      <c r="G331" s="1">
        <v>37.909999999999997</v>
      </c>
      <c r="H331" s="1">
        <v>1.1000000000000001</v>
      </c>
      <c r="I331" s="1">
        <v>0.15</v>
      </c>
      <c r="K331" s="4">
        <f t="shared" si="65"/>
        <v>157.38999999999999</v>
      </c>
      <c r="L331" s="4">
        <f t="shared" si="66"/>
        <v>1.42</v>
      </c>
      <c r="M331" s="4">
        <f t="shared" si="67"/>
        <v>99.85</v>
      </c>
      <c r="N331" s="7">
        <f t="shared" si="68"/>
        <v>109.65</v>
      </c>
      <c r="O331" s="4">
        <f t="shared" si="69"/>
        <v>39.01</v>
      </c>
      <c r="P331" s="4">
        <f t="shared" si="70"/>
        <v>156.04</v>
      </c>
      <c r="Q331" s="4">
        <f t="shared" si="71"/>
        <v>1.56</v>
      </c>
      <c r="S331" s="7">
        <f t="shared" si="72"/>
        <v>64.010000000000005</v>
      </c>
      <c r="T331" s="7"/>
      <c r="U331" s="7">
        <f t="shared" si="73"/>
        <v>64</v>
      </c>
      <c r="V331" s="7">
        <f t="shared" si="74"/>
        <v>60</v>
      </c>
      <c r="W331" s="12">
        <f t="shared" si="75"/>
        <v>60</v>
      </c>
      <c r="X331" s="12">
        <f t="shared" si="76"/>
        <v>65</v>
      </c>
      <c r="Y331" s="7"/>
      <c r="Z331" s="7">
        <f t="shared" si="77"/>
        <v>25.006410256410255</v>
      </c>
    </row>
    <row r="332" spans="1:26" x14ac:dyDescent="0.3">
      <c r="A332" s="2">
        <v>329</v>
      </c>
      <c r="B332" s="1" t="s">
        <v>668</v>
      </c>
      <c r="C332" s="1" t="s">
        <v>602</v>
      </c>
      <c r="D332" s="1" t="s">
        <v>669</v>
      </c>
      <c r="E332" s="1">
        <v>100</v>
      </c>
      <c r="F332" s="1">
        <v>131</v>
      </c>
      <c r="G332" s="1">
        <v>44.98</v>
      </c>
      <c r="H332" s="1">
        <v>1.25</v>
      </c>
      <c r="I332" s="1">
        <v>0.16</v>
      </c>
      <c r="K332" s="4">
        <f t="shared" si="65"/>
        <v>186.35999999999999</v>
      </c>
      <c r="L332" s="4">
        <f t="shared" si="66"/>
        <v>1.42</v>
      </c>
      <c r="M332" s="4">
        <f t="shared" si="67"/>
        <v>99.84</v>
      </c>
      <c r="N332" s="7">
        <f t="shared" si="68"/>
        <v>129.56</v>
      </c>
      <c r="O332" s="4">
        <f t="shared" si="69"/>
        <v>46.23</v>
      </c>
      <c r="P332" s="4">
        <f t="shared" si="70"/>
        <v>184.92</v>
      </c>
      <c r="Q332" s="4">
        <f t="shared" si="71"/>
        <v>1.85</v>
      </c>
      <c r="S332" s="7">
        <f t="shared" si="72"/>
        <v>53.97</v>
      </c>
      <c r="T332" s="7"/>
      <c r="U332" s="7">
        <f t="shared" si="73"/>
        <v>54</v>
      </c>
      <c r="V332" s="7">
        <f t="shared" si="74"/>
        <v>50</v>
      </c>
      <c r="W332" s="12">
        <f t="shared" si="75"/>
        <v>50</v>
      </c>
      <c r="X332" s="12">
        <f t="shared" si="76"/>
        <v>55</v>
      </c>
      <c r="Y332" s="7"/>
      <c r="Z332" s="7">
        <f t="shared" si="77"/>
        <v>24.989189189189187</v>
      </c>
    </row>
    <row r="333" spans="1:26" x14ac:dyDescent="0.3">
      <c r="A333" s="2">
        <v>330</v>
      </c>
      <c r="B333" s="1" t="s">
        <v>670</v>
      </c>
      <c r="C333" s="1" t="s">
        <v>602</v>
      </c>
      <c r="D333" s="1" t="s">
        <v>671</v>
      </c>
      <c r="E333" s="1">
        <v>100</v>
      </c>
      <c r="F333" s="1">
        <v>75</v>
      </c>
      <c r="G333" s="1">
        <v>25.1</v>
      </c>
      <c r="H333" s="1">
        <v>1</v>
      </c>
      <c r="I333" s="1">
        <v>0.1</v>
      </c>
      <c r="K333" s="4">
        <f t="shared" si="65"/>
        <v>105.30000000000001</v>
      </c>
      <c r="L333" s="4">
        <f t="shared" si="66"/>
        <v>1.4</v>
      </c>
      <c r="M333" s="4">
        <f t="shared" si="67"/>
        <v>99.9</v>
      </c>
      <c r="N333" s="7">
        <f t="shared" si="68"/>
        <v>74.099999999999994</v>
      </c>
      <c r="O333" s="4">
        <f t="shared" si="69"/>
        <v>26.1</v>
      </c>
      <c r="P333" s="4">
        <f t="shared" si="70"/>
        <v>104.4</v>
      </c>
      <c r="Q333" s="4">
        <f t="shared" si="71"/>
        <v>1.04</v>
      </c>
      <c r="S333" s="7">
        <f t="shared" si="72"/>
        <v>96.06</v>
      </c>
      <c r="T333" s="7"/>
      <c r="U333" s="7">
        <f t="shared" si="73"/>
        <v>96</v>
      </c>
      <c r="V333" s="7">
        <f t="shared" si="74"/>
        <v>100</v>
      </c>
      <c r="W333" s="12">
        <f t="shared" si="75"/>
        <v>100</v>
      </c>
      <c r="X333" s="12">
        <f t="shared" si="76"/>
        <v>95</v>
      </c>
      <c r="Y333" s="7"/>
      <c r="Z333" s="7">
        <f t="shared" si="77"/>
        <v>25.096153846153847</v>
      </c>
    </row>
    <row r="334" spans="1:26" x14ac:dyDescent="0.3">
      <c r="A334" s="2">
        <v>331</v>
      </c>
      <c r="B334" s="1" t="s">
        <v>672</v>
      </c>
      <c r="C334" s="1" t="s">
        <v>602</v>
      </c>
      <c r="D334" s="1" t="s">
        <v>673</v>
      </c>
      <c r="E334" s="1">
        <v>100</v>
      </c>
      <c r="F334" s="1">
        <v>99</v>
      </c>
      <c r="G334" s="1">
        <v>33.799999999999997</v>
      </c>
      <c r="H334" s="1">
        <v>1.2</v>
      </c>
      <c r="I334" s="1">
        <v>0</v>
      </c>
      <c r="K334" s="4">
        <f t="shared" si="65"/>
        <v>140</v>
      </c>
      <c r="L334" s="4">
        <f t="shared" si="66"/>
        <v>1.41</v>
      </c>
      <c r="M334" s="4">
        <f t="shared" si="67"/>
        <v>100</v>
      </c>
      <c r="N334" s="7">
        <f t="shared" si="68"/>
        <v>99</v>
      </c>
      <c r="O334" s="4">
        <f t="shared" si="69"/>
        <v>35</v>
      </c>
      <c r="P334" s="4">
        <f t="shared" si="70"/>
        <v>140</v>
      </c>
      <c r="Q334" s="4">
        <f t="shared" si="71"/>
        <v>1.4</v>
      </c>
      <c r="S334" s="7">
        <f t="shared" si="72"/>
        <v>71.430000000000007</v>
      </c>
      <c r="T334" s="7"/>
      <c r="U334" s="7">
        <f t="shared" si="73"/>
        <v>71</v>
      </c>
      <c r="V334" s="7">
        <f t="shared" si="74"/>
        <v>70</v>
      </c>
      <c r="W334" s="12">
        <f t="shared" si="75"/>
        <v>70</v>
      </c>
      <c r="X334" s="12">
        <f t="shared" si="76"/>
        <v>70</v>
      </c>
      <c r="Y334" s="7"/>
      <c r="Z334" s="7">
        <f t="shared" si="77"/>
        <v>25</v>
      </c>
    </row>
    <row r="335" spans="1:26" x14ac:dyDescent="0.3">
      <c r="A335" s="2">
        <v>332</v>
      </c>
      <c r="B335" s="1" t="s">
        <v>674</v>
      </c>
      <c r="C335" s="1" t="s">
        <v>602</v>
      </c>
      <c r="D335" s="1" t="s">
        <v>675</v>
      </c>
      <c r="E335" s="1">
        <v>100</v>
      </c>
      <c r="F335" s="1">
        <v>248</v>
      </c>
      <c r="G335" s="1">
        <v>88.75</v>
      </c>
      <c r="H335" s="1">
        <v>0.08</v>
      </c>
      <c r="I335" s="1">
        <v>7.0000000000000007E-2</v>
      </c>
      <c r="K335" s="4">
        <f t="shared" si="65"/>
        <v>355.95</v>
      </c>
      <c r="L335" s="4">
        <f t="shared" si="66"/>
        <v>1.44</v>
      </c>
      <c r="M335" s="4">
        <f t="shared" si="67"/>
        <v>99.93</v>
      </c>
      <c r="N335" s="7">
        <f t="shared" si="68"/>
        <v>247.37</v>
      </c>
      <c r="O335" s="4">
        <f t="shared" si="69"/>
        <v>88.83</v>
      </c>
      <c r="P335" s="4">
        <f t="shared" si="70"/>
        <v>355.32</v>
      </c>
      <c r="Q335" s="4">
        <f t="shared" si="71"/>
        <v>3.55</v>
      </c>
      <c r="S335" s="7">
        <f t="shared" si="72"/>
        <v>28.15</v>
      </c>
      <c r="T335" s="7"/>
      <c r="U335" s="7">
        <f t="shared" si="73"/>
        <v>28</v>
      </c>
      <c r="V335" s="7">
        <f t="shared" si="74"/>
        <v>30</v>
      </c>
      <c r="W335" s="12">
        <f t="shared" si="75"/>
        <v>30</v>
      </c>
      <c r="X335" s="12">
        <f t="shared" si="76"/>
        <v>30</v>
      </c>
      <c r="Y335" s="7"/>
      <c r="Z335" s="7">
        <f t="shared" si="77"/>
        <v>25.022535211267606</v>
      </c>
    </row>
    <row r="336" spans="1:26" x14ac:dyDescent="0.3">
      <c r="A336" s="2">
        <v>333</v>
      </c>
      <c r="B336" s="1" t="s">
        <v>676</v>
      </c>
      <c r="C336" s="1" t="s">
        <v>602</v>
      </c>
      <c r="D336" s="1" t="s">
        <v>677</v>
      </c>
      <c r="E336" s="1">
        <v>100</v>
      </c>
      <c r="F336" s="1">
        <v>85</v>
      </c>
      <c r="G336" s="1">
        <v>30.38</v>
      </c>
      <c r="H336" s="1">
        <v>0.03</v>
      </c>
      <c r="I336" s="1">
        <v>0.04</v>
      </c>
      <c r="K336" s="4">
        <f t="shared" si="65"/>
        <v>122</v>
      </c>
      <c r="L336" s="4">
        <f t="shared" si="66"/>
        <v>1.44</v>
      </c>
      <c r="M336" s="4">
        <f t="shared" si="67"/>
        <v>99.96</v>
      </c>
      <c r="N336" s="7">
        <f t="shared" si="68"/>
        <v>84.64</v>
      </c>
      <c r="O336" s="4">
        <f t="shared" si="69"/>
        <v>30.41</v>
      </c>
      <c r="P336" s="4">
        <f t="shared" si="70"/>
        <v>121.64</v>
      </c>
      <c r="Q336" s="4">
        <f t="shared" si="71"/>
        <v>1.22</v>
      </c>
      <c r="S336" s="7">
        <f t="shared" si="72"/>
        <v>81.93</v>
      </c>
      <c r="T336" s="7"/>
      <c r="U336" s="7">
        <f t="shared" si="73"/>
        <v>82</v>
      </c>
      <c r="V336" s="7">
        <f t="shared" si="74"/>
        <v>80</v>
      </c>
      <c r="W336" s="12">
        <f t="shared" si="75"/>
        <v>80</v>
      </c>
      <c r="X336" s="12">
        <f t="shared" si="76"/>
        <v>80</v>
      </c>
      <c r="Y336" s="7"/>
      <c r="Z336" s="7">
        <f t="shared" si="77"/>
        <v>24.926229508196723</v>
      </c>
    </row>
    <row r="337" spans="1:26" x14ac:dyDescent="0.3">
      <c r="A337" s="2">
        <v>334</v>
      </c>
      <c r="B337" s="1" t="s">
        <v>678</v>
      </c>
      <c r="C337" s="1" t="s">
        <v>602</v>
      </c>
      <c r="D337" s="1" t="s">
        <v>679</v>
      </c>
      <c r="E337" s="1">
        <v>100</v>
      </c>
      <c r="F337" s="1">
        <v>350</v>
      </c>
      <c r="G337" s="1">
        <v>86.6</v>
      </c>
      <c r="H337" s="1">
        <v>0</v>
      </c>
      <c r="I337" s="1">
        <v>0.2</v>
      </c>
      <c r="K337" s="4">
        <f t="shared" si="65"/>
        <v>348.2</v>
      </c>
      <c r="L337" s="4">
        <f t="shared" si="66"/>
        <v>0.99</v>
      </c>
      <c r="M337" s="4">
        <f t="shared" si="67"/>
        <v>99.8</v>
      </c>
      <c r="N337" s="7">
        <f t="shared" si="68"/>
        <v>348.2</v>
      </c>
      <c r="O337" s="4">
        <f t="shared" si="69"/>
        <v>86.6</v>
      </c>
      <c r="P337" s="4">
        <f t="shared" si="70"/>
        <v>346.4</v>
      </c>
      <c r="Q337" s="4">
        <f t="shared" si="71"/>
        <v>3.46</v>
      </c>
      <c r="S337" s="7">
        <f t="shared" si="72"/>
        <v>28.84</v>
      </c>
      <c r="T337" s="7"/>
      <c r="U337" s="7">
        <f t="shared" si="73"/>
        <v>29</v>
      </c>
      <c r="V337" s="7">
        <f t="shared" si="74"/>
        <v>30</v>
      </c>
      <c r="W337" s="12">
        <f t="shared" si="75"/>
        <v>30</v>
      </c>
      <c r="X337" s="12">
        <f t="shared" si="76"/>
        <v>30</v>
      </c>
      <c r="Y337" s="7"/>
      <c r="Z337" s="7">
        <f t="shared" si="77"/>
        <v>25.028901734104046</v>
      </c>
    </row>
    <row r="338" spans="1:26" x14ac:dyDescent="0.3">
      <c r="A338" s="2">
        <v>335</v>
      </c>
      <c r="B338" s="1" t="s">
        <v>680</v>
      </c>
      <c r="C338" s="1" t="s">
        <v>602</v>
      </c>
      <c r="D338" s="1" t="s">
        <v>681</v>
      </c>
      <c r="E338" s="1">
        <v>100</v>
      </c>
      <c r="F338" s="1">
        <v>177</v>
      </c>
      <c r="G338" s="1">
        <v>85.3</v>
      </c>
      <c r="H338" s="1">
        <v>3</v>
      </c>
      <c r="I338" s="1">
        <v>0.1</v>
      </c>
      <c r="K338" s="4">
        <f t="shared" si="65"/>
        <v>354.09999999999997</v>
      </c>
      <c r="L338" s="4">
        <f t="shared" si="66"/>
        <v>2</v>
      </c>
      <c r="M338" s="4">
        <f t="shared" si="67"/>
        <v>99.9</v>
      </c>
      <c r="N338" s="7">
        <f t="shared" si="68"/>
        <v>176.1</v>
      </c>
      <c r="O338" s="4">
        <f t="shared" si="69"/>
        <v>88.3</v>
      </c>
      <c r="P338" s="4">
        <f t="shared" si="70"/>
        <v>353.2</v>
      </c>
      <c r="Q338" s="4">
        <f t="shared" si="71"/>
        <v>3.53</v>
      </c>
      <c r="S338" s="7">
        <f t="shared" si="72"/>
        <v>28.3</v>
      </c>
      <c r="T338" s="7"/>
      <c r="U338" s="7">
        <f t="shared" si="73"/>
        <v>28</v>
      </c>
      <c r="V338" s="7">
        <f t="shared" si="74"/>
        <v>30</v>
      </c>
      <c r="W338" s="12">
        <f t="shared" si="75"/>
        <v>30</v>
      </c>
      <c r="X338" s="12">
        <f t="shared" si="76"/>
        <v>30</v>
      </c>
      <c r="Y338" s="7"/>
      <c r="Z338" s="7">
        <f t="shared" si="77"/>
        <v>25.014164305949009</v>
      </c>
    </row>
    <row r="339" spans="1:26" x14ac:dyDescent="0.3">
      <c r="A339" s="2">
        <v>336</v>
      </c>
      <c r="B339" s="1" t="s">
        <v>682</v>
      </c>
      <c r="C339" s="1" t="s">
        <v>602</v>
      </c>
      <c r="D339" s="1" t="s">
        <v>683</v>
      </c>
      <c r="E339" s="1">
        <v>100</v>
      </c>
      <c r="F339" s="1">
        <v>6</v>
      </c>
      <c r="G339" s="1">
        <v>3</v>
      </c>
      <c r="H339" s="1">
        <v>0.2</v>
      </c>
      <c r="I339" s="1">
        <v>0</v>
      </c>
      <c r="K339" s="4">
        <f t="shared" si="65"/>
        <v>12.8</v>
      </c>
      <c r="L339" s="4">
        <f t="shared" si="66"/>
        <v>2.13</v>
      </c>
      <c r="M339" s="4">
        <f t="shared" si="67"/>
        <v>100</v>
      </c>
      <c r="N339" s="7">
        <f t="shared" si="68"/>
        <v>6</v>
      </c>
      <c r="O339" s="4">
        <f t="shared" si="69"/>
        <v>3.2</v>
      </c>
      <c r="P339" s="4">
        <f t="shared" si="70"/>
        <v>12.8</v>
      </c>
      <c r="Q339" s="4">
        <f t="shared" si="71"/>
        <v>0.13</v>
      </c>
      <c r="S339" s="7">
        <f t="shared" si="72"/>
        <v>769.23</v>
      </c>
      <c r="T339" s="7"/>
      <c r="U339" s="7">
        <f t="shared" si="73"/>
        <v>769</v>
      </c>
      <c r="V339" s="7">
        <f t="shared" si="74"/>
        <v>770</v>
      </c>
      <c r="W339" s="12">
        <f t="shared" si="75"/>
        <v>800</v>
      </c>
      <c r="X339" s="12">
        <f t="shared" si="76"/>
        <v>770</v>
      </c>
      <c r="Y339" s="7"/>
      <c r="Z339" s="7">
        <f t="shared" si="77"/>
        <v>24.615384615384617</v>
      </c>
    </row>
    <row r="340" spans="1:26" x14ac:dyDescent="0.3">
      <c r="A340" s="2">
        <v>337</v>
      </c>
      <c r="B340" s="1" t="s">
        <v>684</v>
      </c>
      <c r="C340" s="1" t="s">
        <v>602</v>
      </c>
      <c r="D340" s="1" t="s">
        <v>685</v>
      </c>
      <c r="E340" s="1">
        <v>100</v>
      </c>
      <c r="F340" s="1">
        <v>6</v>
      </c>
      <c r="G340" s="1">
        <v>3.06</v>
      </c>
      <c r="H340" s="1">
        <v>0.12</v>
      </c>
      <c r="I340" s="1">
        <v>0.01</v>
      </c>
      <c r="K340" s="4">
        <f t="shared" si="65"/>
        <v>12.81</v>
      </c>
      <c r="L340" s="4">
        <f t="shared" si="66"/>
        <v>2.14</v>
      </c>
      <c r="M340" s="4">
        <f t="shared" si="67"/>
        <v>99.99</v>
      </c>
      <c r="N340" s="7">
        <f t="shared" si="68"/>
        <v>5.91</v>
      </c>
      <c r="O340" s="4">
        <f t="shared" si="69"/>
        <v>3.18</v>
      </c>
      <c r="P340" s="4">
        <f t="shared" si="70"/>
        <v>12.72</v>
      </c>
      <c r="Q340" s="4">
        <f t="shared" si="71"/>
        <v>0.13</v>
      </c>
      <c r="S340" s="7">
        <f t="shared" si="72"/>
        <v>769.15</v>
      </c>
      <c r="T340" s="7"/>
      <c r="U340" s="7">
        <f t="shared" si="73"/>
        <v>769</v>
      </c>
      <c r="V340" s="7">
        <f t="shared" si="74"/>
        <v>770</v>
      </c>
      <c r="W340" s="12">
        <f t="shared" si="75"/>
        <v>800</v>
      </c>
      <c r="X340" s="12">
        <f t="shared" si="76"/>
        <v>770</v>
      </c>
      <c r="Y340" s="7"/>
      <c r="Z340" s="7">
        <f t="shared" si="77"/>
        <v>24.461538461538463</v>
      </c>
    </row>
    <row r="341" spans="1:26" x14ac:dyDescent="0.3">
      <c r="A341" s="2">
        <v>338</v>
      </c>
      <c r="B341" s="1" t="s">
        <v>686</v>
      </c>
      <c r="C341" s="1" t="s">
        <v>602</v>
      </c>
      <c r="D341" s="1" t="s">
        <v>687</v>
      </c>
      <c r="E341" s="1">
        <v>100</v>
      </c>
      <c r="F341" s="1">
        <v>35</v>
      </c>
      <c r="G341" s="1">
        <v>14.92</v>
      </c>
      <c r="H341" s="1">
        <v>2.1800000000000002</v>
      </c>
      <c r="I341" s="1">
        <v>0.09</v>
      </c>
      <c r="K341" s="4">
        <f t="shared" si="65"/>
        <v>69.210000000000008</v>
      </c>
      <c r="L341" s="4">
        <f t="shared" si="66"/>
        <v>1.98</v>
      </c>
      <c r="M341" s="4">
        <f t="shared" si="67"/>
        <v>99.91</v>
      </c>
      <c r="N341" s="7">
        <f t="shared" si="68"/>
        <v>34.19</v>
      </c>
      <c r="O341" s="4">
        <f t="shared" si="69"/>
        <v>17.100000000000001</v>
      </c>
      <c r="P341" s="4">
        <f t="shared" si="70"/>
        <v>68.400000000000006</v>
      </c>
      <c r="Q341" s="4">
        <f t="shared" si="71"/>
        <v>0.68</v>
      </c>
      <c r="S341" s="7">
        <f t="shared" si="72"/>
        <v>146.93</v>
      </c>
      <c r="T341" s="7"/>
      <c r="U341" s="7">
        <f t="shared" si="73"/>
        <v>147</v>
      </c>
      <c r="V341" s="7">
        <f t="shared" si="74"/>
        <v>150</v>
      </c>
      <c r="W341" s="12">
        <f t="shared" si="75"/>
        <v>100</v>
      </c>
      <c r="X341" s="12">
        <f t="shared" si="76"/>
        <v>150</v>
      </c>
      <c r="Y341" s="7"/>
      <c r="Z341" s="7">
        <f t="shared" si="77"/>
        <v>25.147058823529413</v>
      </c>
    </row>
    <row r="342" spans="1:26" x14ac:dyDescent="0.3">
      <c r="A342" s="2">
        <v>339</v>
      </c>
      <c r="B342" s="1" t="s">
        <v>688</v>
      </c>
      <c r="C342" s="1" t="s">
        <v>602</v>
      </c>
      <c r="D342" s="1" t="s">
        <v>689</v>
      </c>
      <c r="E342" s="1">
        <v>100</v>
      </c>
      <c r="F342" s="1">
        <v>172</v>
      </c>
      <c r="G342" s="1">
        <v>74.349999999999994</v>
      </c>
      <c r="H342" s="1">
        <v>10.43</v>
      </c>
      <c r="I342" s="1">
        <v>0.46</v>
      </c>
      <c r="K342" s="4">
        <f t="shared" si="65"/>
        <v>343.26</v>
      </c>
      <c r="L342" s="4">
        <f t="shared" si="66"/>
        <v>2</v>
      </c>
      <c r="M342" s="4">
        <f t="shared" si="67"/>
        <v>99.54</v>
      </c>
      <c r="N342" s="7">
        <f t="shared" si="68"/>
        <v>167.86</v>
      </c>
      <c r="O342" s="4">
        <f t="shared" si="69"/>
        <v>84.78</v>
      </c>
      <c r="P342" s="4">
        <f t="shared" si="70"/>
        <v>339.12</v>
      </c>
      <c r="Q342" s="4">
        <f t="shared" si="71"/>
        <v>3.39</v>
      </c>
      <c r="S342" s="7">
        <f t="shared" si="72"/>
        <v>29.36</v>
      </c>
      <c r="T342" s="7"/>
      <c r="U342" s="7">
        <f t="shared" si="73"/>
        <v>29</v>
      </c>
      <c r="V342" s="7">
        <f t="shared" si="74"/>
        <v>30</v>
      </c>
      <c r="W342" s="12">
        <f t="shared" si="75"/>
        <v>30</v>
      </c>
      <c r="X342" s="12">
        <f t="shared" si="76"/>
        <v>30</v>
      </c>
      <c r="Y342" s="7"/>
      <c r="Z342" s="7">
        <f t="shared" si="77"/>
        <v>25.008849557522122</v>
      </c>
    </row>
    <row r="343" spans="1:26" x14ac:dyDescent="0.3">
      <c r="A343" s="2">
        <v>340</v>
      </c>
      <c r="B343" s="1" t="s">
        <v>690</v>
      </c>
      <c r="C343" s="1" t="s">
        <v>602</v>
      </c>
      <c r="D343" s="1" t="s">
        <v>691</v>
      </c>
      <c r="E343" s="1">
        <v>100</v>
      </c>
      <c r="F343" s="1">
        <v>39</v>
      </c>
      <c r="G343" s="1">
        <v>17.16</v>
      </c>
      <c r="H343" s="1">
        <v>2.23</v>
      </c>
      <c r="I343" s="1">
        <v>0.11</v>
      </c>
      <c r="K343" s="4">
        <f t="shared" si="65"/>
        <v>78.55</v>
      </c>
      <c r="L343" s="4">
        <f t="shared" si="66"/>
        <v>2.0099999999999998</v>
      </c>
      <c r="M343" s="4">
        <f t="shared" si="67"/>
        <v>99.89</v>
      </c>
      <c r="N343" s="7">
        <f t="shared" si="68"/>
        <v>38.01</v>
      </c>
      <c r="O343" s="4">
        <f t="shared" si="69"/>
        <v>19.39</v>
      </c>
      <c r="P343" s="4">
        <f t="shared" si="70"/>
        <v>77.56</v>
      </c>
      <c r="Q343" s="4">
        <f t="shared" si="71"/>
        <v>0.78</v>
      </c>
      <c r="S343" s="7">
        <f t="shared" si="72"/>
        <v>128.06</v>
      </c>
      <c r="T343" s="7"/>
      <c r="U343" s="7">
        <f t="shared" si="73"/>
        <v>128</v>
      </c>
      <c r="V343" s="7">
        <f t="shared" si="74"/>
        <v>130</v>
      </c>
      <c r="W343" s="12">
        <f t="shared" si="75"/>
        <v>100</v>
      </c>
      <c r="X343" s="12">
        <f t="shared" si="76"/>
        <v>130</v>
      </c>
      <c r="Y343" s="7"/>
      <c r="Z343" s="7">
        <f t="shared" si="77"/>
        <v>24.858974358974358</v>
      </c>
    </row>
    <row r="344" spans="1:26" x14ac:dyDescent="0.3">
      <c r="A344" s="2">
        <v>341</v>
      </c>
      <c r="B344" s="1" t="s">
        <v>692</v>
      </c>
      <c r="C344" s="1" t="s">
        <v>602</v>
      </c>
      <c r="D344" s="1" t="s">
        <v>693</v>
      </c>
      <c r="E344" s="1">
        <v>100</v>
      </c>
      <c r="F344" s="1">
        <v>47</v>
      </c>
      <c r="G344" s="1">
        <v>14.05</v>
      </c>
      <c r="H344" s="1">
        <v>1.84</v>
      </c>
      <c r="I344" s="1">
        <v>0.12</v>
      </c>
      <c r="K344" s="4">
        <f t="shared" si="65"/>
        <v>64.64</v>
      </c>
      <c r="L344" s="4">
        <f t="shared" si="66"/>
        <v>1.38</v>
      </c>
      <c r="M344" s="4">
        <f t="shared" si="67"/>
        <v>99.88</v>
      </c>
      <c r="N344" s="7">
        <f t="shared" si="68"/>
        <v>45.92</v>
      </c>
      <c r="O344" s="4">
        <f t="shared" si="69"/>
        <v>15.89</v>
      </c>
      <c r="P344" s="4">
        <f t="shared" si="70"/>
        <v>63.56</v>
      </c>
      <c r="Q344" s="4">
        <f t="shared" si="71"/>
        <v>0.64</v>
      </c>
      <c r="S344" s="7">
        <f t="shared" si="72"/>
        <v>156.06</v>
      </c>
      <c r="T344" s="7"/>
      <c r="U344" s="7">
        <f t="shared" si="73"/>
        <v>156</v>
      </c>
      <c r="V344" s="7">
        <f t="shared" si="74"/>
        <v>160</v>
      </c>
      <c r="W344" s="12">
        <f t="shared" si="75"/>
        <v>200</v>
      </c>
      <c r="X344" s="12">
        <f t="shared" si="76"/>
        <v>160</v>
      </c>
      <c r="Y344" s="7"/>
      <c r="Z344" s="7">
        <f t="shared" si="77"/>
        <v>24.828125</v>
      </c>
    </row>
    <row r="345" spans="1:26" x14ac:dyDescent="0.3">
      <c r="A345" s="2">
        <v>342</v>
      </c>
      <c r="B345" s="1" t="s">
        <v>694</v>
      </c>
      <c r="C345" s="1" t="s">
        <v>602</v>
      </c>
      <c r="D345" s="1" t="s">
        <v>695</v>
      </c>
      <c r="E345" s="1">
        <v>100</v>
      </c>
      <c r="F345" s="1">
        <v>35</v>
      </c>
      <c r="G345" s="1">
        <v>9.5500000000000007</v>
      </c>
      <c r="H345" s="1">
        <v>1.56</v>
      </c>
      <c r="I345" s="1">
        <v>0.28000000000000003</v>
      </c>
      <c r="K345" s="4">
        <f t="shared" si="65"/>
        <v>46.960000000000008</v>
      </c>
      <c r="L345" s="4">
        <f t="shared" si="66"/>
        <v>1.34</v>
      </c>
      <c r="M345" s="4">
        <f t="shared" si="67"/>
        <v>99.72</v>
      </c>
      <c r="N345" s="7">
        <f t="shared" si="68"/>
        <v>32.479999999999997</v>
      </c>
      <c r="O345" s="4">
        <f t="shared" si="69"/>
        <v>11.110000000000001</v>
      </c>
      <c r="P345" s="4">
        <f t="shared" si="70"/>
        <v>44.440000000000005</v>
      </c>
      <c r="Q345" s="4">
        <f t="shared" si="71"/>
        <v>0.44</v>
      </c>
      <c r="S345" s="7">
        <f t="shared" si="72"/>
        <v>226.64</v>
      </c>
      <c r="T345" s="7"/>
      <c r="U345" s="7">
        <f t="shared" si="73"/>
        <v>227</v>
      </c>
      <c r="V345" s="7">
        <f t="shared" si="74"/>
        <v>230</v>
      </c>
      <c r="W345" s="12">
        <f t="shared" si="75"/>
        <v>200</v>
      </c>
      <c r="X345" s="12">
        <f t="shared" si="76"/>
        <v>230</v>
      </c>
      <c r="Y345" s="7"/>
      <c r="Z345" s="7">
        <f t="shared" si="77"/>
        <v>25.250000000000004</v>
      </c>
    </row>
    <row r="346" spans="1:26" x14ac:dyDescent="0.3">
      <c r="A346" s="2">
        <v>343</v>
      </c>
      <c r="B346" s="1" t="s">
        <v>696</v>
      </c>
      <c r="C346" s="1" t="s">
        <v>602</v>
      </c>
      <c r="D346" s="1" t="s">
        <v>697</v>
      </c>
      <c r="E346" s="1">
        <v>100</v>
      </c>
      <c r="F346" s="1">
        <v>37</v>
      </c>
      <c r="G346" s="1">
        <v>10.51</v>
      </c>
      <c r="H346" s="1">
        <v>1.47</v>
      </c>
      <c r="I346" s="1">
        <v>0.25</v>
      </c>
      <c r="K346" s="4">
        <f t="shared" si="65"/>
        <v>50.17</v>
      </c>
      <c r="L346" s="4">
        <f t="shared" si="66"/>
        <v>1.36</v>
      </c>
      <c r="M346" s="4">
        <f t="shared" si="67"/>
        <v>99.75</v>
      </c>
      <c r="N346" s="7">
        <f t="shared" si="68"/>
        <v>34.75</v>
      </c>
      <c r="O346" s="4">
        <f t="shared" si="69"/>
        <v>11.98</v>
      </c>
      <c r="P346" s="4">
        <f t="shared" si="70"/>
        <v>47.92</v>
      </c>
      <c r="Q346" s="4">
        <f t="shared" si="71"/>
        <v>0.48</v>
      </c>
      <c r="S346" s="7">
        <f t="shared" si="72"/>
        <v>207.81</v>
      </c>
      <c r="T346" s="7"/>
      <c r="U346" s="7">
        <f t="shared" si="73"/>
        <v>208</v>
      </c>
      <c r="V346" s="7">
        <f t="shared" si="74"/>
        <v>210</v>
      </c>
      <c r="W346" s="12">
        <f t="shared" si="75"/>
        <v>200</v>
      </c>
      <c r="X346" s="12">
        <f t="shared" si="76"/>
        <v>210</v>
      </c>
      <c r="Y346" s="7"/>
      <c r="Z346" s="7">
        <f t="shared" si="77"/>
        <v>24.958333333333336</v>
      </c>
    </row>
    <row r="347" spans="1:26" x14ac:dyDescent="0.3">
      <c r="A347" s="2">
        <v>344</v>
      </c>
      <c r="B347" s="1" t="s">
        <v>698</v>
      </c>
      <c r="C347" s="1" t="s">
        <v>602</v>
      </c>
      <c r="D347" s="1" t="s">
        <v>699</v>
      </c>
      <c r="E347" s="1">
        <v>100</v>
      </c>
      <c r="F347" s="1">
        <v>115</v>
      </c>
      <c r="G347" s="1">
        <v>33.24</v>
      </c>
      <c r="H347" s="1">
        <v>3.56</v>
      </c>
      <c r="I347" s="1">
        <v>0.98</v>
      </c>
      <c r="K347" s="4">
        <f t="shared" si="65"/>
        <v>156.02000000000001</v>
      </c>
      <c r="L347" s="4">
        <f t="shared" si="66"/>
        <v>1.36</v>
      </c>
      <c r="M347" s="4">
        <f t="shared" si="67"/>
        <v>99.02</v>
      </c>
      <c r="N347" s="7">
        <f t="shared" si="68"/>
        <v>106.18</v>
      </c>
      <c r="O347" s="4">
        <f t="shared" si="69"/>
        <v>36.800000000000004</v>
      </c>
      <c r="P347" s="4">
        <f t="shared" si="70"/>
        <v>147.20000000000002</v>
      </c>
      <c r="Q347" s="4">
        <f t="shared" si="71"/>
        <v>1.47</v>
      </c>
      <c r="S347" s="7">
        <f t="shared" si="72"/>
        <v>67.36</v>
      </c>
      <c r="T347" s="7"/>
      <c r="U347" s="7">
        <f t="shared" si="73"/>
        <v>67</v>
      </c>
      <c r="V347" s="7">
        <f t="shared" si="74"/>
        <v>70</v>
      </c>
      <c r="W347" s="12">
        <f t="shared" si="75"/>
        <v>70</v>
      </c>
      <c r="X347" s="12">
        <f t="shared" si="76"/>
        <v>65</v>
      </c>
      <c r="Y347" s="7"/>
      <c r="Z347" s="7">
        <f t="shared" si="77"/>
        <v>25.03401360544218</v>
      </c>
    </row>
    <row r="348" spans="1:26" x14ac:dyDescent="0.3">
      <c r="A348" s="2">
        <v>345</v>
      </c>
      <c r="B348" s="1" t="s">
        <v>700</v>
      </c>
      <c r="C348" s="1" t="s">
        <v>602</v>
      </c>
      <c r="D348" s="1" t="s">
        <v>701</v>
      </c>
      <c r="E348" s="1">
        <v>100</v>
      </c>
      <c r="F348" s="1">
        <v>135</v>
      </c>
      <c r="G348" s="1">
        <v>38.200000000000003</v>
      </c>
      <c r="H348" s="1">
        <v>6.1</v>
      </c>
      <c r="I348" s="1">
        <v>0.5</v>
      </c>
      <c r="K348" s="4">
        <f t="shared" si="65"/>
        <v>181.70000000000002</v>
      </c>
      <c r="L348" s="4">
        <f t="shared" si="66"/>
        <v>1.35</v>
      </c>
      <c r="M348" s="4">
        <f t="shared" si="67"/>
        <v>99.5</v>
      </c>
      <c r="N348" s="7">
        <f t="shared" si="68"/>
        <v>130.5</v>
      </c>
      <c r="O348" s="4">
        <f t="shared" si="69"/>
        <v>44.300000000000004</v>
      </c>
      <c r="P348" s="4">
        <f t="shared" si="70"/>
        <v>177.20000000000002</v>
      </c>
      <c r="Q348" s="4">
        <f t="shared" si="71"/>
        <v>1.77</v>
      </c>
      <c r="S348" s="7">
        <f t="shared" si="72"/>
        <v>56.21</v>
      </c>
      <c r="T348" s="7"/>
      <c r="U348" s="7">
        <f t="shared" si="73"/>
        <v>56</v>
      </c>
      <c r="V348" s="7">
        <f t="shared" si="74"/>
        <v>60</v>
      </c>
      <c r="W348" s="12">
        <f t="shared" si="75"/>
        <v>60</v>
      </c>
      <c r="X348" s="12">
        <f t="shared" si="76"/>
        <v>55</v>
      </c>
      <c r="Y348" s="7"/>
      <c r="Z348" s="7">
        <f t="shared" si="77"/>
        <v>25.028248587570623</v>
      </c>
    </row>
    <row r="349" spans="1:26" x14ac:dyDescent="0.3">
      <c r="A349" s="2">
        <v>346</v>
      </c>
      <c r="B349" s="1" t="s">
        <v>702</v>
      </c>
      <c r="C349" s="1" t="s">
        <v>602</v>
      </c>
      <c r="D349" s="1" t="s">
        <v>703</v>
      </c>
      <c r="E349" s="1">
        <v>100</v>
      </c>
      <c r="F349" s="1">
        <v>45</v>
      </c>
      <c r="G349" s="1">
        <v>14.7</v>
      </c>
      <c r="H349" s="1">
        <v>0.7</v>
      </c>
      <c r="I349" s="1">
        <v>0.1</v>
      </c>
      <c r="K349" s="4">
        <f t="shared" si="65"/>
        <v>62.499999999999993</v>
      </c>
      <c r="L349" s="4">
        <f t="shared" si="66"/>
        <v>1.39</v>
      </c>
      <c r="M349" s="4">
        <f t="shared" si="67"/>
        <v>99.9</v>
      </c>
      <c r="N349" s="7">
        <f t="shared" si="68"/>
        <v>44.1</v>
      </c>
      <c r="O349" s="4">
        <f t="shared" si="69"/>
        <v>15.399999999999999</v>
      </c>
      <c r="P349" s="4">
        <f t="shared" si="70"/>
        <v>61.599999999999994</v>
      </c>
      <c r="Q349" s="4">
        <f t="shared" si="71"/>
        <v>0.62</v>
      </c>
      <c r="S349" s="7">
        <f t="shared" si="72"/>
        <v>161.13</v>
      </c>
      <c r="T349" s="7"/>
      <c r="U349" s="7">
        <f t="shared" si="73"/>
        <v>161</v>
      </c>
      <c r="V349" s="7">
        <f t="shared" si="74"/>
        <v>160</v>
      </c>
      <c r="W349" s="12">
        <f t="shared" si="75"/>
        <v>200</v>
      </c>
      <c r="X349" s="12">
        <f t="shared" si="76"/>
        <v>160</v>
      </c>
      <c r="Y349" s="7"/>
      <c r="Z349" s="7">
        <f t="shared" si="77"/>
        <v>24.838709677419352</v>
      </c>
    </row>
    <row r="350" spans="1:26" x14ac:dyDescent="0.3">
      <c r="A350" s="2">
        <v>347</v>
      </c>
      <c r="B350" s="1" t="s">
        <v>704</v>
      </c>
      <c r="C350" s="1" t="s">
        <v>602</v>
      </c>
      <c r="D350" s="1" t="s">
        <v>705</v>
      </c>
      <c r="E350" s="1">
        <v>100</v>
      </c>
      <c r="F350" s="1">
        <v>230</v>
      </c>
      <c r="G350" s="1">
        <v>82.7</v>
      </c>
      <c r="H350" s="1">
        <v>7.0000000000000007E-2</v>
      </c>
      <c r="I350" s="1">
        <v>0.02</v>
      </c>
      <c r="K350" s="4">
        <f t="shared" si="65"/>
        <v>331.26</v>
      </c>
      <c r="L350" s="4">
        <f t="shared" si="66"/>
        <v>1.44</v>
      </c>
      <c r="M350" s="4">
        <f t="shared" si="67"/>
        <v>99.98</v>
      </c>
      <c r="N350" s="7">
        <f t="shared" si="68"/>
        <v>229.82</v>
      </c>
      <c r="O350" s="4">
        <f t="shared" si="69"/>
        <v>82.77</v>
      </c>
      <c r="P350" s="4">
        <f t="shared" si="70"/>
        <v>331.08</v>
      </c>
      <c r="Q350" s="4">
        <f t="shared" si="71"/>
        <v>3.31</v>
      </c>
      <c r="S350" s="7">
        <f t="shared" si="72"/>
        <v>30.21</v>
      </c>
      <c r="T350" s="7"/>
      <c r="U350" s="7">
        <f t="shared" si="73"/>
        <v>30</v>
      </c>
      <c r="V350" s="7">
        <f t="shared" si="74"/>
        <v>30</v>
      </c>
      <c r="W350" s="12">
        <f t="shared" si="75"/>
        <v>30</v>
      </c>
      <c r="X350" s="12">
        <f t="shared" si="76"/>
        <v>30</v>
      </c>
      <c r="Y350" s="7"/>
      <c r="Z350" s="7">
        <f t="shared" si="77"/>
        <v>25.006042296072504</v>
      </c>
    </row>
    <row r="351" spans="1:26" x14ac:dyDescent="0.3">
      <c r="A351" s="2">
        <v>348</v>
      </c>
      <c r="B351" s="1" t="s">
        <v>706</v>
      </c>
      <c r="C351" s="1" t="s">
        <v>602</v>
      </c>
      <c r="D351" s="1" t="s">
        <v>707</v>
      </c>
      <c r="E351" s="1">
        <v>100</v>
      </c>
      <c r="F351" s="1">
        <v>237</v>
      </c>
      <c r="G351" s="1">
        <v>84.4</v>
      </c>
      <c r="H351" s="1">
        <v>0.1</v>
      </c>
      <c r="I351" s="1">
        <v>0.2</v>
      </c>
      <c r="K351" s="4">
        <f t="shared" si="65"/>
        <v>339.8</v>
      </c>
      <c r="L351" s="4">
        <f t="shared" si="66"/>
        <v>1.43</v>
      </c>
      <c r="M351" s="4">
        <f t="shared" si="67"/>
        <v>99.8</v>
      </c>
      <c r="N351" s="7">
        <f t="shared" si="68"/>
        <v>235.2</v>
      </c>
      <c r="O351" s="4">
        <f t="shared" si="69"/>
        <v>84.5</v>
      </c>
      <c r="P351" s="4">
        <f t="shared" si="70"/>
        <v>338</v>
      </c>
      <c r="Q351" s="4">
        <f t="shared" si="71"/>
        <v>3.38</v>
      </c>
      <c r="S351" s="7">
        <f t="shared" si="72"/>
        <v>29.53</v>
      </c>
      <c r="T351" s="7"/>
      <c r="U351" s="7">
        <f t="shared" si="73"/>
        <v>30</v>
      </c>
      <c r="V351" s="7">
        <f t="shared" si="74"/>
        <v>30</v>
      </c>
      <c r="W351" s="12">
        <f t="shared" si="75"/>
        <v>30</v>
      </c>
      <c r="X351" s="12">
        <f t="shared" si="76"/>
        <v>30</v>
      </c>
      <c r="Y351" s="7"/>
      <c r="Z351" s="7">
        <f t="shared" si="77"/>
        <v>25</v>
      </c>
    </row>
    <row r="352" spans="1:26" x14ac:dyDescent="0.3">
      <c r="A352" s="2">
        <v>349</v>
      </c>
      <c r="B352" s="1" t="s">
        <v>708</v>
      </c>
      <c r="C352" s="1" t="s">
        <v>602</v>
      </c>
      <c r="D352" s="1" t="s">
        <v>709</v>
      </c>
      <c r="E352" s="1">
        <v>100</v>
      </c>
      <c r="F352" s="1">
        <v>351</v>
      </c>
      <c r="G352" s="1">
        <v>86</v>
      </c>
      <c r="H352" s="1">
        <v>0.2</v>
      </c>
      <c r="I352" s="1">
        <v>0.5</v>
      </c>
      <c r="K352" s="4">
        <f t="shared" si="65"/>
        <v>349.3</v>
      </c>
      <c r="L352" s="4">
        <f t="shared" si="66"/>
        <v>1</v>
      </c>
      <c r="M352" s="4">
        <f t="shared" si="67"/>
        <v>99.5</v>
      </c>
      <c r="N352" s="7">
        <f t="shared" si="68"/>
        <v>346.5</v>
      </c>
      <c r="O352" s="4">
        <f t="shared" si="69"/>
        <v>86.2</v>
      </c>
      <c r="P352" s="4">
        <f t="shared" si="70"/>
        <v>344.8</v>
      </c>
      <c r="Q352" s="4">
        <f t="shared" si="71"/>
        <v>3.45</v>
      </c>
      <c r="S352" s="7">
        <f t="shared" si="72"/>
        <v>28.84</v>
      </c>
      <c r="T352" s="7"/>
      <c r="U352" s="7">
        <f t="shared" si="73"/>
        <v>29</v>
      </c>
      <c r="V352" s="7">
        <f t="shared" si="74"/>
        <v>30</v>
      </c>
      <c r="W352" s="12">
        <f t="shared" si="75"/>
        <v>30</v>
      </c>
      <c r="X352" s="12">
        <f t="shared" si="76"/>
        <v>30</v>
      </c>
      <c r="Y352" s="7"/>
      <c r="Z352" s="7">
        <f t="shared" si="77"/>
        <v>24.985507246376812</v>
      </c>
    </row>
    <row r="353" spans="1:26" x14ac:dyDescent="0.3">
      <c r="A353" s="2">
        <v>350</v>
      </c>
      <c r="B353" s="1" t="s">
        <v>710</v>
      </c>
      <c r="C353" s="1" t="s">
        <v>602</v>
      </c>
      <c r="D353" s="1" t="s">
        <v>711</v>
      </c>
      <c r="E353" s="1">
        <v>100</v>
      </c>
      <c r="F353" s="1">
        <v>366</v>
      </c>
      <c r="G353" s="1">
        <v>89.3</v>
      </c>
      <c r="H353" s="1">
        <v>0.2</v>
      </c>
      <c r="I353" s="1">
        <v>0.7</v>
      </c>
      <c r="K353" s="4">
        <f t="shared" si="65"/>
        <v>364.3</v>
      </c>
      <c r="L353" s="4">
        <f t="shared" si="66"/>
        <v>1</v>
      </c>
      <c r="M353" s="4">
        <f t="shared" si="67"/>
        <v>99.3</v>
      </c>
      <c r="N353" s="7">
        <f t="shared" si="68"/>
        <v>359.7</v>
      </c>
      <c r="O353" s="4">
        <f t="shared" si="69"/>
        <v>89.5</v>
      </c>
      <c r="P353" s="4">
        <f t="shared" si="70"/>
        <v>358</v>
      </c>
      <c r="Q353" s="4">
        <f t="shared" si="71"/>
        <v>3.58</v>
      </c>
      <c r="S353" s="7">
        <f t="shared" si="72"/>
        <v>27.74</v>
      </c>
      <c r="T353" s="7"/>
      <c r="U353" s="7">
        <f t="shared" si="73"/>
        <v>28</v>
      </c>
      <c r="V353" s="7">
        <f t="shared" si="74"/>
        <v>30</v>
      </c>
      <c r="W353" s="12">
        <f t="shared" si="75"/>
        <v>30</v>
      </c>
      <c r="X353" s="12">
        <f t="shared" si="76"/>
        <v>30</v>
      </c>
      <c r="Y353" s="7"/>
      <c r="Z353" s="7">
        <f t="shared" si="77"/>
        <v>25</v>
      </c>
    </row>
    <row r="354" spans="1:26" x14ac:dyDescent="0.3">
      <c r="A354" s="2">
        <v>351</v>
      </c>
      <c r="B354" s="1" t="s">
        <v>712</v>
      </c>
      <c r="C354" s="1" t="s">
        <v>602</v>
      </c>
      <c r="D354" s="1" t="s">
        <v>713</v>
      </c>
      <c r="E354" s="1">
        <v>100</v>
      </c>
      <c r="F354" s="1">
        <v>255</v>
      </c>
      <c r="G354" s="1">
        <v>89.6</v>
      </c>
      <c r="H354" s="1">
        <v>0.19</v>
      </c>
      <c r="I354" s="1">
        <v>0.56000000000000005</v>
      </c>
      <c r="K354" s="4">
        <f t="shared" si="65"/>
        <v>364.2</v>
      </c>
      <c r="L354" s="4">
        <f t="shared" si="66"/>
        <v>1.43</v>
      </c>
      <c r="M354" s="4">
        <f t="shared" si="67"/>
        <v>99.44</v>
      </c>
      <c r="N354" s="7">
        <f t="shared" si="68"/>
        <v>249.96</v>
      </c>
      <c r="O354" s="4">
        <f t="shared" si="69"/>
        <v>89.789999999999992</v>
      </c>
      <c r="P354" s="4">
        <f t="shared" si="70"/>
        <v>359.15999999999997</v>
      </c>
      <c r="Q354" s="4">
        <f t="shared" si="71"/>
        <v>3.59</v>
      </c>
      <c r="S354" s="7">
        <f t="shared" si="72"/>
        <v>27.7</v>
      </c>
      <c r="T354" s="7"/>
      <c r="U354" s="7">
        <f t="shared" si="73"/>
        <v>28</v>
      </c>
      <c r="V354" s="7">
        <f t="shared" si="74"/>
        <v>30</v>
      </c>
      <c r="W354" s="12">
        <f t="shared" si="75"/>
        <v>30</v>
      </c>
      <c r="X354" s="12">
        <f t="shared" si="76"/>
        <v>30</v>
      </c>
      <c r="Y354" s="7"/>
      <c r="Z354" s="7">
        <f t="shared" si="77"/>
        <v>25.011142061281337</v>
      </c>
    </row>
    <row r="355" spans="1:26" x14ac:dyDescent="0.3">
      <c r="A355" s="2">
        <v>352</v>
      </c>
      <c r="B355" s="1" t="s">
        <v>714</v>
      </c>
      <c r="C355" s="1" t="s">
        <v>602</v>
      </c>
      <c r="D355" s="1" t="s">
        <v>715</v>
      </c>
      <c r="E355" s="1">
        <v>100</v>
      </c>
      <c r="F355" s="1">
        <v>262</v>
      </c>
      <c r="G355" s="1">
        <v>93.8</v>
      </c>
      <c r="H355" s="1">
        <v>0.3</v>
      </c>
      <c r="I355" s="1">
        <v>0</v>
      </c>
      <c r="K355" s="4">
        <f t="shared" si="65"/>
        <v>376.4</v>
      </c>
      <c r="L355" s="4">
        <f t="shared" si="66"/>
        <v>1.44</v>
      </c>
      <c r="M355" s="4">
        <f t="shared" si="67"/>
        <v>100</v>
      </c>
      <c r="N355" s="7">
        <f t="shared" si="68"/>
        <v>262</v>
      </c>
      <c r="O355" s="4">
        <f t="shared" si="69"/>
        <v>94.1</v>
      </c>
      <c r="P355" s="4">
        <f t="shared" si="70"/>
        <v>376.4</v>
      </c>
      <c r="Q355" s="4">
        <f t="shared" si="71"/>
        <v>3.76</v>
      </c>
      <c r="S355" s="7">
        <f t="shared" si="72"/>
        <v>26.6</v>
      </c>
      <c r="T355" s="7"/>
      <c r="U355" s="7">
        <f t="shared" si="73"/>
        <v>27</v>
      </c>
      <c r="V355" s="7">
        <f t="shared" si="74"/>
        <v>30</v>
      </c>
      <c r="W355" s="12">
        <f t="shared" si="75"/>
        <v>30</v>
      </c>
      <c r="X355" s="12">
        <f t="shared" si="76"/>
        <v>25</v>
      </c>
      <c r="Y355" s="7"/>
      <c r="Z355" s="7">
        <f t="shared" si="77"/>
        <v>25.026595744680851</v>
      </c>
    </row>
    <row r="356" spans="1:26" x14ac:dyDescent="0.3">
      <c r="A356" s="2">
        <v>353</v>
      </c>
      <c r="B356" s="1" t="s">
        <v>716</v>
      </c>
      <c r="C356" s="1" t="s">
        <v>602</v>
      </c>
      <c r="D356" s="1" t="s">
        <v>717</v>
      </c>
      <c r="E356" s="1">
        <v>100</v>
      </c>
      <c r="F356" s="1">
        <v>225</v>
      </c>
      <c r="G356" s="1">
        <v>80.099999999999994</v>
      </c>
      <c r="H356" s="1">
        <v>0.4</v>
      </c>
      <c r="I356" s="1">
        <v>0.1</v>
      </c>
      <c r="K356" s="4">
        <f t="shared" si="65"/>
        <v>322.89999999999998</v>
      </c>
      <c r="L356" s="4">
        <f t="shared" si="66"/>
        <v>1.44</v>
      </c>
      <c r="M356" s="4">
        <f t="shared" si="67"/>
        <v>99.9</v>
      </c>
      <c r="N356" s="7">
        <f t="shared" si="68"/>
        <v>224.1</v>
      </c>
      <c r="O356" s="4">
        <f t="shared" si="69"/>
        <v>80.5</v>
      </c>
      <c r="P356" s="4">
        <f t="shared" si="70"/>
        <v>322</v>
      </c>
      <c r="Q356" s="4">
        <f t="shared" si="71"/>
        <v>3.22</v>
      </c>
      <c r="S356" s="7">
        <f t="shared" si="72"/>
        <v>31.02</v>
      </c>
      <c r="T356" s="7"/>
      <c r="U356" s="7">
        <f t="shared" si="73"/>
        <v>31</v>
      </c>
      <c r="V356" s="7">
        <f t="shared" si="74"/>
        <v>30</v>
      </c>
      <c r="W356" s="12">
        <f t="shared" si="75"/>
        <v>30</v>
      </c>
      <c r="X356" s="12">
        <f t="shared" si="76"/>
        <v>30</v>
      </c>
      <c r="Y356" s="7"/>
      <c r="Z356" s="7">
        <f t="shared" si="77"/>
        <v>25</v>
      </c>
    </row>
    <row r="357" spans="1:26" x14ac:dyDescent="0.3">
      <c r="A357" s="2">
        <v>354</v>
      </c>
      <c r="B357" s="1" t="s">
        <v>718</v>
      </c>
      <c r="C357" s="1" t="s">
        <v>602</v>
      </c>
      <c r="D357" s="1" t="s">
        <v>719</v>
      </c>
      <c r="E357" s="1">
        <v>100</v>
      </c>
      <c r="F357" s="1">
        <v>238</v>
      </c>
      <c r="G357" s="1">
        <v>77.3</v>
      </c>
      <c r="H357" s="1">
        <v>2.2999999999999998</v>
      </c>
      <c r="I357" s="1">
        <v>1.7</v>
      </c>
      <c r="K357" s="4">
        <f t="shared" si="65"/>
        <v>333.7</v>
      </c>
      <c r="L357" s="4">
        <f t="shared" si="66"/>
        <v>1.4</v>
      </c>
      <c r="M357" s="4">
        <f t="shared" si="67"/>
        <v>98.3</v>
      </c>
      <c r="N357" s="7">
        <f t="shared" si="68"/>
        <v>222.7</v>
      </c>
      <c r="O357" s="4">
        <f t="shared" si="69"/>
        <v>79.599999999999994</v>
      </c>
      <c r="P357" s="4">
        <f t="shared" si="70"/>
        <v>318.39999999999998</v>
      </c>
      <c r="Q357" s="4">
        <f t="shared" si="71"/>
        <v>3.18</v>
      </c>
      <c r="S357" s="7">
        <f t="shared" si="72"/>
        <v>30.91</v>
      </c>
      <c r="T357" s="7"/>
      <c r="U357" s="7">
        <f t="shared" si="73"/>
        <v>31</v>
      </c>
      <c r="V357" s="7">
        <f t="shared" si="74"/>
        <v>30</v>
      </c>
      <c r="W357" s="12">
        <f t="shared" si="75"/>
        <v>30</v>
      </c>
      <c r="X357" s="12">
        <f t="shared" si="76"/>
        <v>30</v>
      </c>
      <c r="Y357" s="7"/>
      <c r="Z357" s="7">
        <f t="shared" si="77"/>
        <v>25.031446540880498</v>
      </c>
    </row>
    <row r="358" spans="1:26" x14ac:dyDescent="0.3">
      <c r="A358" s="2">
        <v>355</v>
      </c>
      <c r="B358" s="1" t="s">
        <v>720</v>
      </c>
      <c r="C358" s="1" t="s">
        <v>602</v>
      </c>
      <c r="D358" s="1" t="s">
        <v>721</v>
      </c>
      <c r="E358" s="1">
        <v>100</v>
      </c>
      <c r="F358" s="1">
        <v>347</v>
      </c>
      <c r="G358" s="1">
        <v>85.6</v>
      </c>
      <c r="H358" s="1">
        <v>0.2</v>
      </c>
      <c r="I358" s="1">
        <v>0.2</v>
      </c>
      <c r="K358" s="4">
        <f t="shared" si="65"/>
        <v>345</v>
      </c>
      <c r="L358" s="4">
        <f t="shared" si="66"/>
        <v>0.99</v>
      </c>
      <c r="M358" s="4">
        <f t="shared" si="67"/>
        <v>99.8</v>
      </c>
      <c r="N358" s="7">
        <f t="shared" si="68"/>
        <v>345.2</v>
      </c>
      <c r="O358" s="4">
        <f t="shared" si="69"/>
        <v>85.8</v>
      </c>
      <c r="P358" s="4">
        <f t="shared" si="70"/>
        <v>343.2</v>
      </c>
      <c r="Q358" s="4">
        <f t="shared" si="71"/>
        <v>3.43</v>
      </c>
      <c r="S358" s="7">
        <f t="shared" si="72"/>
        <v>29.1</v>
      </c>
      <c r="T358" s="7"/>
      <c r="U358" s="7">
        <f t="shared" si="73"/>
        <v>29</v>
      </c>
      <c r="V358" s="7">
        <f t="shared" si="74"/>
        <v>30</v>
      </c>
      <c r="W358" s="12">
        <f t="shared" si="75"/>
        <v>30</v>
      </c>
      <c r="X358" s="12">
        <f t="shared" si="76"/>
        <v>30</v>
      </c>
      <c r="Y358" s="7"/>
      <c r="Z358" s="7">
        <f t="shared" si="77"/>
        <v>25.014577259475217</v>
      </c>
    </row>
    <row r="359" spans="1:26" x14ac:dyDescent="0.3">
      <c r="A359" s="2">
        <v>356</v>
      </c>
      <c r="B359" s="1" t="s">
        <v>722</v>
      </c>
      <c r="C359" s="1" t="s">
        <v>602</v>
      </c>
      <c r="D359" s="1" t="s">
        <v>723</v>
      </c>
      <c r="E359" s="1">
        <v>100</v>
      </c>
      <c r="F359" s="1">
        <v>55</v>
      </c>
      <c r="G359" s="1">
        <v>18.5</v>
      </c>
      <c r="H359" s="1">
        <v>0.9</v>
      </c>
      <c r="I359" s="1">
        <v>0</v>
      </c>
      <c r="K359" s="4">
        <f t="shared" si="65"/>
        <v>77.599999999999994</v>
      </c>
      <c r="L359" s="4">
        <f t="shared" si="66"/>
        <v>1.41</v>
      </c>
      <c r="M359" s="4">
        <f t="shared" si="67"/>
        <v>100</v>
      </c>
      <c r="N359" s="7">
        <f t="shared" si="68"/>
        <v>55</v>
      </c>
      <c r="O359" s="4">
        <f t="shared" si="69"/>
        <v>19.399999999999999</v>
      </c>
      <c r="P359" s="4">
        <f t="shared" si="70"/>
        <v>77.599999999999994</v>
      </c>
      <c r="Q359" s="4">
        <f t="shared" si="71"/>
        <v>0.78</v>
      </c>
      <c r="S359" s="7">
        <f t="shared" si="72"/>
        <v>128.21</v>
      </c>
      <c r="T359" s="7"/>
      <c r="U359" s="7">
        <f t="shared" si="73"/>
        <v>128</v>
      </c>
      <c r="V359" s="7">
        <f t="shared" si="74"/>
        <v>130</v>
      </c>
      <c r="W359" s="12">
        <f t="shared" si="75"/>
        <v>100</v>
      </c>
      <c r="X359" s="12">
        <f t="shared" si="76"/>
        <v>130</v>
      </c>
      <c r="Y359" s="7"/>
      <c r="Z359" s="7">
        <f t="shared" si="77"/>
        <v>24.871794871794869</v>
      </c>
    </row>
    <row r="360" spans="1:26" x14ac:dyDescent="0.3">
      <c r="A360" s="2">
        <v>357</v>
      </c>
      <c r="B360" s="1" t="s">
        <v>724</v>
      </c>
      <c r="C360" s="1" t="s">
        <v>602</v>
      </c>
      <c r="D360" s="1" t="s">
        <v>725</v>
      </c>
      <c r="E360" s="1">
        <v>100</v>
      </c>
      <c r="F360" s="1">
        <v>58</v>
      </c>
      <c r="G360" s="1">
        <v>19.3</v>
      </c>
      <c r="H360" s="1">
        <v>1.1000000000000001</v>
      </c>
      <c r="I360" s="1">
        <v>0</v>
      </c>
      <c r="K360" s="4">
        <f t="shared" si="65"/>
        <v>81.600000000000009</v>
      </c>
      <c r="L360" s="4">
        <f t="shared" si="66"/>
        <v>1.41</v>
      </c>
      <c r="M360" s="4">
        <f t="shared" si="67"/>
        <v>100</v>
      </c>
      <c r="N360" s="7">
        <f t="shared" si="68"/>
        <v>58</v>
      </c>
      <c r="O360" s="4">
        <f t="shared" si="69"/>
        <v>20.400000000000002</v>
      </c>
      <c r="P360" s="4">
        <f t="shared" si="70"/>
        <v>81.600000000000009</v>
      </c>
      <c r="Q360" s="4">
        <f t="shared" si="71"/>
        <v>0.82</v>
      </c>
      <c r="S360" s="7">
        <f t="shared" si="72"/>
        <v>121.95</v>
      </c>
      <c r="T360" s="7"/>
      <c r="U360" s="7">
        <f t="shared" si="73"/>
        <v>122</v>
      </c>
      <c r="V360" s="7">
        <f t="shared" si="74"/>
        <v>120</v>
      </c>
      <c r="W360" s="12">
        <f t="shared" si="75"/>
        <v>100</v>
      </c>
      <c r="X360" s="12">
        <f t="shared" si="76"/>
        <v>120</v>
      </c>
      <c r="Y360" s="7"/>
      <c r="Z360" s="7">
        <f t="shared" si="77"/>
        <v>24.878048780487809</v>
      </c>
    </row>
    <row r="361" spans="1:26" x14ac:dyDescent="0.3">
      <c r="A361" s="2">
        <v>358</v>
      </c>
      <c r="B361" s="1" t="s">
        <v>726</v>
      </c>
      <c r="C361" s="1" t="s">
        <v>602</v>
      </c>
      <c r="D361" s="1" t="s">
        <v>727</v>
      </c>
      <c r="E361" s="1">
        <v>100</v>
      </c>
      <c r="F361" s="1">
        <v>100</v>
      </c>
      <c r="G361" s="1">
        <v>32.049999999999997</v>
      </c>
      <c r="H361" s="1">
        <v>2.48</v>
      </c>
      <c r="I361" s="1">
        <v>0.1</v>
      </c>
      <c r="K361" s="4">
        <f t="shared" si="65"/>
        <v>139.01999999999998</v>
      </c>
      <c r="L361" s="4">
        <f t="shared" si="66"/>
        <v>1.39</v>
      </c>
      <c r="M361" s="4">
        <f t="shared" si="67"/>
        <v>99.9</v>
      </c>
      <c r="N361" s="7">
        <f t="shared" si="68"/>
        <v>99.1</v>
      </c>
      <c r="O361" s="4">
        <f t="shared" si="69"/>
        <v>34.529999999999994</v>
      </c>
      <c r="P361" s="4">
        <f t="shared" si="70"/>
        <v>138.11999999999998</v>
      </c>
      <c r="Q361" s="4">
        <f t="shared" si="71"/>
        <v>1.38</v>
      </c>
      <c r="S361" s="7">
        <f t="shared" si="72"/>
        <v>72.39</v>
      </c>
      <c r="T361" s="7"/>
      <c r="U361" s="7">
        <f t="shared" si="73"/>
        <v>72</v>
      </c>
      <c r="V361" s="7">
        <f t="shared" si="74"/>
        <v>70</v>
      </c>
      <c r="W361" s="12">
        <f t="shared" si="75"/>
        <v>70</v>
      </c>
      <c r="X361" s="12">
        <f t="shared" si="76"/>
        <v>70</v>
      </c>
      <c r="Y361" s="7"/>
      <c r="Z361" s="7">
        <f t="shared" si="77"/>
        <v>25.021739130434781</v>
      </c>
    </row>
    <row r="362" spans="1:26" x14ac:dyDescent="0.3">
      <c r="A362" s="2">
        <v>359</v>
      </c>
      <c r="B362" s="1" t="s">
        <v>728</v>
      </c>
      <c r="C362" s="1" t="s">
        <v>602</v>
      </c>
      <c r="D362" s="1" t="s">
        <v>729</v>
      </c>
      <c r="E362" s="1">
        <v>100</v>
      </c>
      <c r="F362" s="1">
        <v>15</v>
      </c>
      <c r="G362" s="1">
        <v>4.91</v>
      </c>
      <c r="H362" s="1">
        <v>0.44</v>
      </c>
      <c r="I362" s="1">
        <v>0</v>
      </c>
      <c r="K362" s="4">
        <f t="shared" si="65"/>
        <v>21.400000000000002</v>
      </c>
      <c r="L362" s="4">
        <f t="shared" si="66"/>
        <v>1.43</v>
      </c>
      <c r="M362" s="4">
        <f t="shared" si="67"/>
        <v>100</v>
      </c>
      <c r="N362" s="7">
        <f t="shared" si="68"/>
        <v>15</v>
      </c>
      <c r="O362" s="4">
        <f t="shared" si="69"/>
        <v>5.3500000000000005</v>
      </c>
      <c r="P362" s="4">
        <f t="shared" si="70"/>
        <v>21.400000000000002</v>
      </c>
      <c r="Q362" s="4">
        <f t="shared" si="71"/>
        <v>0.21</v>
      </c>
      <c r="S362" s="7">
        <f t="shared" si="72"/>
        <v>476.19</v>
      </c>
      <c r="T362" s="7"/>
      <c r="U362" s="7">
        <f t="shared" si="73"/>
        <v>476</v>
      </c>
      <c r="V362" s="7">
        <f t="shared" si="74"/>
        <v>480</v>
      </c>
      <c r="W362" s="12">
        <f t="shared" si="75"/>
        <v>500</v>
      </c>
      <c r="X362" s="12">
        <f t="shared" si="76"/>
        <v>480</v>
      </c>
      <c r="Y362" s="7"/>
      <c r="Z362" s="7">
        <f t="shared" si="77"/>
        <v>25.476190476190478</v>
      </c>
    </row>
    <row r="363" spans="1:26" x14ac:dyDescent="0.3">
      <c r="A363" s="2">
        <v>360</v>
      </c>
      <c r="B363" s="1" t="s">
        <v>730</v>
      </c>
      <c r="C363" s="1" t="s">
        <v>602</v>
      </c>
      <c r="D363" s="1" t="s">
        <v>731</v>
      </c>
      <c r="E363" s="1">
        <v>100</v>
      </c>
      <c r="F363" s="1">
        <v>53</v>
      </c>
      <c r="G363" s="1">
        <v>15.77</v>
      </c>
      <c r="H363" s="1">
        <v>2.08</v>
      </c>
      <c r="I363" s="1">
        <v>0.14000000000000001</v>
      </c>
      <c r="K363" s="4">
        <f t="shared" si="65"/>
        <v>72.660000000000011</v>
      </c>
      <c r="L363" s="4">
        <f t="shared" si="66"/>
        <v>1.37</v>
      </c>
      <c r="M363" s="4">
        <f t="shared" si="67"/>
        <v>99.86</v>
      </c>
      <c r="N363" s="7">
        <f t="shared" si="68"/>
        <v>51.74</v>
      </c>
      <c r="O363" s="4">
        <f t="shared" si="69"/>
        <v>17.850000000000001</v>
      </c>
      <c r="P363" s="4">
        <f t="shared" si="70"/>
        <v>71.400000000000006</v>
      </c>
      <c r="Q363" s="4">
        <f t="shared" si="71"/>
        <v>0.71</v>
      </c>
      <c r="S363" s="7">
        <f t="shared" si="72"/>
        <v>140.65</v>
      </c>
      <c r="T363" s="7"/>
      <c r="U363" s="7">
        <f t="shared" si="73"/>
        <v>141</v>
      </c>
      <c r="V363" s="7">
        <f t="shared" si="74"/>
        <v>140</v>
      </c>
      <c r="W363" s="12">
        <f t="shared" si="75"/>
        <v>100</v>
      </c>
      <c r="X363" s="12">
        <f t="shared" si="76"/>
        <v>140</v>
      </c>
      <c r="Y363" s="7"/>
      <c r="Z363" s="7">
        <f t="shared" si="77"/>
        <v>25.140845070422539</v>
      </c>
    </row>
    <row r="364" spans="1:26" x14ac:dyDescent="0.3">
      <c r="A364" s="2">
        <v>361</v>
      </c>
      <c r="B364" s="1" t="s">
        <v>732</v>
      </c>
      <c r="C364" s="1" t="s">
        <v>602</v>
      </c>
      <c r="D364" s="1" t="s">
        <v>733</v>
      </c>
      <c r="E364" s="1">
        <v>100</v>
      </c>
      <c r="F364" s="1">
        <v>56</v>
      </c>
      <c r="G364" s="1">
        <v>16.28</v>
      </c>
      <c r="H364" s="1">
        <v>2.17</v>
      </c>
      <c r="I364" s="1">
        <v>0.18</v>
      </c>
      <c r="K364" s="4">
        <f t="shared" si="65"/>
        <v>75.420000000000016</v>
      </c>
      <c r="L364" s="4">
        <f t="shared" si="66"/>
        <v>1.35</v>
      </c>
      <c r="M364" s="4">
        <f t="shared" si="67"/>
        <v>99.82</v>
      </c>
      <c r="N364" s="7">
        <f t="shared" si="68"/>
        <v>54.38</v>
      </c>
      <c r="O364" s="4">
        <f t="shared" si="69"/>
        <v>18.450000000000003</v>
      </c>
      <c r="P364" s="4">
        <f t="shared" si="70"/>
        <v>73.800000000000011</v>
      </c>
      <c r="Q364" s="4">
        <f t="shared" si="71"/>
        <v>0.74</v>
      </c>
      <c r="S364" s="7">
        <f t="shared" si="72"/>
        <v>134.88999999999999</v>
      </c>
      <c r="T364" s="7"/>
      <c r="U364" s="7">
        <f t="shared" si="73"/>
        <v>135</v>
      </c>
      <c r="V364" s="7">
        <f t="shared" si="74"/>
        <v>130</v>
      </c>
      <c r="W364" s="12">
        <f t="shared" si="75"/>
        <v>100</v>
      </c>
      <c r="X364" s="12">
        <f t="shared" si="76"/>
        <v>130</v>
      </c>
      <c r="Y364" s="7"/>
      <c r="Z364" s="7">
        <f t="shared" si="77"/>
        <v>24.932432432432435</v>
      </c>
    </row>
    <row r="365" spans="1:26" x14ac:dyDescent="0.3">
      <c r="A365" s="2">
        <v>362</v>
      </c>
      <c r="B365" s="1" t="s">
        <v>734</v>
      </c>
      <c r="C365" s="1" t="s">
        <v>602</v>
      </c>
      <c r="D365" s="1" t="s">
        <v>735</v>
      </c>
      <c r="E365" s="1">
        <v>100</v>
      </c>
      <c r="F365" s="1">
        <v>58</v>
      </c>
      <c r="G365" s="1">
        <v>16.75</v>
      </c>
      <c r="H365" s="1">
        <v>2.4</v>
      </c>
      <c r="I365" s="1">
        <v>0.17</v>
      </c>
      <c r="K365" s="4">
        <f t="shared" si="65"/>
        <v>78.13</v>
      </c>
      <c r="L365" s="4">
        <f t="shared" si="66"/>
        <v>1.35</v>
      </c>
      <c r="M365" s="4">
        <f t="shared" si="67"/>
        <v>99.83</v>
      </c>
      <c r="N365" s="7">
        <f t="shared" si="68"/>
        <v>56.47</v>
      </c>
      <c r="O365" s="4">
        <f t="shared" si="69"/>
        <v>19.149999999999999</v>
      </c>
      <c r="P365" s="4">
        <f t="shared" si="70"/>
        <v>76.599999999999994</v>
      </c>
      <c r="Q365" s="4">
        <f t="shared" si="71"/>
        <v>0.77</v>
      </c>
      <c r="S365" s="7">
        <f t="shared" si="72"/>
        <v>129.65</v>
      </c>
      <c r="T365" s="7"/>
      <c r="U365" s="7">
        <f t="shared" si="73"/>
        <v>130</v>
      </c>
      <c r="V365" s="7">
        <f t="shared" si="74"/>
        <v>130</v>
      </c>
      <c r="W365" s="12">
        <f t="shared" si="75"/>
        <v>100</v>
      </c>
      <c r="X365" s="12">
        <f t="shared" si="76"/>
        <v>130</v>
      </c>
      <c r="Y365" s="7"/>
      <c r="Z365" s="7">
        <f t="shared" si="77"/>
        <v>24.870129870129869</v>
      </c>
    </row>
    <row r="366" spans="1:26" x14ac:dyDescent="0.3">
      <c r="A366" s="2">
        <v>363</v>
      </c>
      <c r="B366" s="1" t="s">
        <v>736</v>
      </c>
      <c r="C366" s="1" t="s">
        <v>602</v>
      </c>
      <c r="D366" s="1" t="s">
        <v>737</v>
      </c>
      <c r="E366" s="1">
        <v>100</v>
      </c>
      <c r="F366" s="1">
        <v>32</v>
      </c>
      <c r="G366" s="1">
        <v>10.36</v>
      </c>
      <c r="H366" s="1">
        <v>0.68</v>
      </c>
      <c r="I366" s="1">
        <v>0.06</v>
      </c>
      <c r="K366" s="4">
        <f t="shared" si="65"/>
        <v>44.699999999999996</v>
      </c>
      <c r="L366" s="4">
        <f t="shared" si="66"/>
        <v>1.4</v>
      </c>
      <c r="M366" s="4">
        <f t="shared" si="67"/>
        <v>99.94</v>
      </c>
      <c r="N366" s="7">
        <f t="shared" si="68"/>
        <v>31.46</v>
      </c>
      <c r="O366" s="4">
        <f t="shared" si="69"/>
        <v>11.04</v>
      </c>
      <c r="P366" s="4">
        <f t="shared" si="70"/>
        <v>44.16</v>
      </c>
      <c r="Q366" s="4">
        <f t="shared" si="71"/>
        <v>0.44</v>
      </c>
      <c r="S366" s="7">
        <f t="shared" si="72"/>
        <v>227.14</v>
      </c>
      <c r="T366" s="7"/>
      <c r="U366" s="7">
        <f t="shared" si="73"/>
        <v>227</v>
      </c>
      <c r="V366" s="7">
        <f t="shared" si="74"/>
        <v>230</v>
      </c>
      <c r="W366" s="12">
        <f t="shared" si="75"/>
        <v>200</v>
      </c>
      <c r="X366" s="12">
        <f t="shared" si="76"/>
        <v>230</v>
      </c>
      <c r="Y366" s="7"/>
      <c r="Z366" s="7">
        <f t="shared" si="77"/>
        <v>25.09090909090909</v>
      </c>
    </row>
    <row r="367" spans="1:26" x14ac:dyDescent="0.3">
      <c r="A367" s="2">
        <v>364</v>
      </c>
      <c r="B367" s="1" t="s">
        <v>738</v>
      </c>
      <c r="C367" s="1" t="s">
        <v>602</v>
      </c>
      <c r="D367" s="1" t="s">
        <v>739</v>
      </c>
      <c r="E367" s="1">
        <v>100</v>
      </c>
      <c r="F367" s="1">
        <v>32</v>
      </c>
      <c r="G367" s="1">
        <v>10.66</v>
      </c>
      <c r="H367" s="1">
        <v>0.39</v>
      </c>
      <c r="I367" s="1">
        <v>0.06</v>
      </c>
      <c r="K367" s="4">
        <f t="shared" si="65"/>
        <v>44.74</v>
      </c>
      <c r="L367" s="4">
        <f t="shared" si="66"/>
        <v>1.4</v>
      </c>
      <c r="M367" s="4">
        <f t="shared" si="67"/>
        <v>99.94</v>
      </c>
      <c r="N367" s="7">
        <f t="shared" si="68"/>
        <v>31.46</v>
      </c>
      <c r="O367" s="4">
        <f t="shared" si="69"/>
        <v>11.05</v>
      </c>
      <c r="P367" s="4">
        <f t="shared" si="70"/>
        <v>44.2</v>
      </c>
      <c r="Q367" s="4">
        <f t="shared" si="71"/>
        <v>0.44</v>
      </c>
      <c r="S367" s="7">
        <f t="shared" si="72"/>
        <v>227.14</v>
      </c>
      <c r="T367" s="7"/>
      <c r="U367" s="7">
        <f t="shared" si="73"/>
        <v>227</v>
      </c>
      <c r="V367" s="7">
        <f t="shared" si="74"/>
        <v>230</v>
      </c>
      <c r="W367" s="12">
        <f t="shared" si="75"/>
        <v>200</v>
      </c>
      <c r="X367" s="12">
        <f t="shared" si="76"/>
        <v>230</v>
      </c>
      <c r="Y367" s="7"/>
      <c r="Z367" s="7">
        <f t="shared" si="77"/>
        <v>25.113636363636367</v>
      </c>
    </row>
  </sheetData>
  <mergeCells count="4">
    <mergeCell ref="K1:L1"/>
    <mergeCell ref="M1:N1"/>
    <mergeCell ref="O1:P1"/>
    <mergeCell ref="S1:T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7"/>
  <sheetViews>
    <sheetView workbookViewId="0">
      <selection activeCell="L13" sqref="L13"/>
    </sheetView>
  </sheetViews>
  <sheetFormatPr defaultRowHeight="16.5" x14ac:dyDescent="0.3"/>
  <cols>
    <col min="2" max="2" width="17.25" customWidth="1"/>
    <col min="3" max="3" width="8.375" customWidth="1"/>
    <col min="4" max="4" width="21.625" customWidth="1"/>
    <col min="7" max="7" width="14" customWidth="1"/>
  </cols>
  <sheetData>
    <row r="2" spans="1:9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3">
      <c r="A3" s="2">
        <v>0</v>
      </c>
      <c r="B3" s="1" t="s">
        <v>8</v>
      </c>
      <c r="C3" s="1" t="s">
        <v>9</v>
      </c>
      <c r="D3" s="1" t="s">
        <v>10</v>
      </c>
      <c r="E3" s="1">
        <v>100</v>
      </c>
      <c r="F3" s="1">
        <v>332</v>
      </c>
      <c r="G3" s="1">
        <v>73.5</v>
      </c>
      <c r="H3" s="1">
        <v>11.4</v>
      </c>
      <c r="I3" s="1">
        <v>3.7</v>
      </c>
    </row>
    <row r="4" spans="1:9" x14ac:dyDescent="0.3">
      <c r="A4" s="2">
        <v>1</v>
      </c>
      <c r="B4" s="1" t="s">
        <v>11</v>
      </c>
      <c r="C4" s="1" t="s">
        <v>9</v>
      </c>
      <c r="D4" s="1" t="s">
        <v>12</v>
      </c>
      <c r="E4" s="1">
        <v>100</v>
      </c>
      <c r="F4" s="1">
        <v>334</v>
      </c>
      <c r="G4" s="1">
        <v>70.400000000000006</v>
      </c>
      <c r="H4" s="1">
        <v>14.3</v>
      </c>
      <c r="I4" s="1">
        <v>3.8</v>
      </c>
    </row>
    <row r="5" spans="1:9" x14ac:dyDescent="0.3">
      <c r="A5" s="2">
        <v>2</v>
      </c>
      <c r="B5" s="1" t="s">
        <v>13</v>
      </c>
      <c r="C5" s="1" t="s">
        <v>9</v>
      </c>
      <c r="D5" s="1" t="s">
        <v>14</v>
      </c>
      <c r="E5" s="1">
        <v>100</v>
      </c>
      <c r="F5" s="1">
        <v>348</v>
      </c>
      <c r="G5" s="1">
        <v>64.900000000000006</v>
      </c>
      <c r="H5" s="1">
        <v>13.2</v>
      </c>
      <c r="I5" s="1">
        <v>8.1999999999999993</v>
      </c>
    </row>
    <row r="6" spans="1:9" x14ac:dyDescent="0.3">
      <c r="A6" s="2">
        <v>3</v>
      </c>
      <c r="B6" s="1" t="s">
        <v>15</v>
      </c>
      <c r="C6" s="1" t="s">
        <v>9</v>
      </c>
      <c r="D6" s="1" t="s">
        <v>16</v>
      </c>
      <c r="E6" s="1">
        <v>100</v>
      </c>
      <c r="F6" s="1">
        <v>360</v>
      </c>
      <c r="G6" s="1">
        <v>74.599999999999994</v>
      </c>
      <c r="H6" s="1">
        <v>11.2</v>
      </c>
      <c r="I6" s="1">
        <v>1.9</v>
      </c>
    </row>
    <row r="7" spans="1:9" x14ac:dyDescent="0.3">
      <c r="A7" s="2">
        <v>4</v>
      </c>
      <c r="B7" s="1" t="s">
        <v>17</v>
      </c>
      <c r="C7" s="1" t="s">
        <v>9</v>
      </c>
      <c r="D7" s="1" t="s">
        <v>18</v>
      </c>
      <c r="E7" s="1">
        <v>100</v>
      </c>
      <c r="F7" s="1">
        <v>365</v>
      </c>
      <c r="G7" s="1">
        <v>71.91</v>
      </c>
      <c r="H7" s="1">
        <v>12.46</v>
      </c>
      <c r="I7" s="1">
        <v>3.09</v>
      </c>
    </row>
    <row r="8" spans="1:9" x14ac:dyDescent="0.3">
      <c r="A8" s="2">
        <v>5</v>
      </c>
      <c r="B8" s="1" t="s">
        <v>19</v>
      </c>
      <c r="C8" s="1" t="s">
        <v>9</v>
      </c>
      <c r="D8" s="1" t="s">
        <v>20</v>
      </c>
      <c r="E8" s="1">
        <v>100</v>
      </c>
      <c r="F8" s="1">
        <v>345</v>
      </c>
      <c r="G8" s="1">
        <v>67.84</v>
      </c>
      <c r="H8" s="1">
        <v>13.64</v>
      </c>
      <c r="I8" s="1">
        <v>3.38</v>
      </c>
    </row>
    <row r="9" spans="1:9" x14ac:dyDescent="0.3">
      <c r="A9" s="2">
        <v>6</v>
      </c>
      <c r="B9" s="1" t="s">
        <v>21</v>
      </c>
      <c r="C9" s="1" t="s">
        <v>9</v>
      </c>
      <c r="D9" s="1" t="s">
        <v>22</v>
      </c>
      <c r="E9" s="1">
        <v>100</v>
      </c>
      <c r="F9" s="1">
        <v>355</v>
      </c>
      <c r="G9" s="1">
        <v>71.36</v>
      </c>
      <c r="H9" s="1">
        <v>12.96</v>
      </c>
      <c r="I9" s="1">
        <v>3.29</v>
      </c>
    </row>
    <row r="10" spans="1:9" x14ac:dyDescent="0.3">
      <c r="A10" s="2">
        <v>7</v>
      </c>
      <c r="B10" s="1" t="s">
        <v>23</v>
      </c>
      <c r="C10" s="1" t="s">
        <v>9</v>
      </c>
      <c r="D10" s="1" t="s">
        <v>24</v>
      </c>
      <c r="E10" s="1">
        <v>100</v>
      </c>
      <c r="F10" s="1">
        <v>274</v>
      </c>
      <c r="G10" s="1">
        <v>61.14</v>
      </c>
      <c r="H10" s="1">
        <v>7.59</v>
      </c>
      <c r="I10" s="1">
        <v>0.96</v>
      </c>
    </row>
    <row r="11" spans="1:9" x14ac:dyDescent="0.3">
      <c r="A11" s="2">
        <v>8</v>
      </c>
      <c r="B11" s="1" t="s">
        <v>25</v>
      </c>
      <c r="C11" s="1" t="s">
        <v>9</v>
      </c>
      <c r="D11" s="1" t="s">
        <v>26</v>
      </c>
      <c r="E11" s="1">
        <v>100</v>
      </c>
      <c r="F11" s="1">
        <v>117</v>
      </c>
      <c r="G11" s="1">
        <v>25.73</v>
      </c>
      <c r="H11" s="1">
        <v>3.54</v>
      </c>
      <c r="I11" s="1">
        <v>0.44</v>
      </c>
    </row>
    <row r="12" spans="1:9" x14ac:dyDescent="0.3">
      <c r="A12" s="2">
        <v>9</v>
      </c>
      <c r="B12" s="1" t="s">
        <v>27</v>
      </c>
      <c r="C12" s="1" t="s">
        <v>9</v>
      </c>
      <c r="D12" s="1" t="s">
        <v>28</v>
      </c>
      <c r="E12" s="1">
        <v>100</v>
      </c>
      <c r="F12" s="1">
        <v>352</v>
      </c>
      <c r="G12" s="1">
        <v>74.41</v>
      </c>
      <c r="H12" s="1">
        <v>13.58</v>
      </c>
      <c r="I12" s="1">
        <v>1.27</v>
      </c>
    </row>
    <row r="13" spans="1:9" x14ac:dyDescent="0.3">
      <c r="A13" s="2">
        <v>10</v>
      </c>
      <c r="B13" s="1" t="s">
        <v>29</v>
      </c>
      <c r="C13" s="1" t="s">
        <v>9</v>
      </c>
      <c r="D13" s="1" t="s">
        <v>30</v>
      </c>
      <c r="E13" s="1">
        <v>100</v>
      </c>
      <c r="F13" s="1">
        <v>108</v>
      </c>
      <c r="G13" s="1">
        <v>22.65</v>
      </c>
      <c r="H13" s="1">
        <v>4.28</v>
      </c>
      <c r="I13" s="1">
        <v>0.4</v>
      </c>
    </row>
    <row r="14" spans="1:9" x14ac:dyDescent="0.3">
      <c r="A14" s="2">
        <v>11</v>
      </c>
      <c r="B14" s="1" t="s">
        <v>31</v>
      </c>
      <c r="C14" s="1" t="s">
        <v>9</v>
      </c>
      <c r="D14" s="1" t="s">
        <v>32</v>
      </c>
      <c r="E14" s="1">
        <v>100</v>
      </c>
      <c r="F14" s="1">
        <v>339</v>
      </c>
      <c r="G14" s="1">
        <v>73.66</v>
      </c>
      <c r="H14" s="1">
        <v>10.74</v>
      </c>
      <c r="I14" s="1">
        <v>1.44</v>
      </c>
    </row>
    <row r="15" spans="1:9" x14ac:dyDescent="0.3">
      <c r="A15" s="2">
        <v>12</v>
      </c>
      <c r="B15" s="1" t="s">
        <v>33</v>
      </c>
      <c r="C15" s="1" t="s">
        <v>9</v>
      </c>
      <c r="D15" s="1" t="s">
        <v>34</v>
      </c>
      <c r="E15" s="1">
        <v>100</v>
      </c>
      <c r="F15" s="1">
        <v>132</v>
      </c>
      <c r="G15" s="1">
        <v>28.71</v>
      </c>
      <c r="H15" s="1">
        <v>4.22</v>
      </c>
      <c r="I15" s="1">
        <v>0.59</v>
      </c>
    </row>
    <row r="16" spans="1:9" x14ac:dyDescent="0.3">
      <c r="A16" s="2">
        <v>13</v>
      </c>
      <c r="B16" s="1" t="s">
        <v>35</v>
      </c>
      <c r="C16" s="1" t="s">
        <v>9</v>
      </c>
      <c r="D16" s="1" t="s">
        <v>36</v>
      </c>
      <c r="E16" s="1">
        <v>100</v>
      </c>
      <c r="F16" s="1">
        <v>55</v>
      </c>
      <c r="G16" s="1">
        <v>12.8</v>
      </c>
      <c r="H16" s="1">
        <v>0.86</v>
      </c>
      <c r="I16" s="1">
        <v>0.23</v>
      </c>
    </row>
    <row r="17" spans="1:9" x14ac:dyDescent="0.3">
      <c r="A17" s="2">
        <v>14</v>
      </c>
      <c r="B17" s="1" t="s">
        <v>37</v>
      </c>
      <c r="C17" s="1" t="s">
        <v>9</v>
      </c>
      <c r="D17" s="1" t="s">
        <v>38</v>
      </c>
      <c r="E17" s="1">
        <v>100</v>
      </c>
      <c r="F17" s="1">
        <v>348</v>
      </c>
      <c r="G17" s="1">
        <v>77.39</v>
      </c>
      <c r="H17" s="1">
        <v>8.33</v>
      </c>
      <c r="I17" s="1">
        <v>2.04</v>
      </c>
    </row>
    <row r="18" spans="1:9" x14ac:dyDescent="0.3">
      <c r="A18" s="2">
        <v>15</v>
      </c>
      <c r="B18" s="1" t="s">
        <v>39</v>
      </c>
      <c r="C18" s="1" t="s">
        <v>9</v>
      </c>
      <c r="D18" s="1" t="s">
        <v>40</v>
      </c>
      <c r="E18" s="1">
        <v>100</v>
      </c>
      <c r="F18" s="1">
        <v>357</v>
      </c>
      <c r="G18" s="1">
        <v>75.8</v>
      </c>
      <c r="H18" s="1">
        <v>6.5</v>
      </c>
      <c r="I18" s="1">
        <v>2</v>
      </c>
    </row>
    <row r="19" spans="1:9" x14ac:dyDescent="0.3">
      <c r="A19" s="2">
        <v>16</v>
      </c>
      <c r="B19" s="1" t="s">
        <v>41</v>
      </c>
      <c r="C19" s="1" t="s">
        <v>9</v>
      </c>
      <c r="D19" s="1" t="s">
        <v>42</v>
      </c>
      <c r="E19" s="1">
        <v>100</v>
      </c>
      <c r="F19" s="1">
        <v>345</v>
      </c>
      <c r="G19" s="1">
        <v>79.5</v>
      </c>
      <c r="H19" s="1">
        <v>6.4</v>
      </c>
      <c r="I19" s="1">
        <v>0.4</v>
      </c>
    </row>
    <row r="20" spans="1:9" x14ac:dyDescent="0.3">
      <c r="A20" s="2">
        <v>17</v>
      </c>
      <c r="B20" s="1" t="s">
        <v>43</v>
      </c>
      <c r="C20" s="1" t="s">
        <v>9</v>
      </c>
      <c r="D20" s="1" t="s">
        <v>44</v>
      </c>
      <c r="E20" s="1">
        <v>100</v>
      </c>
      <c r="F20" s="1">
        <v>362</v>
      </c>
      <c r="G20" s="1">
        <v>78.5</v>
      </c>
      <c r="H20" s="1">
        <v>6.2</v>
      </c>
      <c r="I20" s="1">
        <v>0.9</v>
      </c>
    </row>
    <row r="21" spans="1:9" x14ac:dyDescent="0.3">
      <c r="A21" s="2">
        <v>18</v>
      </c>
      <c r="B21" s="1" t="s">
        <v>45</v>
      </c>
      <c r="C21" s="1" t="s">
        <v>9</v>
      </c>
      <c r="D21" s="1" t="s">
        <v>46</v>
      </c>
      <c r="E21" s="1">
        <v>100</v>
      </c>
      <c r="F21" s="1">
        <v>344</v>
      </c>
      <c r="G21" s="1">
        <v>79.099999999999994</v>
      </c>
      <c r="H21" s="1">
        <v>6.9</v>
      </c>
      <c r="I21" s="1">
        <v>1.1000000000000001</v>
      </c>
    </row>
    <row r="22" spans="1:9" x14ac:dyDescent="0.3">
      <c r="A22" s="2">
        <v>19</v>
      </c>
      <c r="B22" s="1" t="s">
        <v>47</v>
      </c>
      <c r="C22" s="1" t="s">
        <v>9</v>
      </c>
      <c r="D22" s="1" t="s">
        <v>48</v>
      </c>
      <c r="E22" s="1">
        <v>100</v>
      </c>
      <c r="F22" s="1">
        <v>363</v>
      </c>
      <c r="G22" s="1">
        <v>76.400000000000006</v>
      </c>
      <c r="H22" s="1">
        <v>8.9</v>
      </c>
      <c r="I22" s="1">
        <v>2.7</v>
      </c>
    </row>
    <row r="23" spans="1:9" x14ac:dyDescent="0.3">
      <c r="A23" s="2">
        <v>20</v>
      </c>
      <c r="B23" s="1" t="s">
        <v>49</v>
      </c>
      <c r="C23" s="1" t="s">
        <v>9</v>
      </c>
      <c r="D23" s="1" t="s">
        <v>50</v>
      </c>
      <c r="E23" s="1">
        <v>100</v>
      </c>
      <c r="F23" s="1">
        <v>332</v>
      </c>
      <c r="G23" s="1">
        <v>73.3</v>
      </c>
      <c r="H23" s="1">
        <v>9.6</v>
      </c>
      <c r="I23" s="1">
        <v>4.5999999999999996</v>
      </c>
    </row>
    <row r="24" spans="1:9" x14ac:dyDescent="0.3">
      <c r="A24" s="2">
        <v>21</v>
      </c>
      <c r="B24" s="1" t="s">
        <v>51</v>
      </c>
      <c r="C24" s="1" t="s">
        <v>9</v>
      </c>
      <c r="D24" s="1" t="s">
        <v>52</v>
      </c>
      <c r="E24" s="1">
        <v>100</v>
      </c>
      <c r="F24" s="1">
        <v>346</v>
      </c>
      <c r="G24" s="1">
        <v>79.2</v>
      </c>
      <c r="H24" s="1">
        <v>5.6</v>
      </c>
      <c r="I24" s="1">
        <v>1.9</v>
      </c>
    </row>
    <row r="25" spans="1:9" x14ac:dyDescent="0.3">
      <c r="A25" s="2">
        <v>22</v>
      </c>
      <c r="B25" s="1" t="s">
        <v>53</v>
      </c>
      <c r="C25" s="1" t="s">
        <v>9</v>
      </c>
      <c r="D25" s="1" t="s">
        <v>54</v>
      </c>
      <c r="E25" s="1">
        <v>100</v>
      </c>
      <c r="F25" s="1">
        <v>325</v>
      </c>
      <c r="G25" s="1">
        <v>75.3</v>
      </c>
      <c r="H25" s="1">
        <v>5.8</v>
      </c>
      <c r="I25" s="1">
        <v>4.8</v>
      </c>
    </row>
    <row r="26" spans="1:9" x14ac:dyDescent="0.3">
      <c r="A26" s="2">
        <v>23</v>
      </c>
      <c r="B26" s="1" t="s">
        <v>55</v>
      </c>
      <c r="C26" s="1" t="s">
        <v>9</v>
      </c>
      <c r="D26" s="1" t="s">
        <v>56</v>
      </c>
      <c r="E26" s="1">
        <v>100</v>
      </c>
      <c r="F26" s="1">
        <v>347</v>
      </c>
      <c r="G26" s="1">
        <v>81.2</v>
      </c>
      <c r="H26" s="1">
        <v>5.7</v>
      </c>
      <c r="I26" s="1">
        <v>0.2</v>
      </c>
    </row>
    <row r="27" spans="1:9" x14ac:dyDescent="0.3">
      <c r="A27" s="2">
        <v>24</v>
      </c>
      <c r="B27" s="1" t="s">
        <v>57</v>
      </c>
      <c r="C27" s="1" t="s">
        <v>9</v>
      </c>
      <c r="D27" s="1" t="s">
        <v>58</v>
      </c>
      <c r="E27" s="1">
        <v>100</v>
      </c>
      <c r="F27" s="1">
        <v>324</v>
      </c>
      <c r="G27" s="1">
        <v>79.400000000000006</v>
      </c>
      <c r="H27" s="1">
        <v>7</v>
      </c>
      <c r="I27" s="1">
        <v>2.2999999999999998</v>
      </c>
    </row>
    <row r="28" spans="1:9" x14ac:dyDescent="0.3">
      <c r="A28" s="2">
        <v>25</v>
      </c>
      <c r="B28" s="1" t="s">
        <v>59</v>
      </c>
      <c r="C28" s="1" t="s">
        <v>9</v>
      </c>
      <c r="D28" s="1" t="s">
        <v>60</v>
      </c>
      <c r="E28" s="1">
        <v>100</v>
      </c>
      <c r="F28" s="1">
        <v>357</v>
      </c>
      <c r="G28" s="1">
        <v>74.5</v>
      </c>
      <c r="H28" s="1">
        <v>9.3000000000000007</v>
      </c>
      <c r="I28" s="1">
        <v>0.9</v>
      </c>
    </row>
    <row r="29" spans="1:9" x14ac:dyDescent="0.3">
      <c r="A29" s="2">
        <v>26</v>
      </c>
      <c r="B29" s="1" t="s">
        <v>61</v>
      </c>
      <c r="C29" s="1" t="s">
        <v>9</v>
      </c>
      <c r="D29" s="1" t="s">
        <v>62</v>
      </c>
      <c r="E29" s="1">
        <v>100</v>
      </c>
      <c r="F29" s="1">
        <v>358</v>
      </c>
      <c r="G29" s="1">
        <v>73.400000000000006</v>
      </c>
      <c r="H29" s="1">
        <v>9.5</v>
      </c>
      <c r="I29" s="1">
        <v>1.5</v>
      </c>
    </row>
    <row r="30" spans="1:9" x14ac:dyDescent="0.3">
      <c r="A30" s="2">
        <v>27</v>
      </c>
      <c r="B30" s="1" t="s">
        <v>63</v>
      </c>
      <c r="C30" s="1" t="s">
        <v>9</v>
      </c>
      <c r="D30" s="1" t="s">
        <v>64</v>
      </c>
      <c r="E30" s="1">
        <v>100</v>
      </c>
      <c r="F30" s="1">
        <v>348</v>
      </c>
      <c r="G30" s="1">
        <v>80.900000000000006</v>
      </c>
      <c r="H30" s="1">
        <v>6.1</v>
      </c>
      <c r="I30" s="1">
        <v>0.2</v>
      </c>
    </row>
    <row r="31" spans="1:9" x14ac:dyDescent="0.3">
      <c r="A31" s="2">
        <v>28</v>
      </c>
      <c r="B31" s="1" t="s">
        <v>65</v>
      </c>
      <c r="C31" s="1" t="s">
        <v>9</v>
      </c>
      <c r="D31" s="1" t="s">
        <v>66</v>
      </c>
      <c r="E31" s="1">
        <v>100</v>
      </c>
      <c r="F31" s="1">
        <v>329</v>
      </c>
      <c r="G31" s="1">
        <v>76.7</v>
      </c>
      <c r="H31" s="1">
        <v>5.7</v>
      </c>
      <c r="I31" s="1">
        <v>0.1</v>
      </c>
    </row>
    <row r="32" spans="1:9" x14ac:dyDescent="0.3">
      <c r="A32" s="2">
        <v>29</v>
      </c>
      <c r="B32" s="1" t="s">
        <v>67</v>
      </c>
      <c r="C32" s="1" t="s">
        <v>9</v>
      </c>
      <c r="D32" s="1" t="s">
        <v>68</v>
      </c>
      <c r="E32" s="1">
        <v>100</v>
      </c>
      <c r="F32" s="1">
        <v>355</v>
      </c>
      <c r="G32" s="1">
        <v>79.3</v>
      </c>
      <c r="H32" s="1">
        <v>7.7</v>
      </c>
      <c r="I32" s="1">
        <v>1</v>
      </c>
    </row>
    <row r="33" spans="1:9" x14ac:dyDescent="0.3">
      <c r="A33" s="2">
        <v>30</v>
      </c>
      <c r="B33" s="1" t="s">
        <v>69</v>
      </c>
      <c r="C33" s="1" t="s">
        <v>9</v>
      </c>
      <c r="D33" s="1" t="s">
        <v>70</v>
      </c>
      <c r="E33" s="1">
        <v>100</v>
      </c>
      <c r="F33" s="1">
        <v>310</v>
      </c>
      <c r="G33" s="1">
        <v>76.2</v>
      </c>
      <c r="H33" s="1">
        <v>9</v>
      </c>
      <c r="I33" s="1">
        <v>1</v>
      </c>
    </row>
    <row r="34" spans="1:9" x14ac:dyDescent="0.3">
      <c r="A34" s="2">
        <v>31</v>
      </c>
      <c r="B34" s="1" t="s">
        <v>71</v>
      </c>
      <c r="C34" s="1" t="s">
        <v>9</v>
      </c>
      <c r="D34" s="1" t="s">
        <v>72</v>
      </c>
      <c r="E34" s="1">
        <v>100</v>
      </c>
      <c r="F34" s="1">
        <v>348</v>
      </c>
      <c r="G34" s="1">
        <v>81.8</v>
      </c>
      <c r="H34" s="1">
        <v>5</v>
      </c>
      <c r="I34" s="1">
        <v>0.4</v>
      </c>
    </row>
    <row r="35" spans="1:9" x14ac:dyDescent="0.3">
      <c r="A35" s="2">
        <v>32</v>
      </c>
      <c r="B35" s="1" t="s">
        <v>73</v>
      </c>
      <c r="C35" s="1" t="s">
        <v>9</v>
      </c>
      <c r="D35" s="1" t="s">
        <v>74</v>
      </c>
      <c r="E35" s="1">
        <v>100</v>
      </c>
      <c r="F35" s="1">
        <v>336</v>
      </c>
      <c r="G35" s="1">
        <v>78.5</v>
      </c>
      <c r="H35" s="1">
        <v>5.7</v>
      </c>
      <c r="I35" s="1">
        <v>0.1</v>
      </c>
    </row>
    <row r="36" spans="1:9" x14ac:dyDescent="0.3">
      <c r="A36" s="2">
        <v>33</v>
      </c>
      <c r="B36" s="1" t="s">
        <v>75</v>
      </c>
      <c r="C36" s="1" t="s">
        <v>9</v>
      </c>
      <c r="D36" s="1" t="s">
        <v>76</v>
      </c>
      <c r="E36" s="1">
        <v>100</v>
      </c>
      <c r="F36" s="1">
        <v>317</v>
      </c>
      <c r="G36" s="1">
        <v>77.8</v>
      </c>
      <c r="H36" s="1">
        <v>7.4</v>
      </c>
      <c r="I36" s="1">
        <v>2</v>
      </c>
    </row>
    <row r="37" spans="1:9" x14ac:dyDescent="0.3">
      <c r="A37" s="2">
        <v>34</v>
      </c>
      <c r="B37" s="1" t="s">
        <v>77</v>
      </c>
      <c r="C37" s="1" t="s">
        <v>9</v>
      </c>
      <c r="D37" s="1" t="s">
        <v>78</v>
      </c>
      <c r="E37" s="1">
        <v>100</v>
      </c>
      <c r="F37" s="1">
        <v>344</v>
      </c>
      <c r="G37" s="1">
        <v>78.900000000000006</v>
      </c>
      <c r="H37" s="1">
        <v>6.7</v>
      </c>
      <c r="I37" s="1">
        <v>0.4</v>
      </c>
    </row>
    <row r="38" spans="1:9" x14ac:dyDescent="0.3">
      <c r="A38" s="2">
        <v>35</v>
      </c>
      <c r="B38" s="1" t="s">
        <v>79</v>
      </c>
      <c r="C38" s="1" t="s">
        <v>9</v>
      </c>
      <c r="D38" s="1" t="s">
        <v>80</v>
      </c>
      <c r="E38" s="1">
        <v>100</v>
      </c>
      <c r="F38" s="1">
        <v>356</v>
      </c>
      <c r="G38" s="1">
        <v>81.400000000000006</v>
      </c>
      <c r="H38" s="1">
        <v>6.7</v>
      </c>
      <c r="I38" s="1">
        <v>0.6</v>
      </c>
    </row>
    <row r="39" spans="1:9" x14ac:dyDescent="0.3">
      <c r="A39" s="2">
        <v>36</v>
      </c>
      <c r="B39" s="1" t="s">
        <v>81</v>
      </c>
      <c r="C39" s="1" t="s">
        <v>9</v>
      </c>
      <c r="D39" s="1" t="s">
        <v>82</v>
      </c>
      <c r="E39" s="1">
        <v>100</v>
      </c>
      <c r="F39" s="1">
        <v>316</v>
      </c>
      <c r="G39" s="1">
        <v>76.900000000000006</v>
      </c>
      <c r="H39" s="1">
        <v>6.4</v>
      </c>
      <c r="I39" s="1">
        <v>2.7</v>
      </c>
    </row>
    <row r="40" spans="1:9" x14ac:dyDescent="0.3">
      <c r="A40" s="2">
        <v>37</v>
      </c>
      <c r="B40" s="1" t="s">
        <v>83</v>
      </c>
      <c r="C40" s="1" t="s">
        <v>9</v>
      </c>
      <c r="D40" s="1" t="s">
        <v>84</v>
      </c>
      <c r="E40" s="1">
        <v>100</v>
      </c>
      <c r="F40" s="1">
        <v>357</v>
      </c>
      <c r="G40" s="1">
        <v>81.400000000000006</v>
      </c>
      <c r="H40" s="1">
        <v>6.3</v>
      </c>
      <c r="I40" s="1">
        <v>1</v>
      </c>
    </row>
    <row r="41" spans="1:9" x14ac:dyDescent="0.3">
      <c r="A41" s="2">
        <v>38</v>
      </c>
      <c r="B41" s="1" t="s">
        <v>85</v>
      </c>
      <c r="C41" s="1" t="s">
        <v>9</v>
      </c>
      <c r="D41" s="1" t="s">
        <v>86</v>
      </c>
      <c r="E41" s="1">
        <v>100</v>
      </c>
      <c r="F41" s="1">
        <v>325</v>
      </c>
      <c r="G41" s="1">
        <v>77.900000000000006</v>
      </c>
      <c r="H41" s="1">
        <v>7.3</v>
      </c>
      <c r="I41" s="1">
        <v>3</v>
      </c>
    </row>
    <row r="42" spans="1:9" x14ac:dyDescent="0.3">
      <c r="A42" s="2">
        <v>39</v>
      </c>
      <c r="B42" s="1" t="s">
        <v>87</v>
      </c>
      <c r="C42" s="1" t="s">
        <v>9</v>
      </c>
      <c r="D42" s="1" t="s">
        <v>88</v>
      </c>
      <c r="E42" s="1">
        <v>100</v>
      </c>
      <c r="F42" s="1">
        <v>348</v>
      </c>
      <c r="G42" s="1">
        <v>80.099999999999994</v>
      </c>
      <c r="H42" s="1">
        <v>7</v>
      </c>
      <c r="I42" s="1">
        <v>0.2</v>
      </c>
    </row>
    <row r="43" spans="1:9" x14ac:dyDescent="0.3">
      <c r="A43" s="2">
        <v>40</v>
      </c>
      <c r="B43" s="1" t="s">
        <v>89</v>
      </c>
      <c r="C43" s="1" t="s">
        <v>9</v>
      </c>
      <c r="D43" s="1" t="s">
        <v>90</v>
      </c>
      <c r="E43" s="1">
        <v>100</v>
      </c>
      <c r="F43" s="1">
        <v>358</v>
      </c>
      <c r="G43" s="1">
        <v>80.3</v>
      </c>
      <c r="H43" s="1">
        <v>8.3000000000000007</v>
      </c>
      <c r="I43" s="1">
        <v>0.6</v>
      </c>
    </row>
    <row r="44" spans="1:9" x14ac:dyDescent="0.3">
      <c r="A44" s="2">
        <v>41</v>
      </c>
      <c r="B44" s="1" t="s">
        <v>91</v>
      </c>
      <c r="C44" s="1" t="s">
        <v>9</v>
      </c>
      <c r="D44" s="1" t="s">
        <v>92</v>
      </c>
      <c r="E44" s="1">
        <v>100</v>
      </c>
      <c r="F44" s="1">
        <v>318</v>
      </c>
      <c r="G44" s="1">
        <v>77.2</v>
      </c>
      <c r="H44" s="1">
        <v>8.9</v>
      </c>
      <c r="I44" s="1">
        <v>1.6</v>
      </c>
    </row>
    <row r="45" spans="1:9" x14ac:dyDescent="0.3">
      <c r="A45" s="2">
        <v>42</v>
      </c>
      <c r="B45" s="1" t="s">
        <v>93</v>
      </c>
      <c r="C45" s="1" t="s">
        <v>9</v>
      </c>
      <c r="D45" s="1" t="s">
        <v>94</v>
      </c>
      <c r="E45" s="1">
        <v>100</v>
      </c>
      <c r="F45" s="1">
        <v>349</v>
      </c>
      <c r="G45" s="1">
        <v>80.3</v>
      </c>
      <c r="H45" s="1">
        <v>5.5</v>
      </c>
      <c r="I45" s="1">
        <v>0.9</v>
      </c>
    </row>
    <row r="46" spans="1:9" x14ac:dyDescent="0.3">
      <c r="A46" s="2">
        <v>43</v>
      </c>
      <c r="B46" s="1" t="s">
        <v>95</v>
      </c>
      <c r="C46" s="1" t="s">
        <v>9</v>
      </c>
      <c r="D46" s="1" t="s">
        <v>96</v>
      </c>
      <c r="E46" s="1">
        <v>100</v>
      </c>
      <c r="F46" s="1">
        <v>351</v>
      </c>
      <c r="G46" s="1">
        <v>79.900000000000006</v>
      </c>
      <c r="H46" s="1">
        <v>7</v>
      </c>
      <c r="I46" s="1">
        <v>0.6</v>
      </c>
    </row>
    <row r="47" spans="1:9" x14ac:dyDescent="0.3">
      <c r="A47" s="2">
        <v>44</v>
      </c>
      <c r="B47" s="1" t="s">
        <v>97</v>
      </c>
      <c r="C47" s="1" t="s">
        <v>9</v>
      </c>
      <c r="D47" s="1" t="s">
        <v>98</v>
      </c>
      <c r="E47" s="1">
        <v>100</v>
      </c>
      <c r="F47" s="1">
        <v>353</v>
      </c>
      <c r="G47" s="1">
        <v>81.7</v>
      </c>
      <c r="H47" s="1">
        <v>6.4</v>
      </c>
      <c r="I47" s="1">
        <v>0.3</v>
      </c>
    </row>
    <row r="48" spans="1:9" x14ac:dyDescent="0.3">
      <c r="A48" s="2">
        <v>45</v>
      </c>
      <c r="B48" s="1" t="s">
        <v>99</v>
      </c>
      <c r="C48" s="1" t="s">
        <v>9</v>
      </c>
      <c r="D48" s="1" t="s">
        <v>100</v>
      </c>
      <c r="E48" s="1">
        <v>100</v>
      </c>
      <c r="F48" s="1">
        <v>312</v>
      </c>
      <c r="G48" s="1">
        <v>75.31</v>
      </c>
      <c r="H48" s="1">
        <v>7.59</v>
      </c>
      <c r="I48" s="1">
        <v>2.31</v>
      </c>
    </row>
    <row r="49" spans="1:9" x14ac:dyDescent="0.3">
      <c r="A49" s="2">
        <v>46</v>
      </c>
      <c r="B49" s="1" t="s">
        <v>101</v>
      </c>
      <c r="C49" s="1" t="s">
        <v>9</v>
      </c>
      <c r="D49" s="1" t="s">
        <v>102</v>
      </c>
      <c r="E49" s="1">
        <v>100</v>
      </c>
      <c r="F49" s="1">
        <v>324</v>
      </c>
      <c r="G49" s="1">
        <v>77.7</v>
      </c>
      <c r="H49" s="1">
        <v>7.9</v>
      </c>
      <c r="I49" s="1">
        <v>2.6</v>
      </c>
    </row>
    <row r="50" spans="1:9" x14ac:dyDescent="0.3">
      <c r="A50" s="2">
        <v>47</v>
      </c>
      <c r="B50" s="1" t="s">
        <v>103</v>
      </c>
      <c r="C50" s="1" t="s">
        <v>9</v>
      </c>
      <c r="D50" s="1" t="s">
        <v>104</v>
      </c>
      <c r="E50" s="1">
        <v>100</v>
      </c>
      <c r="F50" s="1">
        <v>347</v>
      </c>
      <c r="G50" s="1">
        <v>80</v>
      </c>
      <c r="H50" s="1">
        <v>6.5</v>
      </c>
      <c r="I50" s="1">
        <v>0.3</v>
      </c>
    </row>
    <row r="51" spans="1:9" x14ac:dyDescent="0.3">
      <c r="A51" s="2">
        <v>48</v>
      </c>
      <c r="B51" s="1" t="s">
        <v>105</v>
      </c>
      <c r="C51" s="1" t="s">
        <v>9</v>
      </c>
      <c r="D51" s="1" t="s">
        <v>106</v>
      </c>
      <c r="E51" s="1">
        <v>100</v>
      </c>
      <c r="F51" s="1">
        <v>337</v>
      </c>
      <c r="G51" s="1">
        <v>77.27</v>
      </c>
      <c r="H51" s="1">
        <v>6.07</v>
      </c>
      <c r="I51" s="1">
        <v>0.67</v>
      </c>
    </row>
    <row r="52" spans="1:9" x14ac:dyDescent="0.3">
      <c r="A52" s="2">
        <v>49</v>
      </c>
      <c r="B52" s="1" t="s">
        <v>107</v>
      </c>
      <c r="C52" s="1" t="s">
        <v>9</v>
      </c>
      <c r="D52" s="1" t="s">
        <v>108</v>
      </c>
      <c r="E52" s="1">
        <v>100</v>
      </c>
      <c r="F52" s="1">
        <v>310</v>
      </c>
      <c r="G52" s="1">
        <v>77.239999999999995</v>
      </c>
      <c r="H52" s="1">
        <v>6.16</v>
      </c>
      <c r="I52" s="1">
        <v>2.0099999999999998</v>
      </c>
    </row>
    <row r="53" spans="1:9" x14ac:dyDescent="0.3">
      <c r="A53" s="2">
        <v>50</v>
      </c>
      <c r="B53" s="1" t="s">
        <v>109</v>
      </c>
      <c r="C53" s="1" t="s">
        <v>9</v>
      </c>
      <c r="D53" s="1" t="s">
        <v>110</v>
      </c>
      <c r="E53" s="1">
        <v>100</v>
      </c>
      <c r="F53" s="1">
        <v>337</v>
      </c>
      <c r="G53" s="1">
        <v>77.2</v>
      </c>
      <c r="H53" s="1">
        <v>5.91</v>
      </c>
      <c r="I53" s="1">
        <v>0.73</v>
      </c>
    </row>
    <row r="54" spans="1:9" x14ac:dyDescent="0.3">
      <c r="A54" s="2">
        <v>51</v>
      </c>
      <c r="B54" s="1" t="s">
        <v>111</v>
      </c>
      <c r="C54" s="1" t="s">
        <v>9</v>
      </c>
      <c r="D54" s="1" t="s">
        <v>112</v>
      </c>
      <c r="E54" s="1">
        <v>100</v>
      </c>
      <c r="F54" s="1">
        <v>299</v>
      </c>
      <c r="G54" s="1">
        <v>73.89</v>
      </c>
      <c r="H54" s="1">
        <v>6.3</v>
      </c>
      <c r="I54" s="1">
        <v>1.94</v>
      </c>
    </row>
    <row r="55" spans="1:9" x14ac:dyDescent="0.3">
      <c r="A55" s="2">
        <v>52</v>
      </c>
      <c r="B55" s="1" t="s">
        <v>113</v>
      </c>
      <c r="C55" s="1" t="s">
        <v>9</v>
      </c>
      <c r="D55" s="1" t="s">
        <v>114</v>
      </c>
      <c r="E55" s="1">
        <v>100</v>
      </c>
      <c r="F55" s="1">
        <v>469</v>
      </c>
      <c r="G55" s="1">
        <v>78.2</v>
      </c>
      <c r="H55" s="1">
        <v>3.2</v>
      </c>
      <c r="I55" s="1">
        <v>15.9</v>
      </c>
    </row>
    <row r="56" spans="1:9" x14ac:dyDescent="0.3">
      <c r="A56" s="2">
        <v>53</v>
      </c>
      <c r="B56" s="1" t="s">
        <v>115</v>
      </c>
      <c r="C56" s="1" t="s">
        <v>9</v>
      </c>
      <c r="D56" s="1" t="s">
        <v>116</v>
      </c>
      <c r="E56" s="1">
        <v>100</v>
      </c>
      <c r="F56" s="1">
        <v>393</v>
      </c>
      <c r="G56" s="1">
        <v>80.7</v>
      </c>
      <c r="H56" s="1">
        <v>8.6999999999999993</v>
      </c>
      <c r="I56" s="1">
        <v>3.9</v>
      </c>
    </row>
    <row r="57" spans="1:9" x14ac:dyDescent="0.3">
      <c r="A57" s="2">
        <v>54</v>
      </c>
      <c r="B57" s="1" t="s">
        <v>117</v>
      </c>
      <c r="C57" s="1" t="s">
        <v>9</v>
      </c>
      <c r="D57" s="1" t="s">
        <v>118</v>
      </c>
      <c r="E57" s="1">
        <v>100</v>
      </c>
      <c r="F57" s="1">
        <v>395</v>
      </c>
      <c r="G57" s="1">
        <v>89.96</v>
      </c>
      <c r="H57" s="1">
        <v>4.1100000000000003</v>
      </c>
      <c r="I57" s="1">
        <v>2.13</v>
      </c>
    </row>
    <row r="58" spans="1:9" x14ac:dyDescent="0.3">
      <c r="A58" s="2">
        <v>55</v>
      </c>
      <c r="B58" s="1" t="s">
        <v>119</v>
      </c>
      <c r="C58" s="1" t="s">
        <v>9</v>
      </c>
      <c r="D58" s="1" t="s">
        <v>120</v>
      </c>
      <c r="E58" s="1">
        <v>100</v>
      </c>
      <c r="F58" s="1">
        <v>340</v>
      </c>
      <c r="G58" s="1">
        <v>72.599999999999994</v>
      </c>
      <c r="H58" s="1">
        <v>9.1</v>
      </c>
      <c r="I58" s="1">
        <v>1.5</v>
      </c>
    </row>
    <row r="59" spans="1:9" x14ac:dyDescent="0.3">
      <c r="A59" s="2">
        <v>56</v>
      </c>
      <c r="B59" s="1" t="s">
        <v>121</v>
      </c>
      <c r="C59" s="1" t="s">
        <v>9</v>
      </c>
      <c r="D59" s="1" t="s">
        <v>122</v>
      </c>
      <c r="E59" s="1">
        <v>100</v>
      </c>
      <c r="F59" s="1">
        <v>213</v>
      </c>
      <c r="G59" s="1">
        <v>48.8</v>
      </c>
      <c r="H59" s="1">
        <v>3.71</v>
      </c>
      <c r="I59" s="1">
        <v>0.37</v>
      </c>
    </row>
    <row r="60" spans="1:9" x14ac:dyDescent="0.3">
      <c r="A60" s="2">
        <v>57</v>
      </c>
      <c r="B60" s="1" t="s">
        <v>123</v>
      </c>
      <c r="C60" s="1" t="s">
        <v>9</v>
      </c>
      <c r="D60" s="1" t="s">
        <v>124</v>
      </c>
      <c r="E60" s="1">
        <v>100</v>
      </c>
      <c r="F60" s="1">
        <v>205</v>
      </c>
      <c r="G60" s="1">
        <v>47.8</v>
      </c>
      <c r="H60" s="1">
        <v>3.5</v>
      </c>
      <c r="I60" s="1">
        <v>0</v>
      </c>
    </row>
    <row r="61" spans="1:9" x14ac:dyDescent="0.3">
      <c r="A61" s="2">
        <v>58</v>
      </c>
      <c r="B61" s="1" t="s">
        <v>125</v>
      </c>
      <c r="C61" s="1" t="s">
        <v>9</v>
      </c>
      <c r="D61" s="1" t="s">
        <v>126</v>
      </c>
      <c r="E61" s="1">
        <v>100</v>
      </c>
      <c r="F61" s="1">
        <v>207</v>
      </c>
      <c r="G61" s="1">
        <v>45.6</v>
      </c>
      <c r="H61" s="1">
        <v>4.3</v>
      </c>
      <c r="I61" s="1">
        <v>0.8</v>
      </c>
    </row>
    <row r="62" spans="1:9" x14ac:dyDescent="0.3">
      <c r="A62" s="2">
        <v>59</v>
      </c>
      <c r="B62" s="1" t="s">
        <v>127</v>
      </c>
      <c r="C62" s="1" t="s">
        <v>9</v>
      </c>
      <c r="D62" s="1" t="s">
        <v>128</v>
      </c>
      <c r="E62" s="1">
        <v>100</v>
      </c>
      <c r="F62" s="1">
        <v>206</v>
      </c>
      <c r="G62" s="1">
        <v>45.2</v>
      </c>
      <c r="H62" s="1">
        <v>4.5</v>
      </c>
      <c r="I62" s="1">
        <v>0.8</v>
      </c>
    </row>
    <row r="63" spans="1:9" x14ac:dyDescent="0.3">
      <c r="A63" s="2">
        <v>60</v>
      </c>
      <c r="B63" s="1" t="s">
        <v>129</v>
      </c>
      <c r="C63" s="1" t="s">
        <v>9</v>
      </c>
      <c r="D63" s="1" t="s">
        <v>130</v>
      </c>
      <c r="E63" s="1">
        <v>100</v>
      </c>
      <c r="F63" s="1">
        <v>210</v>
      </c>
      <c r="G63" s="1">
        <v>46.14</v>
      </c>
      <c r="H63" s="1">
        <v>3.09</v>
      </c>
      <c r="I63" s="1">
        <v>1.46</v>
      </c>
    </row>
    <row r="64" spans="1:9" x14ac:dyDescent="0.3">
      <c r="A64" s="2">
        <v>61</v>
      </c>
      <c r="B64" s="1" t="s">
        <v>131</v>
      </c>
      <c r="C64" s="1" t="s">
        <v>9</v>
      </c>
      <c r="D64" s="1" t="s">
        <v>132</v>
      </c>
      <c r="E64" s="1">
        <v>100</v>
      </c>
      <c r="F64" s="1">
        <v>229</v>
      </c>
      <c r="G64" s="1">
        <v>53</v>
      </c>
      <c r="H64" s="1">
        <v>3.5</v>
      </c>
      <c r="I64" s="1">
        <v>0.3</v>
      </c>
    </row>
    <row r="65" spans="1:9" x14ac:dyDescent="0.3">
      <c r="A65" s="2">
        <v>62</v>
      </c>
      <c r="B65" s="1" t="s">
        <v>133</v>
      </c>
      <c r="C65" s="1" t="s">
        <v>9</v>
      </c>
      <c r="D65" s="1" t="s">
        <v>134</v>
      </c>
      <c r="E65" s="1">
        <v>100</v>
      </c>
      <c r="F65" s="1">
        <v>228</v>
      </c>
      <c r="G65" s="1">
        <v>52.5</v>
      </c>
      <c r="H65" s="1">
        <v>3.6</v>
      </c>
      <c r="I65" s="1">
        <v>0.4</v>
      </c>
    </row>
    <row r="66" spans="1:9" x14ac:dyDescent="0.3">
      <c r="A66" s="2">
        <v>63</v>
      </c>
      <c r="B66" s="1" t="s">
        <v>135</v>
      </c>
      <c r="C66" s="1" t="s">
        <v>9</v>
      </c>
      <c r="D66" s="1" t="s">
        <v>136</v>
      </c>
      <c r="E66" s="1">
        <v>100</v>
      </c>
      <c r="F66" s="1">
        <v>229</v>
      </c>
      <c r="G66" s="1">
        <v>48.31</v>
      </c>
      <c r="H66" s="1">
        <v>5.75</v>
      </c>
      <c r="I66" s="1">
        <v>1.46</v>
      </c>
    </row>
    <row r="67" spans="1:9" x14ac:dyDescent="0.3">
      <c r="A67" s="2">
        <v>64</v>
      </c>
      <c r="B67" s="1" t="s">
        <v>137</v>
      </c>
      <c r="C67" s="1" t="s">
        <v>9</v>
      </c>
      <c r="D67" s="1" t="s">
        <v>138</v>
      </c>
      <c r="E67" s="1">
        <v>100</v>
      </c>
      <c r="F67" s="1">
        <v>200</v>
      </c>
      <c r="G67" s="1">
        <v>41.2</v>
      </c>
      <c r="H67" s="1">
        <v>6.9</v>
      </c>
      <c r="I67" s="1">
        <v>0.8</v>
      </c>
    </row>
    <row r="68" spans="1:9" x14ac:dyDescent="0.3">
      <c r="A68" s="2">
        <v>65</v>
      </c>
      <c r="B68" s="1" t="s">
        <v>139</v>
      </c>
      <c r="C68" s="1" t="s">
        <v>9</v>
      </c>
      <c r="D68" s="1" t="s">
        <v>140</v>
      </c>
      <c r="E68" s="1">
        <v>100</v>
      </c>
      <c r="F68" s="1">
        <v>200</v>
      </c>
      <c r="G68" s="1">
        <v>43.6</v>
      </c>
      <c r="H68" s="1">
        <v>5.4</v>
      </c>
      <c r="I68" s="1">
        <v>0.4</v>
      </c>
    </row>
    <row r="69" spans="1:9" x14ac:dyDescent="0.3">
      <c r="A69" s="2">
        <v>66</v>
      </c>
      <c r="B69" s="1" t="s">
        <v>141</v>
      </c>
      <c r="C69" s="1" t="s">
        <v>9</v>
      </c>
      <c r="D69" s="1" t="s">
        <v>142</v>
      </c>
      <c r="E69" s="1">
        <v>100</v>
      </c>
      <c r="F69" s="1">
        <v>224</v>
      </c>
      <c r="G69" s="1">
        <v>44.01</v>
      </c>
      <c r="H69" s="1">
        <v>5.9</v>
      </c>
      <c r="I69" s="1">
        <v>2.74</v>
      </c>
    </row>
    <row r="70" spans="1:9" x14ac:dyDescent="0.3">
      <c r="A70" s="2">
        <v>67</v>
      </c>
      <c r="B70" s="1" t="s">
        <v>143</v>
      </c>
      <c r="C70" s="1" t="s">
        <v>9</v>
      </c>
      <c r="D70" s="1" t="s">
        <v>144</v>
      </c>
      <c r="E70" s="1">
        <v>100</v>
      </c>
      <c r="F70" s="1">
        <v>190</v>
      </c>
      <c r="G70" s="1">
        <v>40.64</v>
      </c>
      <c r="H70" s="1">
        <v>5.28</v>
      </c>
      <c r="I70" s="1">
        <v>0.65</v>
      </c>
    </row>
    <row r="71" spans="1:9" x14ac:dyDescent="0.3">
      <c r="A71" s="2">
        <v>68</v>
      </c>
      <c r="B71" s="1" t="s">
        <v>145</v>
      </c>
      <c r="C71" s="1" t="s">
        <v>9</v>
      </c>
      <c r="D71" s="1" t="s">
        <v>146</v>
      </c>
      <c r="E71" s="1">
        <v>100</v>
      </c>
      <c r="F71" s="1">
        <v>190</v>
      </c>
      <c r="G71" s="1">
        <v>39.89</v>
      </c>
      <c r="H71" s="1">
        <v>6.03</v>
      </c>
      <c r="I71" s="1">
        <v>0.67</v>
      </c>
    </row>
    <row r="72" spans="1:9" x14ac:dyDescent="0.3">
      <c r="A72" s="2">
        <v>69</v>
      </c>
      <c r="B72" s="1" t="s">
        <v>147</v>
      </c>
      <c r="C72" s="1" t="s">
        <v>9</v>
      </c>
      <c r="D72" s="1" t="s">
        <v>148</v>
      </c>
      <c r="E72" s="1">
        <v>100</v>
      </c>
      <c r="F72" s="1">
        <v>183</v>
      </c>
      <c r="G72" s="1">
        <v>38.94</v>
      </c>
      <c r="H72" s="1">
        <v>5.83</v>
      </c>
      <c r="I72" s="1">
        <v>0.41</v>
      </c>
    </row>
    <row r="73" spans="1:9" x14ac:dyDescent="0.3">
      <c r="A73" s="2">
        <v>70</v>
      </c>
      <c r="B73" s="1" t="s">
        <v>149</v>
      </c>
      <c r="C73" s="1" t="s">
        <v>9</v>
      </c>
      <c r="D73" s="1" t="s">
        <v>150</v>
      </c>
      <c r="E73" s="1">
        <v>100</v>
      </c>
      <c r="F73" s="1">
        <v>215</v>
      </c>
      <c r="G73" s="1">
        <v>49.04</v>
      </c>
      <c r="H73" s="1">
        <v>3.69</v>
      </c>
      <c r="I73" s="1">
        <v>0.49</v>
      </c>
    </row>
    <row r="74" spans="1:9" x14ac:dyDescent="0.3">
      <c r="A74" s="2">
        <v>71</v>
      </c>
      <c r="B74" s="1" t="s">
        <v>151</v>
      </c>
      <c r="C74" s="1" t="s">
        <v>9</v>
      </c>
      <c r="D74" s="1" t="s">
        <v>152</v>
      </c>
      <c r="E74" s="1">
        <v>100</v>
      </c>
      <c r="F74" s="1">
        <v>198</v>
      </c>
      <c r="G74" s="1">
        <v>45.23</v>
      </c>
      <c r="H74" s="1">
        <v>2.99</v>
      </c>
      <c r="I74" s="1">
        <v>0.56999999999999995</v>
      </c>
    </row>
    <row r="75" spans="1:9" x14ac:dyDescent="0.3">
      <c r="A75" s="2">
        <v>72</v>
      </c>
      <c r="B75" s="1" t="s">
        <v>153</v>
      </c>
      <c r="C75" s="1" t="s">
        <v>9</v>
      </c>
      <c r="D75" s="1" t="s">
        <v>154</v>
      </c>
      <c r="E75" s="1">
        <v>100</v>
      </c>
      <c r="F75" s="1">
        <v>191</v>
      </c>
      <c r="G75" s="1">
        <v>44.07</v>
      </c>
      <c r="H75" s="1">
        <v>3.04</v>
      </c>
      <c r="I75" s="1">
        <v>0.28999999999999998</v>
      </c>
    </row>
    <row r="76" spans="1:9" x14ac:dyDescent="0.3">
      <c r="A76" s="2">
        <v>73</v>
      </c>
      <c r="B76" s="1" t="s">
        <v>155</v>
      </c>
      <c r="C76" s="1" t="s">
        <v>9</v>
      </c>
      <c r="D76" s="1" t="s">
        <v>156</v>
      </c>
      <c r="E76" s="1">
        <v>100</v>
      </c>
      <c r="F76" s="1">
        <v>21</v>
      </c>
      <c r="G76" s="1">
        <v>4.7</v>
      </c>
      <c r="H76" s="1">
        <v>0.3</v>
      </c>
      <c r="I76" s="1">
        <v>0</v>
      </c>
    </row>
    <row r="77" spans="1:9" x14ac:dyDescent="0.3">
      <c r="A77" s="2">
        <v>74</v>
      </c>
      <c r="B77" s="1" t="s">
        <v>157</v>
      </c>
      <c r="C77" s="1" t="s">
        <v>9</v>
      </c>
      <c r="D77" s="1" t="s">
        <v>158</v>
      </c>
      <c r="E77" s="1">
        <v>100</v>
      </c>
      <c r="F77" s="1">
        <v>21</v>
      </c>
      <c r="G77" s="1">
        <v>4.5999999999999996</v>
      </c>
      <c r="H77" s="1">
        <v>0.3</v>
      </c>
      <c r="I77" s="1">
        <v>0.1</v>
      </c>
    </row>
    <row r="78" spans="1:9" x14ac:dyDescent="0.3">
      <c r="A78" s="2">
        <v>75</v>
      </c>
      <c r="B78" s="1" t="s">
        <v>159</v>
      </c>
      <c r="C78" s="1" t="s">
        <v>9</v>
      </c>
      <c r="D78" s="1" t="s">
        <v>160</v>
      </c>
      <c r="E78" s="1">
        <v>100</v>
      </c>
      <c r="F78" s="1">
        <v>20</v>
      </c>
      <c r="G78" s="1">
        <v>4.4000000000000004</v>
      </c>
      <c r="H78" s="1">
        <v>0.4</v>
      </c>
      <c r="I78" s="1">
        <v>0.1</v>
      </c>
    </row>
    <row r="79" spans="1:9" x14ac:dyDescent="0.3">
      <c r="A79" s="2">
        <v>76</v>
      </c>
      <c r="B79" s="1" t="s">
        <v>161</v>
      </c>
      <c r="C79" s="1" t="s">
        <v>9</v>
      </c>
      <c r="D79" s="1" t="s">
        <v>162</v>
      </c>
      <c r="E79" s="1">
        <v>100</v>
      </c>
      <c r="F79" s="1">
        <v>354</v>
      </c>
      <c r="G79" s="1">
        <v>83.7</v>
      </c>
      <c r="H79" s="1">
        <v>5.2</v>
      </c>
      <c r="I79" s="1">
        <v>0.1</v>
      </c>
    </row>
    <row r="80" spans="1:9" x14ac:dyDescent="0.3">
      <c r="A80" s="2">
        <v>77</v>
      </c>
      <c r="B80" s="1" t="s">
        <v>163</v>
      </c>
      <c r="C80" s="1" t="s">
        <v>9</v>
      </c>
      <c r="D80" s="1" t="s">
        <v>164</v>
      </c>
      <c r="E80" s="1">
        <v>100</v>
      </c>
      <c r="F80" s="1">
        <v>374</v>
      </c>
      <c r="G80" s="1">
        <v>86.8</v>
      </c>
      <c r="H80" s="1">
        <v>6.8</v>
      </c>
      <c r="I80" s="1">
        <v>0.2</v>
      </c>
    </row>
    <row r="81" spans="1:9" x14ac:dyDescent="0.3">
      <c r="A81" s="2">
        <v>78</v>
      </c>
      <c r="B81" s="1" t="s">
        <v>165</v>
      </c>
      <c r="C81" s="1" t="s">
        <v>9</v>
      </c>
      <c r="D81" s="1" t="s">
        <v>166</v>
      </c>
      <c r="E81" s="1">
        <v>100</v>
      </c>
      <c r="F81" s="1">
        <v>145</v>
      </c>
      <c r="G81" s="1">
        <v>33.200000000000003</v>
      </c>
      <c r="H81" s="1">
        <v>3</v>
      </c>
      <c r="I81" s="1">
        <v>0.1</v>
      </c>
    </row>
    <row r="82" spans="1:9" x14ac:dyDescent="0.3">
      <c r="A82" s="2">
        <v>79</v>
      </c>
      <c r="B82" s="1" t="s">
        <v>167</v>
      </c>
      <c r="C82" s="1" t="s">
        <v>9</v>
      </c>
      <c r="D82" s="1" t="s">
        <v>168</v>
      </c>
      <c r="E82" s="1">
        <v>100</v>
      </c>
      <c r="F82" s="1">
        <v>168</v>
      </c>
      <c r="G82" s="1">
        <v>36.700000000000003</v>
      </c>
      <c r="H82" s="1">
        <v>2.6</v>
      </c>
      <c r="I82" s="1">
        <v>0.5</v>
      </c>
    </row>
    <row r="83" spans="1:9" x14ac:dyDescent="0.3">
      <c r="A83" s="2">
        <v>80</v>
      </c>
      <c r="B83" s="1" t="s">
        <v>169</v>
      </c>
      <c r="C83" s="1" t="s">
        <v>9</v>
      </c>
      <c r="D83" s="1" t="s">
        <v>170</v>
      </c>
      <c r="E83" s="1">
        <v>100</v>
      </c>
      <c r="F83" s="1">
        <v>145</v>
      </c>
      <c r="G83" s="1">
        <v>37.299999999999997</v>
      </c>
      <c r="H83" s="1">
        <v>3.3</v>
      </c>
      <c r="I83" s="1">
        <v>0.2</v>
      </c>
    </row>
    <row r="84" spans="1:9" x14ac:dyDescent="0.3">
      <c r="A84" s="2">
        <v>81</v>
      </c>
      <c r="B84" s="1" t="s">
        <v>171</v>
      </c>
      <c r="C84" s="1" t="s">
        <v>9</v>
      </c>
      <c r="D84" s="1" t="s">
        <v>172</v>
      </c>
      <c r="E84" s="1">
        <v>100</v>
      </c>
      <c r="F84" s="1">
        <v>202</v>
      </c>
      <c r="G84" s="1">
        <v>48.5</v>
      </c>
      <c r="H84" s="1">
        <v>2.2000000000000002</v>
      </c>
      <c r="I84" s="1">
        <v>0.1</v>
      </c>
    </row>
    <row r="85" spans="1:9" x14ac:dyDescent="0.3">
      <c r="A85" s="2">
        <v>82</v>
      </c>
      <c r="B85" s="1" t="s">
        <v>173</v>
      </c>
      <c r="C85" s="1" t="s">
        <v>9</v>
      </c>
      <c r="D85" s="1" t="s">
        <v>174</v>
      </c>
      <c r="E85" s="1">
        <v>100</v>
      </c>
      <c r="F85" s="1">
        <v>191</v>
      </c>
      <c r="G85" s="1">
        <v>46.2</v>
      </c>
      <c r="H85" s="1">
        <v>2.5</v>
      </c>
      <c r="I85" s="1">
        <v>0.2</v>
      </c>
    </row>
    <row r="86" spans="1:9" x14ac:dyDescent="0.3">
      <c r="A86" s="2">
        <v>83</v>
      </c>
      <c r="B86" s="1" t="s">
        <v>175</v>
      </c>
      <c r="C86" s="1" t="s">
        <v>9</v>
      </c>
      <c r="D86" s="1" t="s">
        <v>176</v>
      </c>
      <c r="E86" s="1">
        <v>100</v>
      </c>
      <c r="F86" s="1">
        <v>173</v>
      </c>
      <c r="G86" s="1">
        <v>46.1</v>
      </c>
      <c r="H86" s="1">
        <v>2.8</v>
      </c>
      <c r="I86" s="1">
        <v>0.2</v>
      </c>
    </row>
    <row r="87" spans="1:9" x14ac:dyDescent="0.3">
      <c r="A87" s="2">
        <v>84</v>
      </c>
      <c r="B87" s="1" t="s">
        <v>177</v>
      </c>
      <c r="C87" s="1" t="s">
        <v>9</v>
      </c>
      <c r="D87" s="1" t="s">
        <v>178</v>
      </c>
      <c r="E87" s="1">
        <v>100</v>
      </c>
      <c r="F87" s="1">
        <v>168</v>
      </c>
      <c r="G87" s="1">
        <v>36.1</v>
      </c>
      <c r="H87" s="1">
        <v>3.5</v>
      </c>
      <c r="I87" s="1">
        <v>0.3</v>
      </c>
    </row>
    <row r="88" spans="1:9" x14ac:dyDescent="0.3">
      <c r="A88" s="2">
        <v>85</v>
      </c>
      <c r="B88" s="1" t="s">
        <v>179</v>
      </c>
      <c r="C88" s="1" t="s">
        <v>9</v>
      </c>
      <c r="D88" s="1" t="s">
        <v>180</v>
      </c>
      <c r="E88" s="1">
        <v>100</v>
      </c>
      <c r="F88" s="1">
        <v>168</v>
      </c>
      <c r="G88" s="1">
        <v>35.700000000000003</v>
      </c>
      <c r="H88" s="1">
        <v>3.6</v>
      </c>
      <c r="I88" s="1">
        <v>0.5</v>
      </c>
    </row>
    <row r="89" spans="1:9" x14ac:dyDescent="0.3">
      <c r="A89" s="2">
        <v>86</v>
      </c>
      <c r="B89" s="1" t="s">
        <v>181</v>
      </c>
      <c r="C89" s="1" t="s">
        <v>9</v>
      </c>
      <c r="D89" s="1" t="s">
        <v>182</v>
      </c>
      <c r="E89" s="1">
        <v>100</v>
      </c>
      <c r="F89" s="1">
        <v>164</v>
      </c>
      <c r="G89" s="1">
        <v>34.299999999999997</v>
      </c>
      <c r="H89" s="1">
        <v>4.0999999999999996</v>
      </c>
      <c r="I89" s="1">
        <v>1</v>
      </c>
    </row>
    <row r="90" spans="1:9" x14ac:dyDescent="0.3">
      <c r="A90" s="2">
        <v>87</v>
      </c>
      <c r="B90" s="1" t="s">
        <v>183</v>
      </c>
      <c r="C90" s="1" t="s">
        <v>9</v>
      </c>
      <c r="D90" s="1" t="s">
        <v>184</v>
      </c>
      <c r="E90" s="1">
        <v>100</v>
      </c>
      <c r="F90" s="1">
        <v>145</v>
      </c>
      <c r="G90" s="1">
        <v>33.799999999999997</v>
      </c>
      <c r="H90" s="1">
        <v>2.5</v>
      </c>
      <c r="I90" s="1">
        <v>0.1</v>
      </c>
    </row>
    <row r="91" spans="1:9" x14ac:dyDescent="0.3">
      <c r="A91" s="2">
        <v>88</v>
      </c>
      <c r="B91" s="1" t="s">
        <v>185</v>
      </c>
      <c r="C91" s="1" t="s">
        <v>9</v>
      </c>
      <c r="D91" s="1" t="s">
        <v>186</v>
      </c>
      <c r="E91" s="1">
        <v>100</v>
      </c>
      <c r="F91" s="1">
        <v>151</v>
      </c>
      <c r="G91" s="1">
        <v>35.700000000000003</v>
      </c>
      <c r="H91" s="1">
        <v>2.4</v>
      </c>
      <c r="I91" s="1">
        <v>0</v>
      </c>
    </row>
    <row r="92" spans="1:9" x14ac:dyDescent="0.3">
      <c r="A92" s="2">
        <v>89</v>
      </c>
      <c r="B92" s="1" t="s">
        <v>187</v>
      </c>
      <c r="C92" s="1" t="s">
        <v>9</v>
      </c>
      <c r="D92" s="1" t="s">
        <v>188</v>
      </c>
      <c r="E92" s="1">
        <v>100</v>
      </c>
      <c r="F92" s="1">
        <v>149</v>
      </c>
      <c r="G92" s="1">
        <v>34.6</v>
      </c>
      <c r="H92" s="1">
        <v>2.6</v>
      </c>
      <c r="I92" s="1">
        <v>0.1</v>
      </c>
    </row>
    <row r="93" spans="1:9" x14ac:dyDescent="0.3">
      <c r="A93" s="2">
        <v>90</v>
      </c>
      <c r="B93" s="1" t="s">
        <v>189</v>
      </c>
      <c r="C93" s="1" t="s">
        <v>9</v>
      </c>
      <c r="D93" s="1" t="s">
        <v>190</v>
      </c>
      <c r="E93" s="1">
        <v>100</v>
      </c>
      <c r="F93" s="1">
        <v>144</v>
      </c>
      <c r="G93" s="1">
        <v>33.700000000000003</v>
      </c>
      <c r="H93" s="1">
        <v>2.4</v>
      </c>
      <c r="I93" s="1">
        <v>0</v>
      </c>
    </row>
    <row r="94" spans="1:9" x14ac:dyDescent="0.3">
      <c r="A94" s="2">
        <v>91</v>
      </c>
      <c r="B94" s="1" t="s">
        <v>191</v>
      </c>
      <c r="C94" s="1" t="s">
        <v>9</v>
      </c>
      <c r="D94" s="1" t="s">
        <v>192</v>
      </c>
      <c r="E94" s="1">
        <v>100</v>
      </c>
      <c r="F94" s="1">
        <v>395</v>
      </c>
      <c r="G94" s="1">
        <v>90.98</v>
      </c>
      <c r="H94" s="1">
        <v>6.64</v>
      </c>
      <c r="I94" s="1">
        <v>0.84</v>
      </c>
    </row>
    <row r="95" spans="1:9" x14ac:dyDescent="0.3">
      <c r="A95" s="2">
        <v>92</v>
      </c>
      <c r="B95" s="1" t="s">
        <v>193</v>
      </c>
      <c r="C95" s="1" t="s">
        <v>9</v>
      </c>
      <c r="D95" s="1" t="s">
        <v>194</v>
      </c>
      <c r="E95" s="1">
        <v>100</v>
      </c>
      <c r="F95" s="1">
        <v>66</v>
      </c>
      <c r="G95" s="1">
        <v>15.06</v>
      </c>
      <c r="H95" s="1">
        <v>1.32</v>
      </c>
      <c r="I95" s="1">
        <v>0.1</v>
      </c>
    </row>
    <row r="96" spans="1:9" x14ac:dyDescent="0.3">
      <c r="A96" s="2">
        <v>93</v>
      </c>
      <c r="B96" s="1" t="s">
        <v>195</v>
      </c>
      <c r="C96" s="1" t="s">
        <v>9</v>
      </c>
      <c r="D96" s="1" t="s">
        <v>196</v>
      </c>
      <c r="E96" s="1">
        <v>100</v>
      </c>
      <c r="F96" s="1">
        <v>150</v>
      </c>
      <c r="G96" s="1">
        <v>33.76</v>
      </c>
      <c r="H96" s="1">
        <v>2.83</v>
      </c>
      <c r="I96" s="1">
        <v>0.38</v>
      </c>
    </row>
    <row r="97" spans="1:9" x14ac:dyDescent="0.3">
      <c r="A97" s="2">
        <v>94</v>
      </c>
      <c r="B97" s="1" t="s">
        <v>197</v>
      </c>
      <c r="C97" s="1" t="s">
        <v>9</v>
      </c>
      <c r="D97" s="1" t="s">
        <v>198</v>
      </c>
      <c r="E97" s="1">
        <v>100</v>
      </c>
      <c r="F97" s="1">
        <v>144</v>
      </c>
      <c r="G97" s="1">
        <v>33.590000000000003</v>
      </c>
      <c r="H97" s="1">
        <v>2.11</v>
      </c>
      <c r="I97" s="1">
        <v>0.28000000000000003</v>
      </c>
    </row>
    <row r="98" spans="1:9" x14ac:dyDescent="0.3">
      <c r="A98" s="2">
        <v>95</v>
      </c>
      <c r="B98" s="1" t="s">
        <v>199</v>
      </c>
      <c r="C98" s="1" t="s">
        <v>9</v>
      </c>
      <c r="D98" s="1" t="s">
        <v>200</v>
      </c>
      <c r="E98" s="1">
        <v>100</v>
      </c>
      <c r="F98" s="1">
        <v>68</v>
      </c>
      <c r="G98" s="1">
        <v>15.6</v>
      </c>
      <c r="H98" s="1">
        <v>1.4</v>
      </c>
      <c r="I98" s="1">
        <v>0</v>
      </c>
    </row>
    <row r="99" spans="1:9" x14ac:dyDescent="0.3">
      <c r="A99" s="2">
        <v>96</v>
      </c>
      <c r="B99" s="1" t="s">
        <v>201</v>
      </c>
      <c r="C99" s="1" t="s">
        <v>9</v>
      </c>
      <c r="D99" s="1" t="s">
        <v>202</v>
      </c>
      <c r="E99" s="1">
        <v>100</v>
      </c>
      <c r="F99" s="1">
        <v>70</v>
      </c>
      <c r="G99" s="1">
        <v>15.2</v>
      </c>
      <c r="H99" s="1">
        <v>1.2</v>
      </c>
      <c r="I99" s="1">
        <v>0.4</v>
      </c>
    </row>
    <row r="100" spans="1:9" x14ac:dyDescent="0.3">
      <c r="A100" s="2">
        <v>97</v>
      </c>
      <c r="B100" s="1" t="s">
        <v>203</v>
      </c>
      <c r="C100" s="1" t="s">
        <v>9</v>
      </c>
      <c r="D100" s="1" t="s">
        <v>204</v>
      </c>
      <c r="E100" s="1">
        <v>100</v>
      </c>
      <c r="F100" s="1">
        <v>71</v>
      </c>
      <c r="G100" s="1">
        <v>15.6</v>
      </c>
      <c r="H100" s="1">
        <v>1.1000000000000001</v>
      </c>
      <c r="I100" s="1">
        <v>0.2</v>
      </c>
    </row>
    <row r="101" spans="1:9" x14ac:dyDescent="0.3">
      <c r="A101" s="2">
        <v>98</v>
      </c>
      <c r="B101" s="1" t="s">
        <v>205</v>
      </c>
      <c r="C101" s="1" t="s">
        <v>9</v>
      </c>
      <c r="D101" s="1" t="s">
        <v>206</v>
      </c>
      <c r="E101" s="1">
        <v>100</v>
      </c>
      <c r="F101" s="1">
        <v>330</v>
      </c>
      <c r="G101" s="1">
        <v>74.599999999999994</v>
      </c>
      <c r="H101" s="1">
        <v>13.2</v>
      </c>
      <c r="I101" s="1">
        <v>1.5</v>
      </c>
    </row>
    <row r="102" spans="1:9" x14ac:dyDescent="0.3">
      <c r="A102" s="2">
        <v>99</v>
      </c>
      <c r="B102" s="1" t="s">
        <v>207</v>
      </c>
      <c r="C102" s="1" t="s">
        <v>9</v>
      </c>
      <c r="D102" s="1" t="s">
        <v>208</v>
      </c>
      <c r="E102" s="1">
        <v>100</v>
      </c>
      <c r="F102" s="1">
        <v>321</v>
      </c>
      <c r="G102" s="1">
        <v>75.8</v>
      </c>
      <c r="H102" s="1">
        <v>10.6</v>
      </c>
      <c r="I102" s="1">
        <v>1</v>
      </c>
    </row>
    <row r="103" spans="1:9" x14ac:dyDescent="0.3">
      <c r="A103" s="2">
        <v>100</v>
      </c>
      <c r="B103" s="1" t="s">
        <v>209</v>
      </c>
      <c r="C103" s="1" t="s">
        <v>9</v>
      </c>
      <c r="D103" s="1" t="s">
        <v>210</v>
      </c>
      <c r="E103" s="1">
        <v>100</v>
      </c>
      <c r="F103" s="1">
        <v>322</v>
      </c>
      <c r="G103" s="1">
        <v>72.89</v>
      </c>
      <c r="H103" s="1">
        <v>13.59</v>
      </c>
      <c r="I103" s="1">
        <v>1.1100000000000001</v>
      </c>
    </row>
    <row r="104" spans="1:9" x14ac:dyDescent="0.3">
      <c r="A104" s="2">
        <v>101</v>
      </c>
      <c r="B104" s="1" t="s">
        <v>211</v>
      </c>
      <c r="C104" s="1" t="s">
        <v>9</v>
      </c>
      <c r="D104" s="1" t="s">
        <v>212</v>
      </c>
      <c r="E104" s="1">
        <v>100</v>
      </c>
      <c r="F104" s="1">
        <v>317</v>
      </c>
      <c r="G104" s="1">
        <v>71.7</v>
      </c>
      <c r="H104" s="1">
        <v>13.06</v>
      </c>
      <c r="I104" s="1">
        <v>1.28</v>
      </c>
    </row>
    <row r="105" spans="1:9" x14ac:dyDescent="0.3">
      <c r="A105" s="2">
        <v>102</v>
      </c>
      <c r="B105" s="1" t="s">
        <v>213</v>
      </c>
      <c r="C105" s="1" t="s">
        <v>9</v>
      </c>
      <c r="D105" s="1" t="s">
        <v>214</v>
      </c>
      <c r="E105" s="1">
        <v>100</v>
      </c>
      <c r="F105" s="1">
        <v>412</v>
      </c>
      <c r="G105" s="1">
        <v>73.900000000000006</v>
      </c>
      <c r="H105" s="1">
        <v>8.5</v>
      </c>
      <c r="I105" s="1">
        <v>6.8</v>
      </c>
    </row>
    <row r="106" spans="1:9" x14ac:dyDescent="0.3">
      <c r="A106" s="2">
        <v>103</v>
      </c>
      <c r="B106" s="1" t="s">
        <v>215</v>
      </c>
      <c r="C106" s="1" t="s">
        <v>9</v>
      </c>
      <c r="D106" s="1" t="s">
        <v>216</v>
      </c>
      <c r="E106" s="1">
        <v>100</v>
      </c>
      <c r="F106" s="1">
        <v>382</v>
      </c>
      <c r="G106" s="1">
        <v>77.73</v>
      </c>
      <c r="H106" s="1">
        <v>9.15</v>
      </c>
      <c r="I106" s="1">
        <v>0.94</v>
      </c>
    </row>
    <row r="107" spans="1:9" x14ac:dyDescent="0.3">
      <c r="A107" s="2">
        <v>104</v>
      </c>
      <c r="B107" s="1" t="s">
        <v>217</v>
      </c>
      <c r="C107" s="1" t="s">
        <v>9</v>
      </c>
      <c r="D107" s="1" t="s">
        <v>218</v>
      </c>
      <c r="E107" s="1">
        <v>100</v>
      </c>
      <c r="F107" s="1">
        <v>378</v>
      </c>
      <c r="G107" s="1">
        <v>77.5</v>
      </c>
      <c r="H107" s="1">
        <v>8.6999999999999993</v>
      </c>
      <c r="I107" s="1">
        <v>0.8</v>
      </c>
    </row>
    <row r="108" spans="1:9" x14ac:dyDescent="0.3">
      <c r="A108" s="2">
        <v>105</v>
      </c>
      <c r="B108" s="1" t="s">
        <v>219</v>
      </c>
      <c r="C108" s="1" t="s">
        <v>9</v>
      </c>
      <c r="D108" s="1" t="s">
        <v>220</v>
      </c>
      <c r="E108" s="1">
        <v>100</v>
      </c>
      <c r="F108" s="1">
        <v>376</v>
      </c>
      <c r="G108" s="1">
        <v>75.52</v>
      </c>
      <c r="H108" s="1">
        <v>9.8000000000000007</v>
      </c>
      <c r="I108" s="1">
        <v>0.98</v>
      </c>
    </row>
    <row r="109" spans="1:9" x14ac:dyDescent="0.3">
      <c r="A109" s="2">
        <v>106</v>
      </c>
      <c r="B109" s="1" t="s">
        <v>221</v>
      </c>
      <c r="C109" s="1" t="s">
        <v>9</v>
      </c>
      <c r="D109" s="1" t="s">
        <v>222</v>
      </c>
      <c r="E109" s="1">
        <v>100</v>
      </c>
      <c r="F109" s="1">
        <v>400</v>
      </c>
      <c r="G109" s="1">
        <v>77.040000000000006</v>
      </c>
      <c r="H109" s="1">
        <v>11.95</v>
      </c>
      <c r="I109" s="1">
        <v>2.0499999999999998</v>
      </c>
    </row>
    <row r="110" spans="1:9" x14ac:dyDescent="0.3">
      <c r="A110" s="2">
        <v>107</v>
      </c>
      <c r="B110" s="1" t="s">
        <v>223</v>
      </c>
      <c r="C110" s="1" t="s">
        <v>9</v>
      </c>
      <c r="D110" s="1" t="s">
        <v>224</v>
      </c>
      <c r="E110" s="1">
        <v>100</v>
      </c>
      <c r="F110" s="1">
        <v>322</v>
      </c>
      <c r="G110" s="1">
        <v>74.2</v>
      </c>
      <c r="H110" s="1">
        <v>11.3</v>
      </c>
      <c r="I110" s="1">
        <v>1.6</v>
      </c>
    </row>
    <row r="111" spans="1:9" x14ac:dyDescent="0.3">
      <c r="A111" s="2">
        <v>108</v>
      </c>
      <c r="B111" s="1" t="s">
        <v>225</v>
      </c>
      <c r="C111" s="1" t="s">
        <v>9</v>
      </c>
      <c r="D111" s="1" t="s">
        <v>226</v>
      </c>
      <c r="E111" s="1">
        <v>100</v>
      </c>
      <c r="F111" s="1">
        <v>383</v>
      </c>
      <c r="G111" s="1">
        <v>76.64</v>
      </c>
      <c r="H111" s="1">
        <v>10.34</v>
      </c>
      <c r="I111" s="1">
        <v>1.01</v>
      </c>
    </row>
    <row r="112" spans="1:9" x14ac:dyDescent="0.3">
      <c r="A112" s="2">
        <v>109</v>
      </c>
      <c r="B112" s="1" t="s">
        <v>227</v>
      </c>
      <c r="C112" s="1" t="s">
        <v>9</v>
      </c>
      <c r="D112" s="1" t="s">
        <v>228</v>
      </c>
      <c r="E112" s="1">
        <v>100</v>
      </c>
      <c r="F112" s="1">
        <v>380</v>
      </c>
      <c r="G112" s="1">
        <v>77</v>
      </c>
      <c r="H112" s="1">
        <v>9.4</v>
      </c>
      <c r="I112" s="1">
        <v>1</v>
      </c>
    </row>
    <row r="113" spans="1:9" x14ac:dyDescent="0.3">
      <c r="A113" s="2">
        <v>110</v>
      </c>
      <c r="B113" s="1" t="s">
        <v>229</v>
      </c>
      <c r="C113" s="1" t="s">
        <v>9</v>
      </c>
      <c r="D113" s="1" t="s">
        <v>230</v>
      </c>
      <c r="E113" s="1">
        <v>100</v>
      </c>
      <c r="F113" s="1">
        <v>372</v>
      </c>
      <c r="G113" s="1">
        <v>71.5</v>
      </c>
      <c r="H113" s="1">
        <v>11.9</v>
      </c>
      <c r="I113" s="1">
        <v>1.6</v>
      </c>
    </row>
    <row r="114" spans="1:9" x14ac:dyDescent="0.3">
      <c r="A114" s="2">
        <v>111</v>
      </c>
      <c r="B114" s="1" t="s">
        <v>231</v>
      </c>
      <c r="C114" s="1" t="s">
        <v>9</v>
      </c>
      <c r="D114" s="1" t="s">
        <v>232</v>
      </c>
      <c r="E114" s="1">
        <v>100</v>
      </c>
      <c r="F114" s="1">
        <v>376</v>
      </c>
      <c r="G114" s="1">
        <v>78.41</v>
      </c>
      <c r="H114" s="1">
        <v>7.22</v>
      </c>
      <c r="I114" s="1">
        <v>0.8</v>
      </c>
    </row>
    <row r="115" spans="1:9" x14ac:dyDescent="0.3">
      <c r="A115" s="2">
        <v>112</v>
      </c>
      <c r="B115" s="1" t="s">
        <v>233</v>
      </c>
      <c r="C115" s="1" t="s">
        <v>9</v>
      </c>
      <c r="D115" s="1" t="s">
        <v>234</v>
      </c>
      <c r="E115" s="1">
        <v>100</v>
      </c>
      <c r="F115" s="1">
        <v>402</v>
      </c>
      <c r="G115" s="1">
        <v>75.900000000000006</v>
      </c>
      <c r="H115" s="1">
        <v>7.9</v>
      </c>
      <c r="I115" s="1">
        <v>4.9000000000000004</v>
      </c>
    </row>
    <row r="116" spans="1:9" x14ac:dyDescent="0.3">
      <c r="A116" s="2">
        <v>113</v>
      </c>
      <c r="B116" s="1" t="s">
        <v>235</v>
      </c>
      <c r="C116" s="1" t="s">
        <v>9</v>
      </c>
      <c r="D116" s="1" t="s">
        <v>236</v>
      </c>
      <c r="E116" s="1">
        <v>100</v>
      </c>
      <c r="F116" s="1">
        <v>317</v>
      </c>
      <c r="G116" s="1">
        <v>72.5</v>
      </c>
      <c r="H116" s="1">
        <v>12.9</v>
      </c>
      <c r="I116" s="1">
        <v>0.9</v>
      </c>
    </row>
    <row r="117" spans="1:9" x14ac:dyDescent="0.3">
      <c r="A117" s="2">
        <v>114</v>
      </c>
      <c r="B117" s="1" t="s">
        <v>237</v>
      </c>
      <c r="C117" s="1" t="s">
        <v>9</v>
      </c>
      <c r="D117" s="1" t="s">
        <v>238</v>
      </c>
      <c r="E117" s="1">
        <v>100</v>
      </c>
      <c r="F117" s="1">
        <v>323</v>
      </c>
      <c r="G117" s="1">
        <v>71.16</v>
      </c>
      <c r="H117" s="1">
        <v>13.74</v>
      </c>
      <c r="I117" s="1">
        <v>1.91</v>
      </c>
    </row>
    <row r="118" spans="1:9" x14ac:dyDescent="0.3">
      <c r="A118" s="2">
        <v>115</v>
      </c>
      <c r="B118" s="1" t="s">
        <v>239</v>
      </c>
      <c r="C118" s="1" t="s">
        <v>9</v>
      </c>
      <c r="D118" s="1" t="s">
        <v>240</v>
      </c>
      <c r="E118" s="1">
        <v>100</v>
      </c>
      <c r="F118" s="1">
        <v>419</v>
      </c>
      <c r="G118" s="1">
        <v>75.37</v>
      </c>
      <c r="H118" s="1">
        <v>9.92</v>
      </c>
      <c r="I118" s="1">
        <v>8.67</v>
      </c>
    </row>
    <row r="119" spans="1:9" x14ac:dyDescent="0.3">
      <c r="A119" s="2">
        <v>116</v>
      </c>
      <c r="B119" s="1" t="s">
        <v>241</v>
      </c>
      <c r="C119" s="1" t="s">
        <v>9</v>
      </c>
      <c r="D119" s="1" t="s">
        <v>242</v>
      </c>
      <c r="E119" s="1">
        <v>100</v>
      </c>
      <c r="F119" s="1">
        <v>330</v>
      </c>
      <c r="G119" s="1">
        <v>70.86</v>
      </c>
      <c r="H119" s="1">
        <v>6.35</v>
      </c>
      <c r="I119" s="1">
        <v>2.39</v>
      </c>
    </row>
    <row r="120" spans="1:9" x14ac:dyDescent="0.3">
      <c r="A120" s="2">
        <v>117</v>
      </c>
      <c r="B120" s="1" t="s">
        <v>243</v>
      </c>
      <c r="C120" s="1" t="s">
        <v>9</v>
      </c>
      <c r="D120" s="1" t="s">
        <v>244</v>
      </c>
      <c r="E120" s="1">
        <v>100</v>
      </c>
      <c r="F120" s="1">
        <v>346</v>
      </c>
      <c r="G120" s="1">
        <v>82.62</v>
      </c>
      <c r="H120" s="1">
        <v>3.35</v>
      </c>
      <c r="I120" s="1">
        <v>0.28999999999999998</v>
      </c>
    </row>
    <row r="121" spans="1:9" x14ac:dyDescent="0.3">
      <c r="A121" s="2">
        <v>118</v>
      </c>
      <c r="B121" s="1" t="s">
        <v>245</v>
      </c>
      <c r="C121" s="1" t="s">
        <v>9</v>
      </c>
      <c r="D121" s="1" t="s">
        <v>246</v>
      </c>
      <c r="E121" s="1">
        <v>100</v>
      </c>
      <c r="F121" s="1">
        <v>534</v>
      </c>
      <c r="G121" s="1">
        <v>62.63</v>
      </c>
      <c r="H121" s="1">
        <v>6.68</v>
      </c>
      <c r="I121" s="1">
        <v>28.58</v>
      </c>
    </row>
    <row r="122" spans="1:9" x14ac:dyDescent="0.3">
      <c r="A122" s="2">
        <v>119</v>
      </c>
      <c r="B122" s="1" t="s">
        <v>247</v>
      </c>
      <c r="C122" s="1" t="s">
        <v>9</v>
      </c>
      <c r="D122" s="1" t="s">
        <v>248</v>
      </c>
      <c r="E122" s="1">
        <v>100</v>
      </c>
      <c r="F122" s="1">
        <v>489</v>
      </c>
      <c r="G122" s="1">
        <v>60.34</v>
      </c>
      <c r="H122" s="1">
        <v>5.7</v>
      </c>
      <c r="I122" s="1">
        <v>24.93</v>
      </c>
    </row>
    <row r="123" spans="1:9" x14ac:dyDescent="0.3">
      <c r="A123" s="2">
        <v>120</v>
      </c>
      <c r="B123" s="1" t="s">
        <v>249</v>
      </c>
      <c r="C123" s="1" t="s">
        <v>9</v>
      </c>
      <c r="D123" s="1" t="s">
        <v>250</v>
      </c>
      <c r="E123" s="1">
        <v>100</v>
      </c>
      <c r="F123" s="1">
        <v>471</v>
      </c>
      <c r="G123" s="1">
        <v>64.98</v>
      </c>
      <c r="H123" s="1">
        <v>5.5</v>
      </c>
      <c r="I123" s="1">
        <v>21</v>
      </c>
    </row>
    <row r="124" spans="1:9" x14ac:dyDescent="0.3">
      <c r="A124" s="2">
        <v>121</v>
      </c>
      <c r="B124" s="1" t="s">
        <v>251</v>
      </c>
      <c r="C124" s="1" t="s">
        <v>9</v>
      </c>
      <c r="D124" s="1" t="s">
        <v>252</v>
      </c>
      <c r="E124" s="1">
        <v>100</v>
      </c>
      <c r="F124" s="1">
        <v>398</v>
      </c>
      <c r="G124" s="1">
        <v>84</v>
      </c>
      <c r="H124" s="1">
        <v>7.5</v>
      </c>
      <c r="I124" s="1">
        <v>3.5</v>
      </c>
    </row>
    <row r="125" spans="1:9" x14ac:dyDescent="0.3">
      <c r="A125" s="2">
        <v>122</v>
      </c>
      <c r="B125" s="1" t="s">
        <v>253</v>
      </c>
      <c r="C125" s="1" t="s">
        <v>9</v>
      </c>
      <c r="D125" s="1" t="s">
        <v>254</v>
      </c>
      <c r="E125" s="1">
        <v>100</v>
      </c>
      <c r="F125" s="1">
        <v>420</v>
      </c>
      <c r="G125" s="1">
        <v>82.8</v>
      </c>
      <c r="H125" s="1">
        <v>6.7</v>
      </c>
      <c r="I125" s="1">
        <v>6.9</v>
      </c>
    </row>
    <row r="126" spans="1:9" x14ac:dyDescent="0.3">
      <c r="A126" s="2">
        <v>123</v>
      </c>
      <c r="B126" s="1" t="s">
        <v>255</v>
      </c>
      <c r="C126" s="1" t="s">
        <v>9</v>
      </c>
      <c r="D126" s="1" t="s">
        <v>256</v>
      </c>
      <c r="E126" s="1">
        <v>100</v>
      </c>
      <c r="F126" s="1">
        <v>494</v>
      </c>
      <c r="G126" s="1">
        <v>66.319999999999993</v>
      </c>
      <c r="H126" s="1">
        <v>6.04</v>
      </c>
      <c r="I126" s="1">
        <v>22.77</v>
      </c>
    </row>
    <row r="127" spans="1:9" x14ac:dyDescent="0.3">
      <c r="A127" s="2">
        <v>124</v>
      </c>
      <c r="B127" s="1" t="s">
        <v>257</v>
      </c>
      <c r="C127" s="1" t="s">
        <v>9</v>
      </c>
      <c r="D127" s="1" t="s">
        <v>258</v>
      </c>
      <c r="E127" s="1">
        <v>100</v>
      </c>
      <c r="F127" s="1">
        <v>536</v>
      </c>
      <c r="G127" s="1">
        <v>60.92</v>
      </c>
      <c r="H127" s="1">
        <v>4.95</v>
      </c>
      <c r="I127" s="1">
        <v>30.33</v>
      </c>
    </row>
    <row r="128" spans="1:9" x14ac:dyDescent="0.3">
      <c r="A128" s="2">
        <v>125</v>
      </c>
      <c r="B128" s="1" t="s">
        <v>259</v>
      </c>
      <c r="C128" s="1" t="s">
        <v>9</v>
      </c>
      <c r="D128" s="1" t="s">
        <v>260</v>
      </c>
      <c r="E128" s="1">
        <v>100</v>
      </c>
      <c r="F128" s="1">
        <v>520</v>
      </c>
      <c r="G128" s="1">
        <v>65.73</v>
      </c>
      <c r="H128" s="1">
        <v>5.25</v>
      </c>
      <c r="I128" s="1">
        <v>26.27</v>
      </c>
    </row>
    <row r="129" spans="1:9" x14ac:dyDescent="0.3">
      <c r="A129" s="2">
        <v>126</v>
      </c>
      <c r="B129" s="1" t="s">
        <v>261</v>
      </c>
      <c r="C129" s="1" t="s">
        <v>9</v>
      </c>
      <c r="D129" s="1" t="s">
        <v>262</v>
      </c>
      <c r="E129" s="1">
        <v>100</v>
      </c>
      <c r="F129" s="1">
        <v>422</v>
      </c>
      <c r="G129" s="1">
        <v>71.7</v>
      </c>
      <c r="H129" s="1">
        <v>3.8</v>
      </c>
      <c r="I129" s="1">
        <v>13.3</v>
      </c>
    </row>
    <row r="130" spans="1:9" x14ac:dyDescent="0.3">
      <c r="A130" s="2">
        <v>127</v>
      </c>
      <c r="B130" s="1" t="s">
        <v>263</v>
      </c>
      <c r="C130" s="1" t="s">
        <v>9</v>
      </c>
      <c r="D130" s="1" t="s">
        <v>264</v>
      </c>
      <c r="E130" s="1">
        <v>100</v>
      </c>
      <c r="F130" s="1">
        <v>428</v>
      </c>
      <c r="G130" s="1">
        <v>65.7</v>
      </c>
      <c r="H130" s="1">
        <v>4.5</v>
      </c>
      <c r="I130" s="1">
        <v>16.3</v>
      </c>
    </row>
    <row r="131" spans="1:9" x14ac:dyDescent="0.3">
      <c r="A131" s="2">
        <v>128</v>
      </c>
      <c r="B131" s="1" t="s">
        <v>265</v>
      </c>
      <c r="C131" s="1" t="s">
        <v>9</v>
      </c>
      <c r="D131" s="1" t="s">
        <v>266</v>
      </c>
      <c r="E131" s="1">
        <v>100</v>
      </c>
      <c r="F131" s="1">
        <v>291</v>
      </c>
      <c r="G131" s="1">
        <v>32.9</v>
      </c>
      <c r="H131" s="1">
        <v>7.9</v>
      </c>
      <c r="I131" s="1">
        <v>14.1</v>
      </c>
    </row>
    <row r="132" spans="1:9" x14ac:dyDescent="0.3">
      <c r="A132" s="2">
        <v>129</v>
      </c>
      <c r="B132" s="1" t="s">
        <v>267</v>
      </c>
      <c r="C132" s="1" t="s">
        <v>9</v>
      </c>
      <c r="D132" s="1" t="s">
        <v>268</v>
      </c>
      <c r="E132" s="1">
        <v>100</v>
      </c>
      <c r="F132" s="1">
        <v>287</v>
      </c>
      <c r="G132" s="1">
        <v>57.3</v>
      </c>
      <c r="H132" s="1">
        <v>4.8</v>
      </c>
      <c r="I132" s="1">
        <v>4.2</v>
      </c>
    </row>
    <row r="133" spans="1:9" x14ac:dyDescent="0.3">
      <c r="A133" s="2">
        <v>130</v>
      </c>
      <c r="B133" s="1" t="s">
        <v>269</v>
      </c>
      <c r="C133" s="1" t="s">
        <v>9</v>
      </c>
      <c r="D133" s="1" t="s">
        <v>270</v>
      </c>
      <c r="E133" s="1">
        <v>100</v>
      </c>
      <c r="F133" s="1">
        <v>252</v>
      </c>
      <c r="G133" s="1">
        <v>38.1</v>
      </c>
      <c r="H133" s="1">
        <v>7.3</v>
      </c>
      <c r="I133" s="1">
        <v>7.9</v>
      </c>
    </row>
    <row r="134" spans="1:9" x14ac:dyDescent="0.3">
      <c r="A134" s="2">
        <v>131</v>
      </c>
      <c r="B134" s="1" t="s">
        <v>271</v>
      </c>
      <c r="C134" s="1" t="s">
        <v>9</v>
      </c>
      <c r="D134" s="1" t="s">
        <v>272</v>
      </c>
      <c r="E134" s="1">
        <v>100</v>
      </c>
      <c r="F134" s="1">
        <v>521</v>
      </c>
      <c r="G134" s="1">
        <v>65.599999999999994</v>
      </c>
      <c r="H134" s="1">
        <v>4.0999999999999996</v>
      </c>
      <c r="I134" s="1">
        <v>26.9</v>
      </c>
    </row>
    <row r="135" spans="1:9" x14ac:dyDescent="0.3">
      <c r="A135" s="2">
        <v>132</v>
      </c>
      <c r="B135" s="1" t="s">
        <v>273</v>
      </c>
      <c r="C135" s="1" t="s">
        <v>9</v>
      </c>
      <c r="D135" s="1" t="s">
        <v>274</v>
      </c>
      <c r="E135" s="1">
        <v>100</v>
      </c>
      <c r="F135" s="1">
        <v>501</v>
      </c>
      <c r="G135" s="1">
        <v>70.2</v>
      </c>
      <c r="H135" s="1">
        <v>4.3</v>
      </c>
      <c r="I135" s="1">
        <v>22.5</v>
      </c>
    </row>
    <row r="136" spans="1:9" x14ac:dyDescent="0.3">
      <c r="A136" s="2">
        <v>133</v>
      </c>
      <c r="B136" s="1" t="s">
        <v>275</v>
      </c>
      <c r="C136" s="1" t="s">
        <v>9</v>
      </c>
      <c r="D136" s="1" t="s">
        <v>276</v>
      </c>
      <c r="E136" s="1">
        <v>100</v>
      </c>
      <c r="F136" s="1">
        <v>428</v>
      </c>
      <c r="G136" s="1">
        <v>67.59</v>
      </c>
      <c r="H136" s="1">
        <v>4.29</v>
      </c>
      <c r="I136" s="1">
        <v>15.57</v>
      </c>
    </row>
    <row r="137" spans="1:9" x14ac:dyDescent="0.3">
      <c r="A137" s="2">
        <v>134</v>
      </c>
      <c r="B137" s="1" t="s">
        <v>277</v>
      </c>
      <c r="C137" s="1" t="s">
        <v>9</v>
      </c>
      <c r="D137" s="1" t="s">
        <v>278</v>
      </c>
      <c r="E137" s="1">
        <v>100</v>
      </c>
      <c r="F137" s="1">
        <v>471</v>
      </c>
      <c r="G137" s="1">
        <v>72.73</v>
      </c>
      <c r="H137" s="1">
        <v>6.48</v>
      </c>
      <c r="I137" s="1">
        <v>17.170000000000002</v>
      </c>
    </row>
    <row r="138" spans="1:9" x14ac:dyDescent="0.3">
      <c r="A138" s="2">
        <v>135</v>
      </c>
      <c r="B138" s="1" t="s">
        <v>279</v>
      </c>
      <c r="C138" s="1" t="s">
        <v>9</v>
      </c>
      <c r="D138" s="1" t="s">
        <v>280</v>
      </c>
      <c r="E138" s="1">
        <v>100</v>
      </c>
      <c r="F138" s="1">
        <v>493</v>
      </c>
      <c r="G138" s="1">
        <v>67.97</v>
      </c>
      <c r="H138" s="1">
        <v>8.36</v>
      </c>
      <c r="I138" s="1">
        <v>20.87</v>
      </c>
    </row>
    <row r="139" spans="1:9" x14ac:dyDescent="0.3">
      <c r="A139" s="2">
        <v>136</v>
      </c>
      <c r="B139" s="1" t="s">
        <v>281</v>
      </c>
      <c r="C139" s="1" t="s">
        <v>9</v>
      </c>
      <c r="D139" s="1" t="s">
        <v>282</v>
      </c>
      <c r="E139" s="1">
        <v>100</v>
      </c>
      <c r="F139" s="1">
        <v>494</v>
      </c>
      <c r="G139" s="1">
        <v>71.38</v>
      </c>
      <c r="H139" s="1">
        <v>5.92</v>
      </c>
      <c r="I139" s="1">
        <v>20.55</v>
      </c>
    </row>
    <row r="140" spans="1:9" x14ac:dyDescent="0.3">
      <c r="A140" s="2">
        <v>137</v>
      </c>
      <c r="B140" s="1" t="s">
        <v>283</v>
      </c>
      <c r="C140" s="1" t="s">
        <v>9</v>
      </c>
      <c r="D140" s="1" t="s">
        <v>284</v>
      </c>
      <c r="E140" s="1">
        <v>100</v>
      </c>
      <c r="F140" s="1">
        <v>512</v>
      </c>
      <c r="G140" s="1">
        <v>66.47</v>
      </c>
      <c r="H140" s="1">
        <v>6.37</v>
      </c>
      <c r="I140" s="1">
        <v>24.52</v>
      </c>
    </row>
    <row r="141" spans="1:9" x14ac:dyDescent="0.3">
      <c r="A141" s="2">
        <v>138</v>
      </c>
      <c r="B141" s="1" t="s">
        <v>285</v>
      </c>
      <c r="C141" s="1" t="s">
        <v>9</v>
      </c>
      <c r="D141" s="1" t="s">
        <v>286</v>
      </c>
      <c r="E141" s="1">
        <v>100</v>
      </c>
      <c r="F141" s="1">
        <v>513</v>
      </c>
      <c r="G141" s="1">
        <v>58.8</v>
      </c>
      <c r="H141" s="1">
        <v>7</v>
      </c>
      <c r="I141" s="1">
        <v>27.8</v>
      </c>
    </row>
    <row r="142" spans="1:9" x14ac:dyDescent="0.3">
      <c r="A142" s="2">
        <v>139</v>
      </c>
      <c r="B142" s="1" t="s">
        <v>287</v>
      </c>
      <c r="C142" s="1" t="s">
        <v>9</v>
      </c>
      <c r="D142" s="1" t="s">
        <v>288</v>
      </c>
      <c r="E142" s="1">
        <v>100</v>
      </c>
      <c r="F142" s="1">
        <v>524</v>
      </c>
      <c r="G142" s="1">
        <v>64.23</v>
      </c>
      <c r="H142" s="1">
        <v>7.66</v>
      </c>
      <c r="I142" s="1">
        <v>26.24</v>
      </c>
    </row>
    <row r="143" spans="1:9" x14ac:dyDescent="0.3">
      <c r="A143" s="2">
        <v>140</v>
      </c>
      <c r="B143" s="1" t="s">
        <v>289</v>
      </c>
      <c r="C143" s="1" t="s">
        <v>9</v>
      </c>
      <c r="D143" s="1" t="s">
        <v>290</v>
      </c>
      <c r="E143" s="1">
        <v>100</v>
      </c>
      <c r="F143" s="1">
        <v>497</v>
      </c>
      <c r="G143" s="1">
        <v>68.239999999999995</v>
      </c>
      <c r="H143" s="1">
        <v>6.08</v>
      </c>
      <c r="I143" s="1">
        <v>22.23</v>
      </c>
    </row>
    <row r="144" spans="1:9" x14ac:dyDescent="0.3">
      <c r="A144" s="2">
        <v>141</v>
      </c>
      <c r="B144" s="1" t="s">
        <v>291</v>
      </c>
      <c r="C144" s="1" t="s">
        <v>9</v>
      </c>
      <c r="D144" s="1" t="s">
        <v>292</v>
      </c>
      <c r="E144" s="1">
        <v>100</v>
      </c>
      <c r="F144" s="1">
        <v>506</v>
      </c>
      <c r="G144" s="1">
        <v>68.260000000000005</v>
      </c>
      <c r="H144" s="1">
        <v>7.38</v>
      </c>
      <c r="I144" s="1">
        <v>22.62</v>
      </c>
    </row>
    <row r="145" spans="1:9" x14ac:dyDescent="0.3">
      <c r="A145" s="2">
        <v>142</v>
      </c>
      <c r="B145" s="1" t="s">
        <v>293</v>
      </c>
      <c r="C145" s="1" t="s">
        <v>9</v>
      </c>
      <c r="D145" s="1" t="s">
        <v>294</v>
      </c>
      <c r="E145" s="1">
        <v>100</v>
      </c>
      <c r="F145" s="1">
        <v>360</v>
      </c>
      <c r="G145" s="1">
        <v>43.2</v>
      </c>
      <c r="H145" s="1">
        <v>8</v>
      </c>
      <c r="I145" s="1">
        <v>17.2</v>
      </c>
    </row>
    <row r="146" spans="1:9" x14ac:dyDescent="0.3">
      <c r="A146" s="2">
        <v>143</v>
      </c>
      <c r="B146" s="1" t="s">
        <v>295</v>
      </c>
      <c r="C146" s="1" t="s">
        <v>9</v>
      </c>
      <c r="D146" s="1" t="s">
        <v>296</v>
      </c>
      <c r="E146" s="1">
        <v>100</v>
      </c>
      <c r="F146" s="1">
        <v>383</v>
      </c>
      <c r="G146" s="1">
        <v>82.29</v>
      </c>
      <c r="H146" s="1">
        <v>11.06</v>
      </c>
      <c r="I146" s="1">
        <v>1.07</v>
      </c>
    </row>
    <row r="147" spans="1:9" x14ac:dyDescent="0.3">
      <c r="A147" s="2">
        <v>144</v>
      </c>
      <c r="B147" s="1" t="s">
        <v>297</v>
      </c>
      <c r="C147" s="1" t="s">
        <v>9</v>
      </c>
      <c r="D147" s="1" t="s">
        <v>298</v>
      </c>
      <c r="E147" s="1">
        <v>100</v>
      </c>
      <c r="F147" s="1">
        <v>457</v>
      </c>
      <c r="G147" s="1">
        <v>71.28</v>
      </c>
      <c r="H147" s="1">
        <v>11.5</v>
      </c>
      <c r="I147" s="1">
        <v>13.96</v>
      </c>
    </row>
    <row r="148" spans="1:9" x14ac:dyDescent="0.3">
      <c r="A148" s="2">
        <v>145</v>
      </c>
      <c r="B148" s="1" t="s">
        <v>299</v>
      </c>
      <c r="C148" s="1" t="s">
        <v>9</v>
      </c>
      <c r="D148" s="1" t="s">
        <v>300</v>
      </c>
      <c r="E148" s="1">
        <v>100</v>
      </c>
      <c r="F148" s="1">
        <v>297</v>
      </c>
      <c r="G148" s="1">
        <v>60.09</v>
      </c>
      <c r="H148" s="1">
        <v>7.25</v>
      </c>
      <c r="I148" s="1">
        <v>0.87</v>
      </c>
    </row>
    <row r="149" spans="1:9" x14ac:dyDescent="0.3">
      <c r="A149" s="2">
        <v>146</v>
      </c>
      <c r="B149" s="1" t="s">
        <v>301</v>
      </c>
      <c r="C149" s="1" t="s">
        <v>9</v>
      </c>
      <c r="D149" s="1" t="s">
        <v>302</v>
      </c>
      <c r="E149" s="1">
        <v>100</v>
      </c>
      <c r="F149" s="1">
        <v>374</v>
      </c>
      <c r="G149" s="1">
        <v>74</v>
      </c>
      <c r="H149" s="1">
        <v>10.31</v>
      </c>
      <c r="I149" s="1">
        <v>1.3</v>
      </c>
    </row>
    <row r="150" spans="1:9" x14ac:dyDescent="0.3">
      <c r="A150" s="2">
        <v>147</v>
      </c>
      <c r="B150" s="1" t="s">
        <v>303</v>
      </c>
      <c r="C150" s="1" t="s">
        <v>9</v>
      </c>
      <c r="D150" s="1" t="s">
        <v>304</v>
      </c>
      <c r="E150" s="1">
        <v>100</v>
      </c>
      <c r="F150" s="1">
        <v>126</v>
      </c>
      <c r="G150" s="1">
        <v>24.87</v>
      </c>
      <c r="H150" s="1">
        <v>3.49</v>
      </c>
      <c r="I150" s="1">
        <v>0.41</v>
      </c>
    </row>
    <row r="151" spans="1:9" x14ac:dyDescent="0.3">
      <c r="A151" s="2">
        <v>148</v>
      </c>
      <c r="B151" s="1" t="s">
        <v>305</v>
      </c>
      <c r="C151" s="1" t="s">
        <v>9</v>
      </c>
      <c r="D151" s="1" t="s">
        <v>306</v>
      </c>
      <c r="E151" s="1">
        <v>100</v>
      </c>
      <c r="F151" s="1">
        <v>378</v>
      </c>
      <c r="G151" s="1">
        <v>74.86</v>
      </c>
      <c r="H151" s="1">
        <v>10.36</v>
      </c>
      <c r="I151" s="1">
        <v>1.27</v>
      </c>
    </row>
    <row r="152" spans="1:9" x14ac:dyDescent="0.3">
      <c r="A152" s="2">
        <v>149</v>
      </c>
      <c r="B152" s="1" t="s">
        <v>307</v>
      </c>
      <c r="C152" s="1" t="s">
        <v>9</v>
      </c>
      <c r="D152" s="1" t="s">
        <v>308</v>
      </c>
      <c r="E152" s="1">
        <v>100</v>
      </c>
      <c r="F152" s="1">
        <v>128</v>
      </c>
      <c r="G152" s="1">
        <v>25.31</v>
      </c>
      <c r="H152" s="1">
        <v>3.55</v>
      </c>
      <c r="I152" s="1">
        <v>0.48</v>
      </c>
    </row>
    <row r="153" spans="1:9" x14ac:dyDescent="0.3">
      <c r="A153" s="2">
        <v>150</v>
      </c>
      <c r="B153" s="1" t="s">
        <v>309</v>
      </c>
      <c r="C153" s="1" t="s">
        <v>9</v>
      </c>
      <c r="D153" s="1" t="s">
        <v>310</v>
      </c>
      <c r="E153" s="1">
        <v>100</v>
      </c>
      <c r="F153" s="1">
        <v>167</v>
      </c>
      <c r="G153" s="1">
        <v>33.090000000000003</v>
      </c>
      <c r="H153" s="1">
        <v>3.33</v>
      </c>
      <c r="I153" s="1">
        <v>1.25</v>
      </c>
    </row>
    <row r="154" spans="1:9" x14ac:dyDescent="0.3">
      <c r="A154" s="2">
        <v>151</v>
      </c>
      <c r="B154" s="1" t="s">
        <v>311</v>
      </c>
      <c r="C154" s="1" t="s">
        <v>9</v>
      </c>
      <c r="D154" s="1" t="s">
        <v>312</v>
      </c>
      <c r="E154" s="1">
        <v>100</v>
      </c>
      <c r="F154" s="1">
        <v>142</v>
      </c>
      <c r="G154" s="1">
        <v>29.12</v>
      </c>
      <c r="H154" s="1">
        <v>2.95</v>
      </c>
      <c r="I154" s="1">
        <v>0.46</v>
      </c>
    </row>
    <row r="155" spans="1:9" x14ac:dyDescent="0.3">
      <c r="A155" s="2">
        <v>152</v>
      </c>
      <c r="B155" s="1" t="s">
        <v>313</v>
      </c>
      <c r="C155" s="1" t="s">
        <v>9</v>
      </c>
      <c r="D155" s="1" t="s">
        <v>314</v>
      </c>
      <c r="E155" s="1">
        <v>100</v>
      </c>
      <c r="F155" s="1">
        <v>281</v>
      </c>
      <c r="G155" s="1">
        <v>55.7</v>
      </c>
      <c r="H155" s="1">
        <v>8.6</v>
      </c>
      <c r="I155" s="1">
        <v>1.2</v>
      </c>
    </row>
    <row r="156" spans="1:9" x14ac:dyDescent="0.3">
      <c r="A156" s="2">
        <v>153</v>
      </c>
      <c r="B156" s="1" t="s">
        <v>315</v>
      </c>
      <c r="C156" s="1" t="s">
        <v>9</v>
      </c>
      <c r="D156" s="1" t="s">
        <v>316</v>
      </c>
      <c r="E156" s="1">
        <v>100</v>
      </c>
      <c r="F156" s="1">
        <v>149</v>
      </c>
      <c r="G156" s="1">
        <v>29.2</v>
      </c>
      <c r="H156" s="1">
        <v>4.9000000000000004</v>
      </c>
      <c r="I156" s="1">
        <v>0.6</v>
      </c>
    </row>
    <row r="157" spans="1:9" x14ac:dyDescent="0.3">
      <c r="A157" s="2">
        <v>154</v>
      </c>
      <c r="B157" s="1" t="s">
        <v>317</v>
      </c>
      <c r="C157" s="1" t="s">
        <v>9</v>
      </c>
      <c r="D157" s="1" t="s">
        <v>318</v>
      </c>
      <c r="E157" s="1">
        <v>100</v>
      </c>
      <c r="F157" s="1">
        <v>356</v>
      </c>
      <c r="G157" s="1">
        <v>67.099999999999994</v>
      </c>
      <c r="H157" s="1">
        <v>10.3</v>
      </c>
      <c r="I157" s="1">
        <v>5.2</v>
      </c>
    </row>
    <row r="158" spans="1:9" x14ac:dyDescent="0.3">
      <c r="A158" s="2">
        <v>155</v>
      </c>
      <c r="B158" s="1" t="s">
        <v>319</v>
      </c>
      <c r="C158" s="1" t="s">
        <v>9</v>
      </c>
      <c r="D158" s="1" t="s">
        <v>320</v>
      </c>
      <c r="E158" s="1">
        <v>100</v>
      </c>
      <c r="F158" s="1">
        <v>148</v>
      </c>
      <c r="G158" s="1">
        <v>28.6</v>
      </c>
      <c r="H158" s="1">
        <v>5.2</v>
      </c>
      <c r="I158" s="1">
        <v>0.6</v>
      </c>
    </row>
    <row r="159" spans="1:9" x14ac:dyDescent="0.3">
      <c r="A159" s="2">
        <v>156</v>
      </c>
      <c r="B159" s="1" t="s">
        <v>321</v>
      </c>
      <c r="C159" s="1" t="s">
        <v>9</v>
      </c>
      <c r="D159" s="1" t="s">
        <v>322</v>
      </c>
      <c r="E159" s="1">
        <v>100</v>
      </c>
      <c r="F159" s="1">
        <v>198</v>
      </c>
      <c r="G159" s="1">
        <v>38.4</v>
      </c>
      <c r="H159" s="1">
        <v>5.3</v>
      </c>
      <c r="I159" s="1">
        <v>1.7</v>
      </c>
    </row>
    <row r="160" spans="1:9" x14ac:dyDescent="0.3">
      <c r="A160" s="2">
        <v>157</v>
      </c>
      <c r="B160" s="1" t="s">
        <v>323</v>
      </c>
      <c r="C160" s="1" t="s">
        <v>9</v>
      </c>
      <c r="D160" s="1" t="s">
        <v>324</v>
      </c>
      <c r="E160" s="1">
        <v>100</v>
      </c>
      <c r="F160" s="1">
        <v>372</v>
      </c>
      <c r="G160" s="1">
        <v>73.849999999999994</v>
      </c>
      <c r="H160" s="1">
        <v>10.49</v>
      </c>
      <c r="I160" s="1">
        <v>1.1200000000000001</v>
      </c>
    </row>
    <row r="161" spans="1:9" x14ac:dyDescent="0.3">
      <c r="A161" s="2">
        <v>158</v>
      </c>
      <c r="B161" s="1" t="s">
        <v>325</v>
      </c>
      <c r="C161" s="1" t="s">
        <v>9</v>
      </c>
      <c r="D161" s="1" t="s">
        <v>326</v>
      </c>
      <c r="E161" s="1">
        <v>100</v>
      </c>
      <c r="F161" s="1">
        <v>118</v>
      </c>
      <c r="G161" s="1">
        <v>23.14</v>
      </c>
      <c r="H161" s="1">
        <v>3.6</v>
      </c>
      <c r="I161" s="1">
        <v>0.38</v>
      </c>
    </row>
    <row r="162" spans="1:9" x14ac:dyDescent="0.3">
      <c r="A162" s="2">
        <v>159</v>
      </c>
      <c r="B162" s="1" t="s">
        <v>327</v>
      </c>
      <c r="C162" s="1" t="s">
        <v>9</v>
      </c>
      <c r="D162" s="1" t="s">
        <v>328</v>
      </c>
      <c r="E162" s="1">
        <v>100</v>
      </c>
      <c r="F162" s="1">
        <v>355</v>
      </c>
      <c r="G162" s="1">
        <v>71.290000000000006</v>
      </c>
      <c r="H162" s="1">
        <v>9.16</v>
      </c>
      <c r="I162" s="1">
        <v>1.08</v>
      </c>
    </row>
    <row r="163" spans="1:9" x14ac:dyDescent="0.3">
      <c r="A163" s="2">
        <v>160</v>
      </c>
      <c r="B163" s="1" t="s">
        <v>329</v>
      </c>
      <c r="C163" s="1" t="s">
        <v>9</v>
      </c>
      <c r="D163" s="1" t="s">
        <v>330</v>
      </c>
      <c r="E163" s="1">
        <v>100</v>
      </c>
      <c r="F163" s="1">
        <v>310</v>
      </c>
      <c r="G163" s="1">
        <v>63.02</v>
      </c>
      <c r="H163" s="1">
        <v>7.25</v>
      </c>
      <c r="I163" s="1">
        <v>0.87</v>
      </c>
    </row>
    <row r="164" spans="1:9" x14ac:dyDescent="0.3">
      <c r="A164" s="2">
        <v>161</v>
      </c>
      <c r="B164" s="1" t="s">
        <v>331</v>
      </c>
      <c r="C164" s="1" t="s">
        <v>9</v>
      </c>
      <c r="D164" s="1" t="s">
        <v>332</v>
      </c>
      <c r="E164" s="1">
        <v>100</v>
      </c>
      <c r="F164" s="1">
        <v>143</v>
      </c>
      <c r="G164" s="1">
        <v>28.98</v>
      </c>
      <c r="H164" s="1">
        <v>3.49</v>
      </c>
      <c r="I164" s="1">
        <v>0.43</v>
      </c>
    </row>
    <row r="165" spans="1:9" x14ac:dyDescent="0.3">
      <c r="A165" s="2">
        <v>162</v>
      </c>
      <c r="B165" s="1" t="s">
        <v>333</v>
      </c>
      <c r="C165" s="1" t="s">
        <v>9</v>
      </c>
      <c r="D165" s="1" t="s">
        <v>334</v>
      </c>
      <c r="E165" s="1">
        <v>100</v>
      </c>
      <c r="F165" s="1">
        <v>287</v>
      </c>
      <c r="G165" s="1">
        <v>57.5</v>
      </c>
      <c r="H165" s="1">
        <v>6.4</v>
      </c>
      <c r="I165" s="1">
        <v>1.4</v>
      </c>
    </row>
    <row r="166" spans="1:9" x14ac:dyDescent="0.3">
      <c r="A166" s="2">
        <v>163</v>
      </c>
      <c r="B166" s="1" t="s">
        <v>335</v>
      </c>
      <c r="C166" s="1" t="s">
        <v>9</v>
      </c>
      <c r="D166" s="1" t="s">
        <v>336</v>
      </c>
      <c r="E166" s="1">
        <v>100</v>
      </c>
      <c r="F166" s="1">
        <v>452</v>
      </c>
      <c r="G166" s="1">
        <v>69.05</v>
      </c>
      <c r="H166" s="1">
        <v>8.23</v>
      </c>
      <c r="I166" s="1">
        <v>14.28</v>
      </c>
    </row>
    <row r="167" spans="1:9" x14ac:dyDescent="0.3">
      <c r="A167" s="2">
        <v>164</v>
      </c>
      <c r="B167" s="1" t="s">
        <v>337</v>
      </c>
      <c r="C167" s="1" t="s">
        <v>9</v>
      </c>
      <c r="D167" s="1" t="s">
        <v>338</v>
      </c>
      <c r="E167" s="1">
        <v>100</v>
      </c>
      <c r="F167" s="1">
        <v>178</v>
      </c>
      <c r="G167" s="1">
        <v>29.65</v>
      </c>
      <c r="H167" s="1">
        <v>3.61</v>
      </c>
      <c r="I167" s="1">
        <v>4.17</v>
      </c>
    </row>
    <row r="168" spans="1:9" x14ac:dyDescent="0.3">
      <c r="A168" s="2">
        <v>165</v>
      </c>
      <c r="B168" s="1" t="s">
        <v>339</v>
      </c>
      <c r="C168" s="1" t="s">
        <v>9</v>
      </c>
      <c r="D168" s="1" t="s">
        <v>340</v>
      </c>
      <c r="E168" s="1">
        <v>100</v>
      </c>
      <c r="F168" s="1">
        <v>269</v>
      </c>
      <c r="G168" s="1">
        <v>51.1</v>
      </c>
      <c r="H168" s="1">
        <v>8.1999999999999993</v>
      </c>
      <c r="I168" s="1">
        <v>3.5</v>
      </c>
    </row>
    <row r="169" spans="1:9" x14ac:dyDescent="0.3">
      <c r="A169" s="2">
        <v>166</v>
      </c>
      <c r="B169" s="1" t="s">
        <v>341</v>
      </c>
      <c r="C169" s="1" t="s">
        <v>9</v>
      </c>
      <c r="D169" s="1" t="s">
        <v>342</v>
      </c>
      <c r="E169" s="1">
        <v>100</v>
      </c>
      <c r="F169" s="1">
        <v>415</v>
      </c>
      <c r="G169" s="1">
        <v>61.44</v>
      </c>
      <c r="H169" s="1">
        <v>9.5</v>
      </c>
      <c r="I169" s="1">
        <v>14.54</v>
      </c>
    </row>
    <row r="170" spans="1:9" x14ac:dyDescent="0.3">
      <c r="A170" s="2">
        <v>167</v>
      </c>
      <c r="B170" s="1" t="s">
        <v>343</v>
      </c>
      <c r="C170" s="1" t="s">
        <v>9</v>
      </c>
      <c r="D170" s="1" t="s">
        <v>344</v>
      </c>
      <c r="E170" s="1">
        <v>100</v>
      </c>
      <c r="F170" s="1">
        <v>404</v>
      </c>
      <c r="G170" s="1">
        <v>47.2</v>
      </c>
      <c r="H170" s="1">
        <v>7.9</v>
      </c>
      <c r="I170" s="1">
        <v>20.399999999999999</v>
      </c>
    </row>
    <row r="171" spans="1:9" x14ac:dyDescent="0.3">
      <c r="A171" s="2">
        <v>168</v>
      </c>
      <c r="B171" s="1" t="s">
        <v>345</v>
      </c>
      <c r="C171" s="1" t="s">
        <v>9</v>
      </c>
      <c r="D171" s="1" t="s">
        <v>346</v>
      </c>
      <c r="E171" s="1">
        <v>100</v>
      </c>
      <c r="F171" s="1">
        <v>347</v>
      </c>
      <c r="G171" s="1">
        <v>45.7</v>
      </c>
      <c r="H171" s="1">
        <v>6.6</v>
      </c>
      <c r="I171" s="1">
        <v>15.3</v>
      </c>
    </row>
    <row r="172" spans="1:9" x14ac:dyDescent="0.3">
      <c r="A172" s="2">
        <v>169</v>
      </c>
      <c r="B172" s="1" t="s">
        <v>347</v>
      </c>
      <c r="C172" s="1" t="s">
        <v>9</v>
      </c>
      <c r="D172" s="1" t="s">
        <v>348</v>
      </c>
      <c r="E172" s="1">
        <v>100</v>
      </c>
      <c r="F172" s="1">
        <v>426</v>
      </c>
      <c r="G172" s="1">
        <v>40.6</v>
      </c>
      <c r="H172" s="1">
        <v>7.3</v>
      </c>
      <c r="I172" s="1">
        <v>26</v>
      </c>
    </row>
    <row r="173" spans="1:9" x14ac:dyDescent="0.3">
      <c r="A173" s="2">
        <v>170</v>
      </c>
      <c r="B173" s="1" t="s">
        <v>349</v>
      </c>
      <c r="C173" s="1" t="s">
        <v>9</v>
      </c>
      <c r="D173" s="1" t="s">
        <v>350</v>
      </c>
      <c r="E173" s="1">
        <v>100</v>
      </c>
      <c r="F173" s="1">
        <v>293</v>
      </c>
      <c r="G173" s="1">
        <v>52.7</v>
      </c>
      <c r="H173" s="1">
        <v>9.9</v>
      </c>
      <c r="I173" s="1">
        <v>4.3</v>
      </c>
    </row>
    <row r="174" spans="1:9" x14ac:dyDescent="0.3">
      <c r="A174" s="2">
        <v>171</v>
      </c>
      <c r="B174" s="1" t="s">
        <v>351</v>
      </c>
      <c r="C174" s="1" t="s">
        <v>9</v>
      </c>
      <c r="D174" s="1" t="s">
        <v>352</v>
      </c>
      <c r="E174" s="1">
        <v>100</v>
      </c>
      <c r="F174" s="1">
        <v>316</v>
      </c>
      <c r="G174" s="1">
        <v>48.6</v>
      </c>
      <c r="H174" s="1">
        <v>10.1</v>
      </c>
      <c r="I174" s="1">
        <v>9</v>
      </c>
    </row>
    <row r="175" spans="1:9" x14ac:dyDescent="0.3">
      <c r="A175" s="2">
        <v>172</v>
      </c>
      <c r="B175" s="1" t="s">
        <v>353</v>
      </c>
      <c r="C175" s="1" t="s">
        <v>9</v>
      </c>
      <c r="D175" s="1" t="s">
        <v>354</v>
      </c>
      <c r="E175" s="1">
        <v>100</v>
      </c>
      <c r="F175" s="1">
        <v>424</v>
      </c>
      <c r="G175" s="1">
        <v>57.5</v>
      </c>
      <c r="H175" s="1">
        <v>9.8000000000000007</v>
      </c>
      <c r="I175" s="1">
        <v>17.2</v>
      </c>
    </row>
    <row r="176" spans="1:9" x14ac:dyDescent="0.3">
      <c r="A176" s="2">
        <v>173</v>
      </c>
      <c r="B176" s="1" t="s">
        <v>355</v>
      </c>
      <c r="C176" s="1" t="s">
        <v>9</v>
      </c>
      <c r="D176" s="1" t="s">
        <v>356</v>
      </c>
      <c r="E176" s="1">
        <v>100</v>
      </c>
      <c r="F176" s="1">
        <v>296</v>
      </c>
      <c r="G176" s="1">
        <v>41.4</v>
      </c>
      <c r="H176" s="1">
        <v>6.9</v>
      </c>
      <c r="I176" s="1">
        <v>11.4</v>
      </c>
    </row>
    <row r="177" spans="1:9" x14ac:dyDescent="0.3">
      <c r="A177" s="2">
        <v>174</v>
      </c>
      <c r="B177" s="1" t="s">
        <v>357</v>
      </c>
      <c r="C177" s="1" t="s">
        <v>9</v>
      </c>
      <c r="D177" s="1" t="s">
        <v>358</v>
      </c>
      <c r="E177" s="1">
        <v>100</v>
      </c>
      <c r="F177" s="1">
        <v>235</v>
      </c>
      <c r="G177" s="1">
        <v>46</v>
      </c>
      <c r="H177" s="1">
        <v>7.7</v>
      </c>
      <c r="I177" s="1">
        <v>1.8</v>
      </c>
    </row>
    <row r="178" spans="1:9" x14ac:dyDescent="0.3">
      <c r="A178" s="2">
        <v>175</v>
      </c>
      <c r="B178" s="1" t="s">
        <v>359</v>
      </c>
      <c r="C178" s="1" t="s">
        <v>9</v>
      </c>
      <c r="D178" s="1" t="s">
        <v>360</v>
      </c>
      <c r="E178" s="1">
        <v>100</v>
      </c>
      <c r="F178" s="1">
        <v>316</v>
      </c>
      <c r="G178" s="1">
        <v>58.99</v>
      </c>
      <c r="H178" s="1">
        <v>9.06</v>
      </c>
      <c r="I178" s="1">
        <v>4.91</v>
      </c>
    </row>
    <row r="179" spans="1:9" x14ac:dyDescent="0.3">
      <c r="A179" s="2">
        <v>176</v>
      </c>
      <c r="B179" s="1" t="s">
        <v>361</v>
      </c>
      <c r="C179" s="1" t="s">
        <v>9</v>
      </c>
      <c r="D179" s="1" t="s">
        <v>362</v>
      </c>
      <c r="E179" s="1">
        <v>100</v>
      </c>
      <c r="F179" s="1">
        <v>354</v>
      </c>
      <c r="G179" s="1">
        <v>63.29</v>
      </c>
      <c r="H179" s="1">
        <v>8.31</v>
      </c>
      <c r="I179" s="1">
        <v>7.53</v>
      </c>
    </row>
    <row r="180" spans="1:9" x14ac:dyDescent="0.3">
      <c r="A180" s="2">
        <v>177</v>
      </c>
      <c r="B180" s="1" t="s">
        <v>363</v>
      </c>
      <c r="C180" s="1" t="s">
        <v>9</v>
      </c>
      <c r="D180" s="1" t="s">
        <v>364</v>
      </c>
      <c r="E180" s="1">
        <v>100</v>
      </c>
      <c r="F180" s="1">
        <v>279</v>
      </c>
      <c r="G180" s="1">
        <v>57.5</v>
      </c>
      <c r="H180" s="1">
        <v>9.4</v>
      </c>
      <c r="I180" s="1">
        <v>1.3</v>
      </c>
    </row>
    <row r="181" spans="1:9" x14ac:dyDescent="0.3">
      <c r="A181" s="2">
        <v>178</v>
      </c>
      <c r="B181" s="1" t="s">
        <v>365</v>
      </c>
      <c r="C181" s="1" t="s">
        <v>9</v>
      </c>
      <c r="D181" s="1" t="s">
        <v>366</v>
      </c>
      <c r="E181" s="1">
        <v>100</v>
      </c>
      <c r="F181" s="1">
        <v>278</v>
      </c>
      <c r="G181" s="1">
        <v>53</v>
      </c>
      <c r="H181" s="1">
        <v>10.6</v>
      </c>
      <c r="I181" s="1">
        <v>2.1</v>
      </c>
    </row>
    <row r="182" spans="1:9" x14ac:dyDescent="0.3">
      <c r="A182" s="2">
        <v>179</v>
      </c>
      <c r="B182" s="1" t="s">
        <v>367</v>
      </c>
      <c r="C182" s="1" t="s">
        <v>9</v>
      </c>
      <c r="D182" s="1" t="s">
        <v>368</v>
      </c>
      <c r="E182" s="1">
        <v>100</v>
      </c>
      <c r="F182" s="1">
        <v>279</v>
      </c>
      <c r="G182" s="1">
        <v>49.68</v>
      </c>
      <c r="H182" s="1">
        <v>9.01</v>
      </c>
      <c r="I182" s="1">
        <v>4.91</v>
      </c>
    </row>
    <row r="183" spans="1:9" x14ac:dyDescent="0.3">
      <c r="A183" s="2">
        <v>180</v>
      </c>
      <c r="B183" s="1" t="s">
        <v>369</v>
      </c>
      <c r="C183" s="1" t="s">
        <v>9</v>
      </c>
      <c r="D183" s="1" t="s">
        <v>370</v>
      </c>
      <c r="E183" s="1">
        <v>100</v>
      </c>
      <c r="F183" s="1">
        <v>266</v>
      </c>
      <c r="G183" s="1">
        <v>49.37</v>
      </c>
      <c r="H183" s="1">
        <v>9.35</v>
      </c>
      <c r="I183" s="1">
        <v>3.5</v>
      </c>
    </row>
    <row r="184" spans="1:9" x14ac:dyDescent="0.3">
      <c r="A184" s="2">
        <v>181</v>
      </c>
      <c r="B184" s="1" t="s">
        <v>371</v>
      </c>
      <c r="C184" s="1" t="s">
        <v>9</v>
      </c>
      <c r="D184" s="1" t="s">
        <v>372</v>
      </c>
      <c r="E184" s="1">
        <v>100</v>
      </c>
      <c r="F184" s="1">
        <v>270</v>
      </c>
      <c r="G184" s="1">
        <v>50.45</v>
      </c>
      <c r="H184" s="1">
        <v>9.44</v>
      </c>
      <c r="I184" s="1">
        <v>3.42</v>
      </c>
    </row>
    <row r="185" spans="1:9" x14ac:dyDescent="0.3">
      <c r="A185" s="2">
        <v>182</v>
      </c>
      <c r="B185" s="1" t="s">
        <v>373</v>
      </c>
      <c r="C185" s="1" t="s">
        <v>9</v>
      </c>
      <c r="D185" s="1" t="s">
        <v>374</v>
      </c>
      <c r="E185" s="1">
        <v>100</v>
      </c>
      <c r="F185" s="1">
        <v>285</v>
      </c>
      <c r="G185" s="1">
        <v>48.7</v>
      </c>
      <c r="H185" s="1">
        <v>9.1</v>
      </c>
      <c r="I185" s="1">
        <v>6</v>
      </c>
    </row>
    <row r="186" spans="1:9" x14ac:dyDescent="0.3">
      <c r="A186" s="2">
        <v>183</v>
      </c>
      <c r="B186" s="1" t="s">
        <v>375</v>
      </c>
      <c r="C186" s="1" t="s">
        <v>9</v>
      </c>
      <c r="D186" s="1" t="s">
        <v>376</v>
      </c>
      <c r="E186" s="1">
        <v>100</v>
      </c>
      <c r="F186" s="1">
        <v>321</v>
      </c>
      <c r="G186" s="1">
        <v>49.1</v>
      </c>
      <c r="H186" s="1">
        <v>7.4</v>
      </c>
      <c r="I186" s="1">
        <v>10.199999999999999</v>
      </c>
    </row>
    <row r="187" spans="1:9" x14ac:dyDescent="0.3">
      <c r="A187" s="2">
        <v>184</v>
      </c>
      <c r="B187" s="1" t="s">
        <v>377</v>
      </c>
      <c r="C187" s="1" t="s">
        <v>9</v>
      </c>
      <c r="D187" s="1" t="s">
        <v>378</v>
      </c>
      <c r="E187" s="1">
        <v>100</v>
      </c>
      <c r="F187" s="1">
        <v>297</v>
      </c>
      <c r="G187" s="1">
        <v>54.5</v>
      </c>
      <c r="H187" s="1">
        <v>6.6</v>
      </c>
      <c r="I187" s="1">
        <v>5.8</v>
      </c>
    </row>
    <row r="188" spans="1:9" x14ac:dyDescent="0.3">
      <c r="A188" s="2">
        <v>185</v>
      </c>
      <c r="B188" s="1" t="s">
        <v>379</v>
      </c>
      <c r="C188" s="1" t="s">
        <v>9</v>
      </c>
      <c r="D188" s="1" t="s">
        <v>380</v>
      </c>
      <c r="E188" s="1">
        <v>100</v>
      </c>
      <c r="F188" s="1">
        <v>213</v>
      </c>
      <c r="G188" s="1">
        <v>44.36</v>
      </c>
      <c r="H188" s="1">
        <v>5.96</v>
      </c>
      <c r="I188" s="1">
        <v>1.29</v>
      </c>
    </row>
    <row r="189" spans="1:9" x14ac:dyDescent="0.3">
      <c r="A189" s="2">
        <v>186</v>
      </c>
      <c r="B189" s="1" t="s">
        <v>381</v>
      </c>
      <c r="C189" s="1" t="s">
        <v>9</v>
      </c>
      <c r="D189" s="1" t="s">
        <v>382</v>
      </c>
      <c r="E189" s="1">
        <v>100</v>
      </c>
      <c r="F189" s="1">
        <v>231</v>
      </c>
      <c r="G189" s="1">
        <v>37.299999999999997</v>
      </c>
      <c r="H189" s="1">
        <v>8.1</v>
      </c>
      <c r="I189" s="1">
        <v>5.5</v>
      </c>
    </row>
    <row r="190" spans="1:9" x14ac:dyDescent="0.3">
      <c r="A190" s="2">
        <v>187</v>
      </c>
      <c r="B190" s="1" t="s">
        <v>383</v>
      </c>
      <c r="C190" s="1" t="s">
        <v>9</v>
      </c>
      <c r="D190" s="1" t="s">
        <v>384</v>
      </c>
      <c r="E190" s="1">
        <v>100</v>
      </c>
      <c r="F190" s="1">
        <v>239</v>
      </c>
      <c r="G190" s="1">
        <v>52.4</v>
      </c>
      <c r="H190" s="1">
        <v>5.4</v>
      </c>
      <c r="I190" s="1">
        <v>0.9</v>
      </c>
    </row>
    <row r="191" spans="1:9" x14ac:dyDescent="0.3">
      <c r="A191" s="2">
        <v>188</v>
      </c>
      <c r="B191" s="1" t="s">
        <v>385</v>
      </c>
      <c r="C191" s="1" t="s">
        <v>9</v>
      </c>
      <c r="D191" s="1" t="s">
        <v>386</v>
      </c>
      <c r="E191" s="1">
        <v>100</v>
      </c>
      <c r="F191" s="1">
        <v>299</v>
      </c>
      <c r="G191" s="1">
        <v>59.46</v>
      </c>
      <c r="H191" s="1">
        <v>6.91</v>
      </c>
      <c r="I191" s="1">
        <v>3.72</v>
      </c>
    </row>
    <row r="192" spans="1:9" x14ac:dyDescent="0.3">
      <c r="A192" s="2">
        <v>189</v>
      </c>
      <c r="B192" s="1" t="s">
        <v>387</v>
      </c>
      <c r="C192" s="1" t="s">
        <v>9</v>
      </c>
      <c r="D192" s="1" t="s">
        <v>388</v>
      </c>
      <c r="E192" s="1">
        <v>100</v>
      </c>
      <c r="F192" s="1">
        <v>448</v>
      </c>
      <c r="G192" s="1">
        <v>43.9</v>
      </c>
      <c r="H192" s="1">
        <v>7.9</v>
      </c>
      <c r="I192" s="1">
        <v>26.8</v>
      </c>
    </row>
    <row r="193" spans="1:9" x14ac:dyDescent="0.3">
      <c r="A193" s="2">
        <v>190</v>
      </c>
      <c r="B193" s="1" t="s">
        <v>389</v>
      </c>
      <c r="C193" s="1" t="s">
        <v>9</v>
      </c>
      <c r="D193" s="1" t="s">
        <v>390</v>
      </c>
      <c r="E193" s="1">
        <v>100</v>
      </c>
      <c r="F193" s="1">
        <v>406</v>
      </c>
      <c r="G193" s="1">
        <v>45.8</v>
      </c>
      <c r="H193" s="1">
        <v>8.1999999999999993</v>
      </c>
      <c r="I193" s="1">
        <v>21</v>
      </c>
    </row>
    <row r="194" spans="1:9" x14ac:dyDescent="0.3">
      <c r="A194" s="2">
        <v>191</v>
      </c>
      <c r="B194" s="1" t="s">
        <v>391</v>
      </c>
      <c r="C194" s="1" t="s">
        <v>9</v>
      </c>
      <c r="D194" s="1" t="s">
        <v>392</v>
      </c>
      <c r="E194" s="1">
        <v>100</v>
      </c>
      <c r="F194" s="1">
        <v>307</v>
      </c>
      <c r="G194" s="1">
        <v>29.7</v>
      </c>
      <c r="H194" s="1">
        <v>6</v>
      </c>
      <c r="I194" s="1">
        <v>18.2</v>
      </c>
    </row>
    <row r="195" spans="1:9" x14ac:dyDescent="0.3">
      <c r="A195" s="2">
        <v>192</v>
      </c>
      <c r="B195" s="1" t="s">
        <v>393</v>
      </c>
      <c r="C195" s="1" t="s">
        <v>9</v>
      </c>
      <c r="D195" s="1" t="s">
        <v>394</v>
      </c>
      <c r="E195" s="1">
        <v>100</v>
      </c>
      <c r="F195" s="1">
        <v>301</v>
      </c>
      <c r="G195" s="1">
        <v>31.2</v>
      </c>
      <c r="H195" s="1">
        <v>7.1</v>
      </c>
      <c r="I195" s="1">
        <v>16.399999999999999</v>
      </c>
    </row>
    <row r="196" spans="1:9" x14ac:dyDescent="0.3">
      <c r="A196" s="2">
        <v>193</v>
      </c>
      <c r="B196" s="1" t="s">
        <v>395</v>
      </c>
      <c r="C196" s="1" t="s">
        <v>9</v>
      </c>
      <c r="D196" s="1" t="s">
        <v>396</v>
      </c>
      <c r="E196" s="1">
        <v>100</v>
      </c>
      <c r="F196" s="1">
        <v>275</v>
      </c>
      <c r="G196" s="1">
        <v>45.5</v>
      </c>
      <c r="H196" s="1">
        <v>6</v>
      </c>
      <c r="I196" s="1">
        <v>7.7</v>
      </c>
    </row>
    <row r="197" spans="1:9" x14ac:dyDescent="0.3">
      <c r="A197" s="2">
        <v>194</v>
      </c>
      <c r="B197" s="1" t="s">
        <v>397</v>
      </c>
      <c r="C197" s="1" t="s">
        <v>9</v>
      </c>
      <c r="D197" s="1" t="s">
        <v>398</v>
      </c>
      <c r="E197" s="1">
        <v>100</v>
      </c>
      <c r="F197" s="1">
        <v>383</v>
      </c>
      <c r="G197" s="1">
        <v>46.2</v>
      </c>
      <c r="H197" s="1">
        <v>8.1999999999999993</v>
      </c>
      <c r="I197" s="1">
        <v>18.399999999999999</v>
      </c>
    </row>
    <row r="198" spans="1:9" x14ac:dyDescent="0.3">
      <c r="A198" s="2">
        <v>195</v>
      </c>
      <c r="B198" s="1" t="s">
        <v>399</v>
      </c>
      <c r="C198" s="1" t="s">
        <v>9</v>
      </c>
      <c r="D198" s="1" t="s">
        <v>400</v>
      </c>
      <c r="E198" s="1">
        <v>100</v>
      </c>
      <c r="F198" s="1">
        <v>253</v>
      </c>
      <c r="G198" s="1">
        <v>48.51</v>
      </c>
      <c r="H198" s="1">
        <v>7.57</v>
      </c>
      <c r="I198" s="1">
        <v>3.17</v>
      </c>
    </row>
    <row r="199" spans="1:9" x14ac:dyDescent="0.3">
      <c r="A199" s="2">
        <v>196</v>
      </c>
      <c r="B199" s="1" t="s">
        <v>401</v>
      </c>
      <c r="C199" s="1" t="s">
        <v>9</v>
      </c>
      <c r="D199" s="1" t="s">
        <v>402</v>
      </c>
      <c r="E199" s="1">
        <v>100</v>
      </c>
      <c r="F199" s="1">
        <v>457</v>
      </c>
      <c r="G199" s="1">
        <v>46.5</v>
      </c>
      <c r="H199" s="1">
        <v>8.6</v>
      </c>
      <c r="I199" s="1">
        <v>26.3</v>
      </c>
    </row>
    <row r="200" spans="1:9" x14ac:dyDescent="0.3">
      <c r="A200" s="2">
        <v>197</v>
      </c>
      <c r="B200" s="1" t="s">
        <v>403</v>
      </c>
      <c r="C200" s="1" t="s">
        <v>9</v>
      </c>
      <c r="D200" s="1" t="s">
        <v>404</v>
      </c>
      <c r="E200" s="1">
        <v>100</v>
      </c>
      <c r="F200" s="1">
        <v>374</v>
      </c>
      <c r="G200" s="1">
        <v>37.200000000000003</v>
      </c>
      <c r="H200" s="1">
        <v>8</v>
      </c>
      <c r="I200" s="1">
        <v>21.9</v>
      </c>
    </row>
    <row r="201" spans="1:9" x14ac:dyDescent="0.3">
      <c r="A201" s="2">
        <v>198</v>
      </c>
      <c r="B201" s="1" t="s">
        <v>405</v>
      </c>
      <c r="C201" s="1" t="s">
        <v>9</v>
      </c>
      <c r="D201" s="1" t="s">
        <v>406</v>
      </c>
      <c r="E201" s="1">
        <v>100</v>
      </c>
      <c r="F201" s="1">
        <v>371</v>
      </c>
      <c r="G201" s="1">
        <v>47.8</v>
      </c>
      <c r="H201" s="1">
        <v>5.4</v>
      </c>
      <c r="I201" s="1">
        <v>18.5</v>
      </c>
    </row>
    <row r="202" spans="1:9" x14ac:dyDescent="0.3">
      <c r="A202" s="2">
        <v>199</v>
      </c>
      <c r="B202" s="1" t="s">
        <v>407</v>
      </c>
      <c r="C202" s="1" t="s">
        <v>9</v>
      </c>
      <c r="D202" s="1" t="s">
        <v>408</v>
      </c>
      <c r="E202" s="1">
        <v>100</v>
      </c>
      <c r="F202" s="1">
        <v>254</v>
      </c>
      <c r="G202" s="1">
        <v>44.12</v>
      </c>
      <c r="H202" s="1">
        <v>4.8099999999999996</v>
      </c>
      <c r="I202" s="1">
        <v>6.44</v>
      </c>
    </row>
    <row r="203" spans="1:9" x14ac:dyDescent="0.3">
      <c r="A203" s="2">
        <v>200</v>
      </c>
      <c r="B203" s="1" t="s">
        <v>409</v>
      </c>
      <c r="C203" s="1" t="s">
        <v>9</v>
      </c>
      <c r="D203" s="1" t="s">
        <v>410</v>
      </c>
      <c r="E203" s="1">
        <v>100</v>
      </c>
      <c r="F203" s="1">
        <v>323</v>
      </c>
      <c r="G203" s="1">
        <v>33</v>
      </c>
      <c r="H203" s="1">
        <v>10.59</v>
      </c>
      <c r="I203" s="1">
        <v>16.52</v>
      </c>
    </row>
    <row r="204" spans="1:9" x14ac:dyDescent="0.3">
      <c r="A204" s="2">
        <v>201</v>
      </c>
      <c r="B204" s="1" t="s">
        <v>411</v>
      </c>
      <c r="C204" s="1" t="s">
        <v>9</v>
      </c>
      <c r="D204" s="1" t="s">
        <v>412</v>
      </c>
      <c r="E204" s="1">
        <v>100</v>
      </c>
      <c r="F204" s="1">
        <v>262</v>
      </c>
      <c r="G204" s="1">
        <v>47.6</v>
      </c>
      <c r="H204" s="1">
        <v>10.3</v>
      </c>
      <c r="I204" s="1">
        <v>3.4</v>
      </c>
    </row>
    <row r="205" spans="1:9" x14ac:dyDescent="0.3">
      <c r="A205" s="2">
        <v>202</v>
      </c>
      <c r="B205" s="1" t="s">
        <v>413</v>
      </c>
      <c r="C205" s="1" t="s">
        <v>9</v>
      </c>
      <c r="D205" s="1" t="s">
        <v>414</v>
      </c>
      <c r="E205" s="1">
        <v>100</v>
      </c>
      <c r="F205" s="1">
        <v>324</v>
      </c>
      <c r="G205" s="1">
        <v>61.6</v>
      </c>
      <c r="H205" s="1">
        <v>2.9</v>
      </c>
      <c r="I205" s="1">
        <v>9.1</v>
      </c>
    </row>
    <row r="206" spans="1:9" x14ac:dyDescent="0.3">
      <c r="A206" s="2">
        <v>203</v>
      </c>
      <c r="B206" s="1" t="s">
        <v>415</v>
      </c>
      <c r="C206" s="1" t="s">
        <v>9</v>
      </c>
      <c r="D206" s="1" t="s">
        <v>416</v>
      </c>
      <c r="E206" s="1">
        <v>100</v>
      </c>
      <c r="F206" s="1">
        <v>369</v>
      </c>
      <c r="G206" s="1">
        <v>39.24</v>
      </c>
      <c r="H206" s="1">
        <v>7.51</v>
      </c>
      <c r="I206" s="1">
        <v>20.22</v>
      </c>
    </row>
    <row r="207" spans="1:9" x14ac:dyDescent="0.3">
      <c r="A207" s="2">
        <v>204</v>
      </c>
      <c r="B207" s="1" t="s">
        <v>417</v>
      </c>
      <c r="C207" s="1" t="s">
        <v>9</v>
      </c>
      <c r="D207" s="1" t="s">
        <v>418</v>
      </c>
      <c r="E207" s="1">
        <v>100</v>
      </c>
      <c r="F207" s="1">
        <v>296</v>
      </c>
      <c r="G207" s="1">
        <v>43.5</v>
      </c>
      <c r="H207" s="1">
        <v>6.2</v>
      </c>
      <c r="I207" s="1">
        <v>10.8</v>
      </c>
    </row>
    <row r="208" spans="1:9" x14ac:dyDescent="0.3">
      <c r="A208" s="2">
        <v>205</v>
      </c>
      <c r="B208" s="1" t="s">
        <v>419</v>
      </c>
      <c r="C208" s="1" t="s">
        <v>9</v>
      </c>
      <c r="D208" s="1" t="s">
        <v>420</v>
      </c>
      <c r="E208" s="1">
        <v>100</v>
      </c>
      <c r="F208" s="1">
        <v>280</v>
      </c>
      <c r="G208" s="1">
        <v>24.39</v>
      </c>
      <c r="H208" s="1">
        <v>3.03</v>
      </c>
      <c r="I208" s="1">
        <v>18.88</v>
      </c>
    </row>
    <row r="209" spans="1:9" x14ac:dyDescent="0.3">
      <c r="A209" s="2">
        <v>206</v>
      </c>
      <c r="B209" s="1" t="s">
        <v>421</v>
      </c>
      <c r="C209" s="1" t="s">
        <v>9</v>
      </c>
      <c r="D209" s="1" t="s">
        <v>422</v>
      </c>
      <c r="E209" s="1">
        <v>100</v>
      </c>
      <c r="F209" s="1">
        <v>327</v>
      </c>
      <c r="G209" s="1">
        <v>43.6</v>
      </c>
      <c r="H209" s="1">
        <v>7.1</v>
      </c>
      <c r="I209" s="1">
        <v>13.8</v>
      </c>
    </row>
    <row r="210" spans="1:9" x14ac:dyDescent="0.3">
      <c r="A210" s="2">
        <v>207</v>
      </c>
      <c r="B210" s="1" t="s">
        <v>423</v>
      </c>
      <c r="C210" s="1" t="s">
        <v>9</v>
      </c>
      <c r="D210" s="1" t="s">
        <v>424</v>
      </c>
      <c r="E210" s="1">
        <v>100</v>
      </c>
      <c r="F210" s="1">
        <v>352</v>
      </c>
      <c r="G210" s="1">
        <v>47.2</v>
      </c>
      <c r="H210" s="1">
        <v>6.6</v>
      </c>
      <c r="I210" s="1">
        <v>15.2</v>
      </c>
    </row>
    <row r="211" spans="1:9" x14ac:dyDescent="0.3">
      <c r="A211" s="2">
        <v>208</v>
      </c>
      <c r="B211" s="1" t="s">
        <v>425</v>
      </c>
      <c r="C211" s="1" t="s">
        <v>9</v>
      </c>
      <c r="D211" s="1" t="s">
        <v>426</v>
      </c>
      <c r="E211" s="1">
        <v>100</v>
      </c>
      <c r="F211" s="1">
        <v>258</v>
      </c>
      <c r="G211" s="1">
        <v>57.8</v>
      </c>
      <c r="H211" s="1">
        <v>5.9</v>
      </c>
      <c r="I211" s="1">
        <v>0.8</v>
      </c>
    </row>
    <row r="212" spans="1:9" x14ac:dyDescent="0.3">
      <c r="A212" s="2">
        <v>209</v>
      </c>
      <c r="B212" s="1" t="s">
        <v>427</v>
      </c>
      <c r="C212" s="1" t="s">
        <v>9</v>
      </c>
      <c r="D212" s="1" t="s">
        <v>428</v>
      </c>
      <c r="E212" s="1">
        <v>100</v>
      </c>
      <c r="F212" s="1">
        <v>417</v>
      </c>
      <c r="G212" s="1">
        <v>49.31</v>
      </c>
      <c r="H212" s="1">
        <v>5.23</v>
      </c>
      <c r="I212" s="1">
        <v>22.09</v>
      </c>
    </row>
    <row r="213" spans="1:9" x14ac:dyDescent="0.3">
      <c r="A213" s="2">
        <v>210</v>
      </c>
      <c r="B213" s="1" t="s">
        <v>429</v>
      </c>
      <c r="C213" s="1" t="s">
        <v>9</v>
      </c>
      <c r="D213" s="1" t="s">
        <v>430</v>
      </c>
      <c r="E213" s="1">
        <v>100</v>
      </c>
      <c r="F213" s="1">
        <v>331</v>
      </c>
      <c r="G213" s="1">
        <v>28.82</v>
      </c>
      <c r="H213" s="1">
        <v>5.87</v>
      </c>
      <c r="I213" s="1">
        <v>21.32</v>
      </c>
    </row>
    <row r="214" spans="1:9" x14ac:dyDescent="0.3">
      <c r="A214" s="2">
        <v>211</v>
      </c>
      <c r="B214" s="1" t="s">
        <v>431</v>
      </c>
      <c r="C214" s="1" t="s">
        <v>9</v>
      </c>
      <c r="D214" s="1" t="s">
        <v>432</v>
      </c>
      <c r="E214" s="1">
        <v>100</v>
      </c>
      <c r="F214" s="1">
        <v>408</v>
      </c>
      <c r="G214" s="1">
        <v>49.65</v>
      </c>
      <c r="H214" s="1">
        <v>5.66</v>
      </c>
      <c r="I214" s="1">
        <v>20.71</v>
      </c>
    </row>
    <row r="215" spans="1:9" x14ac:dyDescent="0.3">
      <c r="A215" s="2">
        <v>212</v>
      </c>
      <c r="B215" s="1" t="s">
        <v>433</v>
      </c>
      <c r="C215" s="1" t="s">
        <v>9</v>
      </c>
      <c r="D215" s="1" t="s">
        <v>434</v>
      </c>
      <c r="E215" s="1">
        <v>100</v>
      </c>
      <c r="F215" s="1">
        <v>227</v>
      </c>
      <c r="G215" s="1">
        <v>28.3</v>
      </c>
      <c r="H215" s="1">
        <v>6.4</v>
      </c>
      <c r="I215" s="1">
        <v>9.6999999999999993</v>
      </c>
    </row>
    <row r="216" spans="1:9" x14ac:dyDescent="0.3">
      <c r="A216" s="2">
        <v>213</v>
      </c>
      <c r="B216" s="1" t="s">
        <v>435</v>
      </c>
      <c r="C216" s="1" t="s">
        <v>9</v>
      </c>
      <c r="D216" s="1" t="s">
        <v>436</v>
      </c>
      <c r="E216" s="1">
        <v>100</v>
      </c>
      <c r="F216" s="1">
        <v>388</v>
      </c>
      <c r="G216" s="1">
        <v>77.099999999999994</v>
      </c>
      <c r="H216" s="1">
        <v>12.2</v>
      </c>
      <c r="I216" s="1">
        <v>0.4</v>
      </c>
    </row>
    <row r="217" spans="1:9" x14ac:dyDescent="0.3">
      <c r="A217" s="2">
        <v>214</v>
      </c>
      <c r="B217" s="1" t="s">
        <v>437</v>
      </c>
      <c r="C217" s="1" t="s">
        <v>9</v>
      </c>
      <c r="D217" s="1" t="s">
        <v>438</v>
      </c>
      <c r="E217" s="1">
        <v>100</v>
      </c>
      <c r="F217" s="1">
        <v>129</v>
      </c>
      <c r="G217" s="1">
        <v>25.8</v>
      </c>
      <c r="H217" s="1">
        <v>3.8</v>
      </c>
      <c r="I217" s="1">
        <v>0.2</v>
      </c>
    </row>
    <row r="218" spans="1:9" x14ac:dyDescent="0.3">
      <c r="A218" s="2">
        <v>215</v>
      </c>
      <c r="B218" s="1" t="s">
        <v>439</v>
      </c>
      <c r="C218" s="1" t="s">
        <v>9</v>
      </c>
      <c r="D218" s="1" t="s">
        <v>440</v>
      </c>
      <c r="E218" s="1">
        <v>100</v>
      </c>
      <c r="F218" s="1">
        <v>365</v>
      </c>
      <c r="G218" s="1">
        <v>76.64</v>
      </c>
      <c r="H218" s="1">
        <v>11.78</v>
      </c>
      <c r="I218" s="1">
        <v>1.28</v>
      </c>
    </row>
    <row r="219" spans="1:9" x14ac:dyDescent="0.3">
      <c r="A219" s="2">
        <v>216</v>
      </c>
      <c r="B219" s="1" t="s">
        <v>441</v>
      </c>
      <c r="C219" s="1" t="s">
        <v>9</v>
      </c>
      <c r="D219" s="1" t="s">
        <v>442</v>
      </c>
      <c r="E219" s="1">
        <v>100</v>
      </c>
      <c r="F219" s="1">
        <v>132</v>
      </c>
      <c r="G219" s="1">
        <v>26.9</v>
      </c>
      <c r="H219" s="1">
        <v>3.8</v>
      </c>
      <c r="I219" s="1">
        <v>0</v>
      </c>
    </row>
    <row r="220" spans="1:9" x14ac:dyDescent="0.3">
      <c r="A220" s="2">
        <v>217</v>
      </c>
      <c r="B220" s="1" t="s">
        <v>443</v>
      </c>
      <c r="C220" s="1" t="s">
        <v>9</v>
      </c>
      <c r="D220" s="1" t="s">
        <v>444</v>
      </c>
      <c r="E220" s="1">
        <v>100</v>
      </c>
      <c r="F220" s="1">
        <v>325</v>
      </c>
      <c r="G220" s="1">
        <v>78</v>
      </c>
      <c r="H220" s="1">
        <v>10</v>
      </c>
      <c r="I220" s="1">
        <v>1</v>
      </c>
    </row>
    <row r="221" spans="1:9" x14ac:dyDescent="0.3">
      <c r="A221" s="2">
        <v>218</v>
      </c>
      <c r="B221" s="1" t="s">
        <v>445</v>
      </c>
      <c r="C221" s="1" t="s">
        <v>9</v>
      </c>
      <c r="D221" s="1" t="s">
        <v>446</v>
      </c>
      <c r="E221" s="1">
        <v>100</v>
      </c>
      <c r="F221" s="1">
        <v>326</v>
      </c>
      <c r="G221" s="1">
        <v>78.5</v>
      </c>
      <c r="H221" s="1">
        <v>9.6999999999999993</v>
      </c>
      <c r="I221" s="1">
        <v>1.1000000000000001</v>
      </c>
    </row>
    <row r="222" spans="1:9" x14ac:dyDescent="0.3">
      <c r="A222" s="2">
        <v>219</v>
      </c>
      <c r="B222" s="1" t="s">
        <v>447</v>
      </c>
      <c r="C222" s="1" t="s">
        <v>9</v>
      </c>
      <c r="D222" s="1" t="s">
        <v>448</v>
      </c>
      <c r="E222" s="1">
        <v>100</v>
      </c>
      <c r="F222" s="1">
        <v>316</v>
      </c>
      <c r="G222" s="1">
        <v>74.39</v>
      </c>
      <c r="H222" s="1">
        <v>9.3000000000000007</v>
      </c>
      <c r="I222" s="1">
        <v>1.81</v>
      </c>
    </row>
    <row r="223" spans="1:9" x14ac:dyDescent="0.3">
      <c r="A223" s="2">
        <v>220</v>
      </c>
      <c r="B223" s="1" t="s">
        <v>449</v>
      </c>
      <c r="C223" s="1" t="s">
        <v>9</v>
      </c>
      <c r="D223" s="1" t="s">
        <v>450</v>
      </c>
      <c r="E223" s="1">
        <v>100</v>
      </c>
      <c r="F223" s="1">
        <v>316</v>
      </c>
      <c r="G223" s="1">
        <v>75.38</v>
      </c>
      <c r="H223" s="1">
        <v>8.74</v>
      </c>
      <c r="I223" s="1">
        <v>1.66</v>
      </c>
    </row>
    <row r="224" spans="1:9" x14ac:dyDescent="0.3">
      <c r="A224" s="2">
        <v>221</v>
      </c>
      <c r="B224" s="1" t="s">
        <v>451</v>
      </c>
      <c r="C224" s="1" t="s">
        <v>9</v>
      </c>
      <c r="D224" s="1" t="s">
        <v>452</v>
      </c>
      <c r="E224" s="1">
        <v>100</v>
      </c>
      <c r="F224" s="1">
        <v>327</v>
      </c>
      <c r="G224" s="1">
        <v>77.709999999999994</v>
      </c>
      <c r="H224" s="1">
        <v>9.3000000000000007</v>
      </c>
      <c r="I224" s="1">
        <v>1.67</v>
      </c>
    </row>
    <row r="225" spans="1:9" x14ac:dyDescent="0.3">
      <c r="A225" s="2">
        <v>222</v>
      </c>
      <c r="B225" s="1" t="s">
        <v>453</v>
      </c>
      <c r="C225" s="1" t="s">
        <v>9</v>
      </c>
      <c r="D225" s="1" t="s">
        <v>454</v>
      </c>
      <c r="E225" s="1">
        <v>100</v>
      </c>
      <c r="F225" s="1">
        <v>335</v>
      </c>
      <c r="G225" s="1">
        <v>74.099999999999994</v>
      </c>
      <c r="H225" s="1">
        <v>12.7</v>
      </c>
      <c r="I225" s="1">
        <v>2.6</v>
      </c>
    </row>
    <row r="226" spans="1:9" x14ac:dyDescent="0.3">
      <c r="A226" s="2">
        <v>223</v>
      </c>
      <c r="B226" s="1" t="s">
        <v>455</v>
      </c>
      <c r="C226" s="1" t="s">
        <v>9</v>
      </c>
      <c r="D226" s="1" t="s">
        <v>456</v>
      </c>
      <c r="E226" s="1">
        <v>100</v>
      </c>
      <c r="F226" s="1">
        <v>331</v>
      </c>
      <c r="G226" s="1">
        <v>76.48</v>
      </c>
      <c r="H226" s="1">
        <v>11.16</v>
      </c>
      <c r="I226" s="1">
        <v>1.83</v>
      </c>
    </row>
    <row r="227" spans="1:9" x14ac:dyDescent="0.3">
      <c r="A227" s="2">
        <v>224</v>
      </c>
      <c r="B227" s="1" t="s">
        <v>457</v>
      </c>
      <c r="C227" s="1" t="s">
        <v>9</v>
      </c>
      <c r="D227" s="1" t="s">
        <v>458</v>
      </c>
      <c r="E227" s="1">
        <v>100</v>
      </c>
      <c r="F227" s="1">
        <v>338</v>
      </c>
      <c r="G227" s="1">
        <v>76.09</v>
      </c>
      <c r="H227" s="1">
        <v>10.95</v>
      </c>
      <c r="I227" s="1">
        <v>2.99</v>
      </c>
    </row>
    <row r="228" spans="1:9" x14ac:dyDescent="0.3">
      <c r="A228" s="2">
        <v>225</v>
      </c>
      <c r="B228" s="1" t="s">
        <v>459</v>
      </c>
      <c r="C228" s="1" t="s">
        <v>9</v>
      </c>
      <c r="D228" s="1" t="s">
        <v>460</v>
      </c>
      <c r="E228" s="1">
        <v>100</v>
      </c>
      <c r="F228" s="1">
        <v>374</v>
      </c>
      <c r="G228" s="1">
        <v>76.17</v>
      </c>
      <c r="H228" s="1">
        <v>14.52</v>
      </c>
      <c r="I228" s="1">
        <v>5.48</v>
      </c>
    </row>
    <row r="229" spans="1:9" x14ac:dyDescent="0.3">
      <c r="A229" s="2">
        <v>226</v>
      </c>
      <c r="B229" s="1" t="s">
        <v>461</v>
      </c>
      <c r="C229" s="1" t="s">
        <v>9</v>
      </c>
      <c r="D229" s="1" t="s">
        <v>462</v>
      </c>
      <c r="E229" s="1">
        <v>100</v>
      </c>
      <c r="F229" s="1">
        <v>335</v>
      </c>
      <c r="G229" s="1">
        <v>71.680000000000007</v>
      </c>
      <c r="H229" s="1">
        <v>14.65</v>
      </c>
      <c r="I229" s="1">
        <v>2.71</v>
      </c>
    </row>
    <row r="230" spans="1:9" x14ac:dyDescent="0.3">
      <c r="A230" s="2">
        <v>227</v>
      </c>
      <c r="B230" s="1" t="s">
        <v>463</v>
      </c>
      <c r="C230" s="1" t="s">
        <v>9</v>
      </c>
      <c r="D230" s="1" t="s">
        <v>464</v>
      </c>
      <c r="E230" s="1">
        <v>100</v>
      </c>
      <c r="F230" s="1">
        <v>322</v>
      </c>
      <c r="G230" s="1">
        <v>72.290000000000006</v>
      </c>
      <c r="H230" s="1">
        <v>11.87</v>
      </c>
      <c r="I230" s="1">
        <v>2.15</v>
      </c>
    </row>
    <row r="231" spans="1:9" x14ac:dyDescent="0.3">
      <c r="A231" s="2">
        <v>228</v>
      </c>
      <c r="B231" s="1" t="s">
        <v>465</v>
      </c>
      <c r="C231" s="1" t="s">
        <v>9</v>
      </c>
      <c r="D231" s="1" t="s">
        <v>466</v>
      </c>
      <c r="E231" s="1">
        <v>100</v>
      </c>
      <c r="F231" s="1">
        <v>320</v>
      </c>
      <c r="G231" s="1">
        <v>75.08</v>
      </c>
      <c r="H231" s="1">
        <v>9.7899999999999991</v>
      </c>
      <c r="I231" s="1">
        <v>1.77</v>
      </c>
    </row>
    <row r="232" spans="1:9" x14ac:dyDescent="0.3">
      <c r="A232" s="2">
        <v>229</v>
      </c>
      <c r="B232" s="1" t="s">
        <v>467</v>
      </c>
      <c r="C232" s="1" t="s">
        <v>9</v>
      </c>
      <c r="D232" s="1" t="s">
        <v>468</v>
      </c>
      <c r="E232" s="1">
        <v>100</v>
      </c>
      <c r="F232" s="1">
        <v>333</v>
      </c>
      <c r="G232" s="1">
        <v>82</v>
      </c>
      <c r="H232" s="1">
        <v>8.5</v>
      </c>
      <c r="I232" s="1">
        <v>1</v>
      </c>
    </row>
    <row r="233" spans="1:9" x14ac:dyDescent="0.3">
      <c r="A233" s="2">
        <v>230</v>
      </c>
      <c r="B233" s="1" t="s">
        <v>469</v>
      </c>
      <c r="C233" s="1" t="s">
        <v>9</v>
      </c>
      <c r="D233" s="1" t="s">
        <v>470</v>
      </c>
      <c r="E233" s="1">
        <v>100</v>
      </c>
      <c r="F233" s="1">
        <v>260</v>
      </c>
      <c r="G233" s="1">
        <v>76.5</v>
      </c>
      <c r="H233" s="1">
        <v>10.5</v>
      </c>
      <c r="I233" s="1">
        <v>3.1</v>
      </c>
    </row>
    <row r="234" spans="1:9" x14ac:dyDescent="0.3">
      <c r="A234" s="2">
        <v>231</v>
      </c>
      <c r="B234" s="1" t="s">
        <v>471</v>
      </c>
      <c r="C234" s="1" t="s">
        <v>9</v>
      </c>
      <c r="D234" s="1" t="s">
        <v>472</v>
      </c>
      <c r="E234" s="1">
        <v>100</v>
      </c>
      <c r="F234" s="1">
        <v>243</v>
      </c>
      <c r="G234" s="1">
        <v>71.5</v>
      </c>
      <c r="H234" s="1">
        <v>9.85</v>
      </c>
      <c r="I234" s="1">
        <v>2.96</v>
      </c>
    </row>
    <row r="235" spans="1:9" x14ac:dyDescent="0.3">
      <c r="A235" s="2">
        <v>232</v>
      </c>
      <c r="B235" s="1" t="s">
        <v>473</v>
      </c>
      <c r="C235" s="1" t="s">
        <v>9</v>
      </c>
      <c r="D235" s="1" t="s">
        <v>474</v>
      </c>
      <c r="E235" s="1">
        <v>100</v>
      </c>
      <c r="F235" s="1">
        <v>247</v>
      </c>
      <c r="G235" s="1">
        <v>79.2</v>
      </c>
      <c r="H235" s="1">
        <v>9.6999999999999993</v>
      </c>
      <c r="I235" s="1">
        <v>1.2</v>
      </c>
    </row>
    <row r="236" spans="1:9" x14ac:dyDescent="0.3">
      <c r="A236" s="2">
        <v>233</v>
      </c>
      <c r="B236" s="1" t="s">
        <v>475</v>
      </c>
      <c r="C236" s="1" t="s">
        <v>9</v>
      </c>
      <c r="D236" s="1" t="s">
        <v>476</v>
      </c>
      <c r="E236" s="1">
        <v>100</v>
      </c>
      <c r="F236" s="1">
        <v>218</v>
      </c>
      <c r="G236" s="1">
        <v>43.1</v>
      </c>
      <c r="H236" s="1">
        <v>8.1999999999999993</v>
      </c>
      <c r="I236" s="1">
        <v>1.4</v>
      </c>
    </row>
    <row r="237" spans="1:9" x14ac:dyDescent="0.3">
      <c r="A237" s="2">
        <v>234</v>
      </c>
      <c r="B237" s="1" t="s">
        <v>477</v>
      </c>
      <c r="C237" s="1" t="s">
        <v>9</v>
      </c>
      <c r="D237" s="1" t="s">
        <v>478</v>
      </c>
      <c r="E237" s="1">
        <v>100</v>
      </c>
      <c r="F237" s="1">
        <v>426</v>
      </c>
      <c r="G237" s="1">
        <v>78.180000000000007</v>
      </c>
      <c r="H237" s="1">
        <v>7.3</v>
      </c>
      <c r="I237" s="1">
        <v>9.2899999999999991</v>
      </c>
    </row>
    <row r="238" spans="1:9" x14ac:dyDescent="0.3">
      <c r="A238" s="2">
        <v>235</v>
      </c>
      <c r="B238" s="1" t="s">
        <v>479</v>
      </c>
      <c r="C238" s="1" t="s">
        <v>9</v>
      </c>
      <c r="D238" s="1" t="s">
        <v>480</v>
      </c>
      <c r="E238" s="1">
        <v>100</v>
      </c>
      <c r="F238" s="1">
        <v>378</v>
      </c>
      <c r="G238" s="1">
        <v>88.05</v>
      </c>
      <c r="H238" s="1">
        <v>5.1100000000000003</v>
      </c>
      <c r="I238" s="1">
        <v>0.59</v>
      </c>
    </row>
    <row r="239" spans="1:9" x14ac:dyDescent="0.3">
      <c r="A239" s="2">
        <v>236</v>
      </c>
      <c r="B239" s="1" t="s">
        <v>481</v>
      </c>
      <c r="C239" s="1" t="s">
        <v>9</v>
      </c>
      <c r="D239" s="1" t="s">
        <v>482</v>
      </c>
      <c r="E239" s="1">
        <v>100</v>
      </c>
      <c r="F239" s="1">
        <v>394</v>
      </c>
      <c r="G239" s="1">
        <v>85.33</v>
      </c>
      <c r="H239" s="1">
        <v>6.8</v>
      </c>
      <c r="I239" s="1">
        <v>2.79</v>
      </c>
    </row>
    <row r="240" spans="1:9" x14ac:dyDescent="0.3">
      <c r="A240" s="2">
        <v>237</v>
      </c>
      <c r="B240" s="1" t="s">
        <v>483</v>
      </c>
      <c r="C240" s="1" t="s">
        <v>9</v>
      </c>
      <c r="D240" s="1" t="s">
        <v>484</v>
      </c>
      <c r="E240" s="1">
        <v>100</v>
      </c>
      <c r="F240" s="1">
        <v>434</v>
      </c>
      <c r="G240" s="1">
        <v>80.930000000000007</v>
      </c>
      <c r="H240" s="1">
        <v>5.56</v>
      </c>
      <c r="I240" s="1">
        <v>9.75</v>
      </c>
    </row>
    <row r="241" spans="1:9" x14ac:dyDescent="0.3">
      <c r="A241" s="2">
        <v>238</v>
      </c>
      <c r="B241" s="1" t="s">
        <v>485</v>
      </c>
      <c r="C241" s="1" t="s">
        <v>9</v>
      </c>
      <c r="D241" s="1" t="s">
        <v>486</v>
      </c>
      <c r="E241" s="1">
        <v>100</v>
      </c>
      <c r="F241" s="1">
        <v>395</v>
      </c>
      <c r="G241" s="1">
        <v>84.66</v>
      </c>
      <c r="H241" s="1">
        <v>5.81</v>
      </c>
      <c r="I241" s="1">
        <v>3.65</v>
      </c>
    </row>
    <row r="242" spans="1:9" x14ac:dyDescent="0.3">
      <c r="A242" s="2">
        <v>239</v>
      </c>
      <c r="B242" s="1" t="s">
        <v>487</v>
      </c>
      <c r="C242" s="1" t="s">
        <v>9</v>
      </c>
      <c r="D242" s="1" t="s">
        <v>488</v>
      </c>
      <c r="E242" s="1">
        <v>100</v>
      </c>
      <c r="F242" s="1">
        <v>390</v>
      </c>
      <c r="G242" s="1">
        <v>86.99</v>
      </c>
      <c r="H242" s="1">
        <v>6.65</v>
      </c>
      <c r="I242" s="1">
        <v>1.68</v>
      </c>
    </row>
    <row r="243" spans="1:9" x14ac:dyDescent="0.3">
      <c r="A243" s="2">
        <v>240</v>
      </c>
      <c r="B243" s="1" t="s">
        <v>489</v>
      </c>
      <c r="C243" s="1" t="s">
        <v>9</v>
      </c>
      <c r="D243" s="1" t="s">
        <v>490</v>
      </c>
      <c r="E243" s="1">
        <v>100</v>
      </c>
      <c r="F243" s="1">
        <v>407</v>
      </c>
      <c r="G243" s="1">
        <v>85.78</v>
      </c>
      <c r="H243" s="1">
        <v>6.08</v>
      </c>
      <c r="I243" s="1">
        <v>4.34</v>
      </c>
    </row>
    <row r="244" spans="1:9" x14ac:dyDescent="0.3">
      <c r="A244" s="2">
        <v>241</v>
      </c>
      <c r="B244" s="1" t="s">
        <v>491</v>
      </c>
      <c r="C244" s="1" t="s">
        <v>9</v>
      </c>
      <c r="D244" s="1" t="s">
        <v>492</v>
      </c>
      <c r="E244" s="1">
        <v>100</v>
      </c>
      <c r="F244" s="1">
        <v>353</v>
      </c>
      <c r="G244" s="1">
        <v>67.27</v>
      </c>
      <c r="H244" s="1">
        <v>17.09</v>
      </c>
      <c r="I244" s="1">
        <v>5.94</v>
      </c>
    </row>
    <row r="245" spans="1:9" x14ac:dyDescent="0.3">
      <c r="A245" s="2">
        <v>242</v>
      </c>
      <c r="B245" s="1" t="s">
        <v>493</v>
      </c>
      <c r="C245" s="1" t="s">
        <v>9</v>
      </c>
      <c r="D245" s="1" t="s">
        <v>494</v>
      </c>
      <c r="E245" s="1">
        <v>100</v>
      </c>
      <c r="F245" s="1">
        <v>350</v>
      </c>
      <c r="G245" s="1">
        <v>67.59</v>
      </c>
      <c r="H245" s="1">
        <v>16.47</v>
      </c>
      <c r="I245" s="1">
        <v>5.78</v>
      </c>
    </row>
    <row r="246" spans="1:9" x14ac:dyDescent="0.3">
      <c r="A246" s="2">
        <v>243</v>
      </c>
      <c r="B246" s="1" t="s">
        <v>495</v>
      </c>
      <c r="C246" s="1" t="s">
        <v>9</v>
      </c>
      <c r="D246" s="1" t="s">
        <v>496</v>
      </c>
      <c r="E246" s="1">
        <v>100</v>
      </c>
      <c r="F246" s="1">
        <v>83</v>
      </c>
      <c r="G246" s="1">
        <v>23.4</v>
      </c>
      <c r="H246" s="1">
        <v>3.8</v>
      </c>
      <c r="I246" s="1">
        <v>0.5</v>
      </c>
    </row>
    <row r="247" spans="1:9" x14ac:dyDescent="0.3">
      <c r="A247" s="2">
        <v>244</v>
      </c>
      <c r="B247" s="1" t="s">
        <v>497</v>
      </c>
      <c r="C247" s="1" t="s">
        <v>9</v>
      </c>
      <c r="D247" s="1" t="s">
        <v>498</v>
      </c>
      <c r="E247" s="1">
        <v>100</v>
      </c>
      <c r="F247" s="1">
        <v>102</v>
      </c>
      <c r="G247" s="1">
        <v>29.1</v>
      </c>
      <c r="H247" s="1">
        <v>4.2</v>
      </c>
      <c r="I247" s="1">
        <v>0.7</v>
      </c>
    </row>
    <row r="248" spans="1:9" x14ac:dyDescent="0.3">
      <c r="A248" s="2">
        <v>245</v>
      </c>
      <c r="B248" s="1" t="s">
        <v>499</v>
      </c>
      <c r="C248" s="1" t="s">
        <v>9</v>
      </c>
      <c r="D248" s="1" t="s">
        <v>500</v>
      </c>
      <c r="E248" s="1">
        <v>100</v>
      </c>
      <c r="F248" s="1">
        <v>138</v>
      </c>
      <c r="G248" s="1">
        <v>36.26</v>
      </c>
      <c r="H248" s="1">
        <v>5.34</v>
      </c>
      <c r="I248" s="1">
        <v>2.06</v>
      </c>
    </row>
    <row r="249" spans="1:9" x14ac:dyDescent="0.3">
      <c r="A249" s="2">
        <v>246</v>
      </c>
      <c r="B249" s="1" t="s">
        <v>501</v>
      </c>
      <c r="C249" s="1" t="s">
        <v>9</v>
      </c>
      <c r="D249" s="1" t="s">
        <v>502</v>
      </c>
      <c r="E249" s="1">
        <v>100</v>
      </c>
      <c r="F249" s="1">
        <v>267</v>
      </c>
      <c r="G249" s="1">
        <v>71.900000000000006</v>
      </c>
      <c r="H249" s="1">
        <v>9.6999999999999993</v>
      </c>
      <c r="I249" s="1">
        <v>3.8</v>
      </c>
    </row>
    <row r="250" spans="1:9" x14ac:dyDescent="0.3">
      <c r="A250" s="2">
        <v>247</v>
      </c>
      <c r="B250" s="1" t="s">
        <v>503</v>
      </c>
      <c r="C250" s="1" t="s">
        <v>9</v>
      </c>
      <c r="D250" s="1" t="s">
        <v>504</v>
      </c>
      <c r="E250" s="1">
        <v>100</v>
      </c>
      <c r="F250" s="1">
        <v>134</v>
      </c>
      <c r="G250" s="1">
        <v>34.89</v>
      </c>
      <c r="H250" s="1">
        <v>5.1100000000000003</v>
      </c>
      <c r="I250" s="1">
        <v>2.19</v>
      </c>
    </row>
    <row r="251" spans="1:9" x14ac:dyDescent="0.3">
      <c r="A251" s="2">
        <v>248</v>
      </c>
      <c r="B251" s="1" t="s">
        <v>505</v>
      </c>
      <c r="C251" s="1" t="s">
        <v>9</v>
      </c>
      <c r="D251" s="1" t="s">
        <v>506</v>
      </c>
      <c r="E251" s="1">
        <v>100</v>
      </c>
      <c r="F251" s="1">
        <v>282</v>
      </c>
      <c r="G251" s="1">
        <v>78.3</v>
      </c>
      <c r="H251" s="1">
        <v>8.9</v>
      </c>
      <c r="I251" s="1">
        <v>3.9</v>
      </c>
    </row>
    <row r="252" spans="1:9" x14ac:dyDescent="0.3">
      <c r="A252" s="2">
        <v>249</v>
      </c>
      <c r="B252" s="1" t="s">
        <v>507</v>
      </c>
      <c r="C252" s="1" t="s">
        <v>9</v>
      </c>
      <c r="D252" s="1" t="s">
        <v>508</v>
      </c>
      <c r="E252" s="1">
        <v>100</v>
      </c>
      <c r="F252" s="1">
        <v>110</v>
      </c>
      <c r="G252" s="1">
        <v>29.4</v>
      </c>
      <c r="H252" s="1">
        <v>4.9000000000000004</v>
      </c>
      <c r="I252" s="1">
        <v>1.2</v>
      </c>
    </row>
    <row r="253" spans="1:9" x14ac:dyDescent="0.3">
      <c r="A253" s="2">
        <v>250</v>
      </c>
      <c r="B253" s="1" t="s">
        <v>509</v>
      </c>
      <c r="C253" s="1" t="s">
        <v>9</v>
      </c>
      <c r="D253" s="1" t="s">
        <v>510</v>
      </c>
      <c r="E253" s="1">
        <v>100</v>
      </c>
      <c r="F253" s="1">
        <v>289</v>
      </c>
      <c r="G253" s="1">
        <v>74.7</v>
      </c>
      <c r="H253" s="1">
        <v>11.5</v>
      </c>
      <c r="I253" s="1">
        <v>4.5999999999999996</v>
      </c>
    </row>
    <row r="254" spans="1:9" x14ac:dyDescent="0.3">
      <c r="A254" s="2">
        <v>251</v>
      </c>
      <c r="B254" s="1" t="s">
        <v>511</v>
      </c>
      <c r="C254" s="1" t="s">
        <v>9</v>
      </c>
      <c r="D254" s="1" t="s">
        <v>512</v>
      </c>
      <c r="E254" s="1">
        <v>100</v>
      </c>
      <c r="F254" s="1">
        <v>108</v>
      </c>
      <c r="G254" s="1">
        <v>25.4</v>
      </c>
      <c r="H254" s="1">
        <v>6.6</v>
      </c>
      <c r="I254" s="1">
        <v>1.4</v>
      </c>
    </row>
    <row r="255" spans="1:9" x14ac:dyDescent="0.3">
      <c r="A255" s="2">
        <v>252</v>
      </c>
      <c r="B255" s="1" t="s">
        <v>513</v>
      </c>
      <c r="C255" s="1" t="s">
        <v>9</v>
      </c>
      <c r="D255" s="1" t="s">
        <v>514</v>
      </c>
      <c r="E255" s="1">
        <v>100</v>
      </c>
      <c r="F255" s="1">
        <v>265</v>
      </c>
      <c r="G255" s="1">
        <v>83.3</v>
      </c>
      <c r="H255" s="1">
        <v>7.32</v>
      </c>
      <c r="I255" s="1">
        <v>0.97</v>
      </c>
    </row>
    <row r="256" spans="1:9" x14ac:dyDescent="0.3">
      <c r="A256" s="2">
        <v>253</v>
      </c>
      <c r="B256" s="1" t="s">
        <v>515</v>
      </c>
      <c r="C256" s="1" t="s">
        <v>9</v>
      </c>
      <c r="D256" s="1" t="s">
        <v>516</v>
      </c>
      <c r="E256" s="1">
        <v>100</v>
      </c>
      <c r="F256" s="1">
        <v>84</v>
      </c>
      <c r="G256" s="1">
        <v>18.600000000000001</v>
      </c>
      <c r="H256" s="1">
        <v>1.7</v>
      </c>
      <c r="I256" s="1">
        <v>0.5</v>
      </c>
    </row>
    <row r="257" spans="1:9" x14ac:dyDescent="0.3">
      <c r="A257" s="2">
        <v>254</v>
      </c>
      <c r="B257" s="1" t="s">
        <v>517</v>
      </c>
      <c r="C257" s="1" t="s">
        <v>9</v>
      </c>
      <c r="D257" s="1" t="s">
        <v>518</v>
      </c>
      <c r="E257" s="1">
        <v>100</v>
      </c>
      <c r="F257" s="1">
        <v>82</v>
      </c>
      <c r="G257" s="1">
        <v>17.8</v>
      </c>
      <c r="H257" s="1">
        <v>2.2999999999999998</v>
      </c>
      <c r="I257" s="1">
        <v>0.5</v>
      </c>
    </row>
    <row r="258" spans="1:9" x14ac:dyDescent="0.3">
      <c r="A258" s="2">
        <v>255</v>
      </c>
      <c r="B258" s="1" t="s">
        <v>519</v>
      </c>
      <c r="C258" s="1" t="s">
        <v>9</v>
      </c>
      <c r="D258" s="1" t="s">
        <v>520</v>
      </c>
      <c r="E258" s="1">
        <v>100</v>
      </c>
      <c r="F258" s="1">
        <v>91</v>
      </c>
      <c r="G258" s="1">
        <v>18.3</v>
      </c>
      <c r="H258" s="1">
        <v>2.2999999999999998</v>
      </c>
      <c r="I258" s="1">
        <v>1</v>
      </c>
    </row>
    <row r="259" spans="1:9" x14ac:dyDescent="0.3">
      <c r="A259" s="2">
        <v>256</v>
      </c>
      <c r="B259" s="1" t="s">
        <v>521</v>
      </c>
      <c r="C259" s="1" t="s">
        <v>9</v>
      </c>
      <c r="D259" s="1" t="s">
        <v>522</v>
      </c>
      <c r="E259" s="1">
        <v>100</v>
      </c>
      <c r="F259" s="1">
        <v>296</v>
      </c>
      <c r="G259" s="1">
        <v>87.9</v>
      </c>
      <c r="H259" s="1">
        <v>7.16</v>
      </c>
      <c r="I259" s="1">
        <v>3.25</v>
      </c>
    </row>
    <row r="260" spans="1:9" x14ac:dyDescent="0.3">
      <c r="A260" s="2">
        <v>257</v>
      </c>
      <c r="B260" s="1" t="s">
        <v>523</v>
      </c>
      <c r="C260" s="1" t="s">
        <v>9</v>
      </c>
      <c r="D260" s="1" t="s">
        <v>524</v>
      </c>
      <c r="E260" s="1">
        <v>100</v>
      </c>
      <c r="F260" s="1">
        <v>538</v>
      </c>
      <c r="G260" s="1">
        <v>56.9</v>
      </c>
      <c r="H260" s="1">
        <v>6.17</v>
      </c>
      <c r="I260" s="1">
        <v>33.36</v>
      </c>
    </row>
    <row r="261" spans="1:9" x14ac:dyDescent="0.3">
      <c r="A261" s="2">
        <v>258</v>
      </c>
      <c r="B261" s="1" t="s">
        <v>525</v>
      </c>
      <c r="C261" s="1" t="s">
        <v>9</v>
      </c>
      <c r="D261" s="1" t="s">
        <v>526</v>
      </c>
      <c r="E261" s="1">
        <v>100</v>
      </c>
      <c r="F261" s="1">
        <v>536</v>
      </c>
      <c r="G261" s="1">
        <v>57.6</v>
      </c>
      <c r="H261" s="1">
        <v>7.6</v>
      </c>
      <c r="I261" s="1">
        <v>30.6</v>
      </c>
    </row>
    <row r="262" spans="1:9" x14ac:dyDescent="0.3">
      <c r="A262" s="2">
        <v>259</v>
      </c>
      <c r="B262" s="1" t="s">
        <v>527</v>
      </c>
      <c r="C262" s="1" t="s">
        <v>9</v>
      </c>
      <c r="D262" s="1" t="s">
        <v>528</v>
      </c>
      <c r="E262" s="1">
        <v>100</v>
      </c>
      <c r="F262" s="1">
        <v>428</v>
      </c>
      <c r="G262" s="1">
        <v>61.18</v>
      </c>
      <c r="H262" s="1">
        <v>8.1199999999999992</v>
      </c>
      <c r="I262" s="1">
        <v>27.28</v>
      </c>
    </row>
    <row r="263" spans="1:9" x14ac:dyDescent="0.3">
      <c r="A263" s="2">
        <v>260</v>
      </c>
      <c r="B263" s="1" t="s">
        <v>529</v>
      </c>
      <c r="C263" s="1" t="s">
        <v>9</v>
      </c>
      <c r="D263" s="1" t="s">
        <v>530</v>
      </c>
      <c r="E263" s="1">
        <v>100</v>
      </c>
      <c r="F263" s="1">
        <v>289</v>
      </c>
      <c r="G263" s="1">
        <v>76.3</v>
      </c>
      <c r="H263" s="1">
        <v>11.5</v>
      </c>
      <c r="I263" s="1">
        <v>4.0999999999999996</v>
      </c>
    </row>
    <row r="264" spans="1:9" x14ac:dyDescent="0.3">
      <c r="A264" s="2">
        <v>261</v>
      </c>
      <c r="B264" s="1" t="s">
        <v>531</v>
      </c>
      <c r="C264" s="1" t="s">
        <v>9</v>
      </c>
      <c r="D264" s="1" t="s">
        <v>532</v>
      </c>
      <c r="E264" s="1">
        <v>100</v>
      </c>
      <c r="F264" s="1">
        <v>55</v>
      </c>
      <c r="G264" s="1">
        <v>12.6</v>
      </c>
      <c r="H264" s="1">
        <v>1.1000000000000001</v>
      </c>
      <c r="I264" s="1">
        <v>0</v>
      </c>
    </row>
    <row r="265" spans="1:9" x14ac:dyDescent="0.3">
      <c r="A265" s="2">
        <v>262</v>
      </c>
      <c r="B265" s="1" t="s">
        <v>533</v>
      </c>
      <c r="C265" s="1" t="s">
        <v>9</v>
      </c>
      <c r="D265" s="1" t="s">
        <v>534</v>
      </c>
      <c r="E265" s="1">
        <v>100</v>
      </c>
      <c r="F265" s="1">
        <v>104</v>
      </c>
      <c r="G265" s="1">
        <v>22.4</v>
      </c>
      <c r="H265" s="1">
        <v>3.2</v>
      </c>
      <c r="I265" s="1">
        <v>0.2</v>
      </c>
    </row>
    <row r="266" spans="1:9" x14ac:dyDescent="0.3">
      <c r="A266" s="2">
        <v>263</v>
      </c>
      <c r="B266" s="1" t="s">
        <v>535</v>
      </c>
      <c r="C266" s="1" t="s">
        <v>9</v>
      </c>
      <c r="D266" s="1" t="s">
        <v>536</v>
      </c>
      <c r="E266" s="1">
        <v>100</v>
      </c>
      <c r="F266" s="1">
        <v>363</v>
      </c>
      <c r="G266" s="1">
        <v>70.5</v>
      </c>
      <c r="H266" s="1">
        <v>15.4</v>
      </c>
      <c r="I266" s="1">
        <v>3.2</v>
      </c>
    </row>
    <row r="267" spans="1:9" x14ac:dyDescent="0.3">
      <c r="A267" s="2">
        <v>264</v>
      </c>
      <c r="B267" s="1" t="s">
        <v>537</v>
      </c>
      <c r="C267" s="1" t="s">
        <v>9</v>
      </c>
      <c r="D267" s="1" t="s">
        <v>538</v>
      </c>
      <c r="E267" s="1">
        <v>100</v>
      </c>
      <c r="F267" s="1">
        <v>353</v>
      </c>
      <c r="G267" s="1">
        <v>74.599999999999994</v>
      </c>
      <c r="H267" s="1">
        <v>13.2</v>
      </c>
      <c r="I267" s="1">
        <v>1.2</v>
      </c>
    </row>
    <row r="268" spans="1:9" x14ac:dyDescent="0.3">
      <c r="A268" s="2">
        <v>265</v>
      </c>
      <c r="B268" s="1" t="s">
        <v>539</v>
      </c>
      <c r="C268" s="1" t="s">
        <v>9</v>
      </c>
      <c r="D268" s="1" t="s">
        <v>540</v>
      </c>
      <c r="E268" s="1">
        <v>100</v>
      </c>
      <c r="F268" s="1">
        <v>42</v>
      </c>
      <c r="G268" s="1">
        <v>9.5</v>
      </c>
      <c r="H268" s="1">
        <v>0.5</v>
      </c>
      <c r="I268" s="1">
        <v>0.4</v>
      </c>
    </row>
    <row r="269" spans="1:9" x14ac:dyDescent="0.3">
      <c r="A269" s="2">
        <v>266</v>
      </c>
      <c r="B269" s="1" t="s">
        <v>541</v>
      </c>
      <c r="C269" s="1" t="s">
        <v>9</v>
      </c>
      <c r="D269" s="1" t="s">
        <v>542</v>
      </c>
      <c r="E269" s="1">
        <v>100</v>
      </c>
      <c r="F269" s="1">
        <v>342</v>
      </c>
      <c r="G269" s="1">
        <v>73.400000000000006</v>
      </c>
      <c r="H269" s="1">
        <v>9.7899999999999991</v>
      </c>
      <c r="I269" s="1">
        <v>2.09</v>
      </c>
    </row>
    <row r="270" spans="1:9" x14ac:dyDescent="0.3">
      <c r="A270" s="2">
        <v>267</v>
      </c>
      <c r="B270" s="1" t="s">
        <v>543</v>
      </c>
      <c r="C270" s="1" t="s">
        <v>9</v>
      </c>
      <c r="D270" s="1" t="s">
        <v>544</v>
      </c>
      <c r="E270" s="1">
        <v>100</v>
      </c>
      <c r="F270" s="1">
        <v>357</v>
      </c>
      <c r="G270" s="1">
        <v>72.81</v>
      </c>
      <c r="H270" s="1">
        <v>10.7</v>
      </c>
      <c r="I270" s="1">
        <v>3.7</v>
      </c>
    </row>
    <row r="271" spans="1:9" x14ac:dyDescent="0.3">
      <c r="A271" s="2">
        <v>268</v>
      </c>
      <c r="B271" s="1" t="s">
        <v>545</v>
      </c>
      <c r="C271" s="1" t="s">
        <v>9</v>
      </c>
      <c r="D271" s="1" t="s">
        <v>546</v>
      </c>
      <c r="E271" s="1">
        <v>100</v>
      </c>
      <c r="F271" s="1">
        <v>110</v>
      </c>
      <c r="G271" s="1">
        <v>22.71</v>
      </c>
      <c r="H271" s="1">
        <v>3.14</v>
      </c>
      <c r="I271" s="1">
        <v>1.1299999999999999</v>
      </c>
    </row>
    <row r="272" spans="1:9" x14ac:dyDescent="0.3">
      <c r="A272" s="2">
        <v>269</v>
      </c>
      <c r="B272" s="1" t="s">
        <v>547</v>
      </c>
      <c r="C272" s="1" t="s">
        <v>9</v>
      </c>
      <c r="D272" s="1" t="s">
        <v>548</v>
      </c>
      <c r="E272" s="1">
        <v>100</v>
      </c>
      <c r="F272" s="1">
        <v>345</v>
      </c>
      <c r="G272" s="1">
        <v>71.14</v>
      </c>
      <c r="H272" s="1">
        <v>9.58</v>
      </c>
      <c r="I272" s="1">
        <v>3.59</v>
      </c>
    </row>
    <row r="273" spans="1:9" x14ac:dyDescent="0.3">
      <c r="A273" s="2">
        <v>270</v>
      </c>
      <c r="B273" s="1" t="s">
        <v>549</v>
      </c>
      <c r="C273" s="1" t="s">
        <v>9</v>
      </c>
      <c r="D273" s="1" t="s">
        <v>550</v>
      </c>
      <c r="E273" s="1">
        <v>100</v>
      </c>
      <c r="F273" s="1">
        <v>357</v>
      </c>
      <c r="G273" s="1">
        <v>82.08</v>
      </c>
      <c r="H273" s="1">
        <v>6.44</v>
      </c>
      <c r="I273" s="1">
        <v>0.56999999999999995</v>
      </c>
    </row>
    <row r="274" spans="1:9" x14ac:dyDescent="0.3">
      <c r="A274" s="2">
        <v>271</v>
      </c>
      <c r="B274" s="1" t="s">
        <v>551</v>
      </c>
      <c r="C274" s="1" t="s">
        <v>9</v>
      </c>
      <c r="D274" s="1" t="s">
        <v>552</v>
      </c>
      <c r="E274" s="1">
        <v>100</v>
      </c>
      <c r="F274" s="1">
        <v>359</v>
      </c>
      <c r="G274" s="1">
        <v>81.900000000000006</v>
      </c>
      <c r="H274" s="1">
        <v>7.4</v>
      </c>
      <c r="I274" s="1">
        <v>0.4</v>
      </c>
    </row>
    <row r="275" spans="1:9" x14ac:dyDescent="0.3">
      <c r="A275" s="2">
        <v>272</v>
      </c>
      <c r="B275" s="1" t="s">
        <v>553</v>
      </c>
      <c r="C275" s="1" t="s">
        <v>9</v>
      </c>
      <c r="D275" s="1" t="s">
        <v>554</v>
      </c>
      <c r="E275" s="1">
        <v>100</v>
      </c>
      <c r="F275" s="1">
        <v>316</v>
      </c>
      <c r="G275" s="1">
        <v>75.7</v>
      </c>
      <c r="H275" s="1">
        <v>7.3</v>
      </c>
      <c r="I275" s="1">
        <v>2.8</v>
      </c>
    </row>
    <row r="276" spans="1:9" x14ac:dyDescent="0.3">
      <c r="A276" s="2">
        <v>273</v>
      </c>
      <c r="B276" s="1" t="s">
        <v>555</v>
      </c>
      <c r="C276" s="1" t="s">
        <v>9</v>
      </c>
      <c r="D276" s="1" t="s">
        <v>556</v>
      </c>
      <c r="E276" s="1">
        <v>100</v>
      </c>
      <c r="F276" s="1">
        <v>386</v>
      </c>
      <c r="G276" s="1">
        <v>83.6</v>
      </c>
      <c r="H276" s="1">
        <v>9</v>
      </c>
      <c r="I276" s="1">
        <v>1.7</v>
      </c>
    </row>
    <row r="277" spans="1:9" x14ac:dyDescent="0.3">
      <c r="A277" s="2">
        <v>274</v>
      </c>
      <c r="B277" s="1" t="s">
        <v>557</v>
      </c>
      <c r="C277" s="1" t="s">
        <v>9</v>
      </c>
      <c r="D277" s="1" t="s">
        <v>558</v>
      </c>
      <c r="E277" s="1">
        <v>100</v>
      </c>
      <c r="F277" s="1">
        <v>359</v>
      </c>
      <c r="G277" s="1">
        <v>75.2</v>
      </c>
      <c r="H277" s="1">
        <v>9.5</v>
      </c>
      <c r="I277" s="1">
        <v>2.6</v>
      </c>
    </row>
    <row r="278" spans="1:9" x14ac:dyDescent="0.3">
      <c r="A278" s="2">
        <v>275</v>
      </c>
      <c r="B278" s="1" t="s">
        <v>559</v>
      </c>
      <c r="C278" s="1" t="s">
        <v>9</v>
      </c>
      <c r="D278" s="1" t="s">
        <v>560</v>
      </c>
      <c r="E278" s="1">
        <v>100</v>
      </c>
      <c r="F278" s="1">
        <v>346</v>
      </c>
      <c r="G278" s="1">
        <v>78.16</v>
      </c>
      <c r="H278" s="1">
        <v>6.64</v>
      </c>
      <c r="I278" s="1">
        <v>1.04</v>
      </c>
    </row>
    <row r="279" spans="1:9" x14ac:dyDescent="0.3">
      <c r="A279" s="2">
        <v>276</v>
      </c>
      <c r="B279" s="1" t="s">
        <v>561</v>
      </c>
      <c r="C279" s="1" t="s">
        <v>9</v>
      </c>
      <c r="D279" s="1" t="s">
        <v>562</v>
      </c>
      <c r="E279" s="1">
        <v>100</v>
      </c>
      <c r="F279" s="1">
        <v>312</v>
      </c>
      <c r="G279" s="1">
        <v>76.22</v>
      </c>
      <c r="H279" s="1">
        <v>7.14</v>
      </c>
      <c r="I279" s="1">
        <v>2.1800000000000002</v>
      </c>
    </row>
    <row r="280" spans="1:9" x14ac:dyDescent="0.3">
      <c r="A280" s="2">
        <v>277</v>
      </c>
      <c r="B280" s="1" t="s">
        <v>563</v>
      </c>
      <c r="C280" s="1" t="s">
        <v>9</v>
      </c>
      <c r="D280" s="1" t="s">
        <v>564</v>
      </c>
      <c r="E280" s="1">
        <v>100</v>
      </c>
      <c r="F280" s="1">
        <v>475</v>
      </c>
      <c r="G280" s="1">
        <v>48.3</v>
      </c>
      <c r="H280" s="1">
        <v>13.8</v>
      </c>
      <c r="I280" s="1">
        <v>25.2</v>
      </c>
    </row>
    <row r="281" spans="1:9" x14ac:dyDescent="0.3">
      <c r="A281" s="2">
        <v>278</v>
      </c>
      <c r="B281" s="1" t="s">
        <v>565</v>
      </c>
      <c r="C281" s="1" t="s">
        <v>9</v>
      </c>
      <c r="D281" s="1" t="s">
        <v>566</v>
      </c>
      <c r="E281" s="1">
        <v>100</v>
      </c>
      <c r="F281" s="1">
        <v>343</v>
      </c>
      <c r="G281" s="1">
        <v>76.099999999999994</v>
      </c>
      <c r="H281" s="1">
        <v>4.4000000000000004</v>
      </c>
      <c r="I281" s="1">
        <v>2.2999999999999998</v>
      </c>
    </row>
    <row r="282" spans="1:9" x14ac:dyDescent="0.3">
      <c r="A282" s="2">
        <v>279</v>
      </c>
      <c r="B282" s="1" t="s">
        <v>567</v>
      </c>
      <c r="C282" s="1" t="s">
        <v>9</v>
      </c>
      <c r="D282" s="1" t="s">
        <v>568</v>
      </c>
      <c r="E282" s="1">
        <v>100</v>
      </c>
      <c r="F282" s="1">
        <v>417</v>
      </c>
      <c r="G282" s="1">
        <v>75.599999999999994</v>
      </c>
      <c r="H282" s="1">
        <v>2</v>
      </c>
      <c r="I282" s="1">
        <v>11.8</v>
      </c>
    </row>
    <row r="283" spans="1:9" x14ac:dyDescent="0.3">
      <c r="A283" s="2">
        <v>280</v>
      </c>
      <c r="B283" s="1" t="s">
        <v>569</v>
      </c>
      <c r="C283" s="1" t="s">
        <v>9</v>
      </c>
      <c r="D283" s="1" t="s">
        <v>570</v>
      </c>
      <c r="E283" s="1">
        <v>100</v>
      </c>
      <c r="F283" s="1">
        <v>411</v>
      </c>
      <c r="G283" s="1">
        <v>77.489999999999995</v>
      </c>
      <c r="H283" s="1">
        <v>1.96</v>
      </c>
      <c r="I283" s="1">
        <v>10.37</v>
      </c>
    </row>
    <row r="284" spans="1:9" x14ac:dyDescent="0.3">
      <c r="A284" s="2">
        <v>281</v>
      </c>
      <c r="B284" s="1" t="s">
        <v>571</v>
      </c>
      <c r="C284" s="1" t="s">
        <v>9</v>
      </c>
      <c r="D284" s="1" t="s">
        <v>572</v>
      </c>
      <c r="E284" s="1">
        <v>100</v>
      </c>
      <c r="F284" s="1">
        <v>446</v>
      </c>
      <c r="G284" s="1">
        <v>79.599999999999994</v>
      </c>
      <c r="H284" s="1">
        <v>7.8</v>
      </c>
      <c r="I284" s="1">
        <v>10.7</v>
      </c>
    </row>
    <row r="285" spans="1:9" x14ac:dyDescent="0.3">
      <c r="A285" s="2">
        <v>282</v>
      </c>
      <c r="B285" s="1" t="s">
        <v>573</v>
      </c>
      <c r="C285" s="1" t="s">
        <v>9</v>
      </c>
      <c r="D285" s="1" t="s">
        <v>574</v>
      </c>
      <c r="E285" s="1">
        <v>100</v>
      </c>
      <c r="F285" s="1">
        <v>334</v>
      </c>
      <c r="G285" s="1">
        <v>74.599999999999994</v>
      </c>
      <c r="H285" s="1">
        <v>8.1</v>
      </c>
      <c r="I285" s="1">
        <v>0.3</v>
      </c>
    </row>
    <row r="286" spans="1:9" x14ac:dyDescent="0.3">
      <c r="A286" s="2">
        <v>283</v>
      </c>
      <c r="B286" s="1" t="s">
        <v>575</v>
      </c>
      <c r="C286" s="1" t="s">
        <v>9</v>
      </c>
      <c r="D286" s="1" t="s">
        <v>576</v>
      </c>
      <c r="E286" s="1">
        <v>100</v>
      </c>
      <c r="F286" s="1">
        <v>246</v>
      </c>
      <c r="G286" s="1">
        <v>52.65</v>
      </c>
      <c r="H286" s="1">
        <v>4.8099999999999996</v>
      </c>
      <c r="I286" s="1">
        <v>1.75</v>
      </c>
    </row>
    <row r="287" spans="1:9" x14ac:dyDescent="0.3">
      <c r="A287" s="2">
        <v>284</v>
      </c>
      <c r="B287" s="1" t="s">
        <v>577</v>
      </c>
      <c r="C287" s="1" t="s">
        <v>9</v>
      </c>
      <c r="D287" s="1" t="s">
        <v>578</v>
      </c>
      <c r="E287" s="1">
        <v>100</v>
      </c>
      <c r="F287" s="1">
        <v>237</v>
      </c>
      <c r="G287" s="1">
        <v>51.1</v>
      </c>
      <c r="H287" s="1">
        <v>4.0999999999999996</v>
      </c>
      <c r="I287" s="1">
        <v>1.8</v>
      </c>
    </row>
    <row r="288" spans="1:9" x14ac:dyDescent="0.3">
      <c r="A288" s="2">
        <v>285</v>
      </c>
      <c r="B288" s="1" t="s">
        <v>579</v>
      </c>
      <c r="C288" s="1" t="s">
        <v>9</v>
      </c>
      <c r="D288" s="1" t="s">
        <v>580</v>
      </c>
      <c r="E288" s="1">
        <v>100</v>
      </c>
      <c r="F288" s="1">
        <v>223</v>
      </c>
      <c r="G288" s="1">
        <v>47.4</v>
      </c>
      <c r="H288" s="1">
        <v>5.7</v>
      </c>
      <c r="I288" s="1">
        <v>1.2</v>
      </c>
    </row>
    <row r="289" spans="1:9" x14ac:dyDescent="0.3">
      <c r="A289" s="2">
        <v>286</v>
      </c>
      <c r="B289" s="1" t="s">
        <v>581</v>
      </c>
      <c r="C289" s="1" t="s">
        <v>9</v>
      </c>
      <c r="D289" s="1" t="s">
        <v>582</v>
      </c>
      <c r="E289" s="1">
        <v>100</v>
      </c>
      <c r="F289" s="1">
        <v>244</v>
      </c>
      <c r="G289" s="1">
        <v>52.3</v>
      </c>
      <c r="H289" s="1">
        <v>3.7</v>
      </c>
      <c r="I289" s="1">
        <v>2.2000000000000002</v>
      </c>
    </row>
    <row r="290" spans="1:9" x14ac:dyDescent="0.3">
      <c r="A290" s="2">
        <v>287</v>
      </c>
      <c r="B290" s="1" t="s">
        <v>583</v>
      </c>
      <c r="C290" s="1" t="s">
        <v>9</v>
      </c>
      <c r="D290" s="1" t="s">
        <v>584</v>
      </c>
      <c r="E290" s="1">
        <v>100</v>
      </c>
      <c r="F290" s="1">
        <v>202</v>
      </c>
      <c r="G290" s="1">
        <v>44.8</v>
      </c>
      <c r="H290" s="1">
        <v>4.2</v>
      </c>
      <c r="I290" s="1">
        <v>0.9</v>
      </c>
    </row>
    <row r="291" spans="1:9" x14ac:dyDescent="0.3">
      <c r="A291" s="2">
        <v>288</v>
      </c>
      <c r="B291" s="1" t="s">
        <v>585</v>
      </c>
      <c r="C291" s="1" t="s">
        <v>9</v>
      </c>
      <c r="D291" s="1" t="s">
        <v>586</v>
      </c>
      <c r="E291" s="1">
        <v>100</v>
      </c>
      <c r="F291" s="1">
        <v>231</v>
      </c>
      <c r="G291" s="1">
        <v>49.69</v>
      </c>
      <c r="H291" s="1">
        <v>5.52</v>
      </c>
      <c r="I291" s="1">
        <v>1.1499999999999999</v>
      </c>
    </row>
    <row r="292" spans="1:9" x14ac:dyDescent="0.3">
      <c r="A292" s="2">
        <v>289</v>
      </c>
      <c r="B292" s="1" t="s">
        <v>587</v>
      </c>
      <c r="C292" s="1" t="s">
        <v>9</v>
      </c>
      <c r="D292" s="1" t="s">
        <v>588</v>
      </c>
      <c r="E292" s="1">
        <v>100</v>
      </c>
      <c r="F292" s="1">
        <v>181</v>
      </c>
      <c r="G292" s="1">
        <v>37.630000000000003</v>
      </c>
      <c r="H292" s="1">
        <v>6.63</v>
      </c>
      <c r="I292" s="1">
        <v>0.41</v>
      </c>
    </row>
    <row r="293" spans="1:9" x14ac:dyDescent="0.3">
      <c r="A293" s="2">
        <v>290</v>
      </c>
      <c r="B293" s="1" t="s">
        <v>589</v>
      </c>
      <c r="C293" s="1" t="s">
        <v>9</v>
      </c>
      <c r="D293" s="1" t="s">
        <v>590</v>
      </c>
      <c r="E293" s="1">
        <v>100</v>
      </c>
      <c r="F293" s="1">
        <v>296</v>
      </c>
      <c r="G293" s="1">
        <v>57.1</v>
      </c>
      <c r="H293" s="1">
        <v>5</v>
      </c>
      <c r="I293" s="1">
        <v>5.3</v>
      </c>
    </row>
    <row r="294" spans="1:9" x14ac:dyDescent="0.3">
      <c r="A294" s="2">
        <v>291</v>
      </c>
      <c r="B294" s="1" t="s">
        <v>591</v>
      </c>
      <c r="C294" s="1" t="s">
        <v>9</v>
      </c>
      <c r="D294" s="1" t="s">
        <v>592</v>
      </c>
      <c r="E294" s="1">
        <v>100</v>
      </c>
      <c r="F294" s="1">
        <v>348</v>
      </c>
      <c r="G294" s="1">
        <v>72.66</v>
      </c>
      <c r="H294" s="1">
        <v>9.56</v>
      </c>
      <c r="I294" s="1">
        <v>3.26</v>
      </c>
    </row>
    <row r="295" spans="1:9" x14ac:dyDescent="0.3">
      <c r="A295" s="2">
        <v>292</v>
      </c>
      <c r="B295" s="1" t="s">
        <v>593</v>
      </c>
      <c r="C295" s="1" t="s">
        <v>9</v>
      </c>
      <c r="D295" s="1" t="s">
        <v>594</v>
      </c>
      <c r="E295" s="1">
        <v>100</v>
      </c>
      <c r="F295" s="1">
        <v>360</v>
      </c>
      <c r="G295" s="1">
        <v>73.900000000000006</v>
      </c>
      <c r="H295" s="1">
        <v>8.5</v>
      </c>
      <c r="I295" s="1">
        <v>4.5999999999999996</v>
      </c>
    </row>
    <row r="296" spans="1:9" x14ac:dyDescent="0.3">
      <c r="A296" s="2">
        <v>293</v>
      </c>
      <c r="B296" s="1" t="s">
        <v>595</v>
      </c>
      <c r="C296" s="1" t="s">
        <v>9</v>
      </c>
      <c r="D296" s="1" t="s">
        <v>596</v>
      </c>
      <c r="E296" s="1">
        <v>100</v>
      </c>
      <c r="F296" s="1">
        <v>351</v>
      </c>
      <c r="G296" s="1">
        <v>75.8</v>
      </c>
      <c r="H296" s="1">
        <v>8.5</v>
      </c>
      <c r="I296" s="1">
        <v>1.6</v>
      </c>
    </row>
    <row r="297" spans="1:9" x14ac:dyDescent="0.3">
      <c r="A297" s="2">
        <v>294</v>
      </c>
      <c r="B297" s="1" t="s">
        <v>597</v>
      </c>
      <c r="C297" s="1" t="s">
        <v>9</v>
      </c>
      <c r="D297" s="1" t="s">
        <v>598</v>
      </c>
      <c r="E297" s="1">
        <v>100</v>
      </c>
      <c r="F297" s="1">
        <v>290</v>
      </c>
      <c r="G297" s="1">
        <v>70.7</v>
      </c>
      <c r="H297" s="1">
        <v>15.9</v>
      </c>
      <c r="I297" s="1">
        <v>1.5</v>
      </c>
    </row>
    <row r="298" spans="1:9" x14ac:dyDescent="0.3">
      <c r="A298" s="2">
        <v>295</v>
      </c>
      <c r="B298" s="1" t="s">
        <v>599</v>
      </c>
      <c r="C298" s="1" t="s">
        <v>9</v>
      </c>
      <c r="D298" s="1" t="s">
        <v>600</v>
      </c>
      <c r="E298" s="1">
        <v>100</v>
      </c>
      <c r="F298" s="1">
        <v>264</v>
      </c>
      <c r="G298" s="1">
        <v>52.7</v>
      </c>
      <c r="H298" s="1">
        <v>8.4</v>
      </c>
      <c r="I298" s="1">
        <v>2.2000000000000002</v>
      </c>
    </row>
    <row r="299" spans="1:9" x14ac:dyDescent="0.3">
      <c r="A299" s="2">
        <v>296</v>
      </c>
      <c r="B299" s="1" t="s">
        <v>601</v>
      </c>
      <c r="C299" s="1" t="s">
        <v>602</v>
      </c>
      <c r="D299" s="1" t="s">
        <v>603</v>
      </c>
      <c r="E299" s="1">
        <v>100</v>
      </c>
      <c r="F299" s="1">
        <v>50</v>
      </c>
      <c r="G299" s="1">
        <v>15.08</v>
      </c>
      <c r="H299" s="1">
        <v>2.0099999999999998</v>
      </c>
      <c r="I299" s="1">
        <v>0.04</v>
      </c>
    </row>
    <row r="300" spans="1:9" x14ac:dyDescent="0.3">
      <c r="A300" s="2">
        <v>297</v>
      </c>
      <c r="B300" s="1" t="s">
        <v>604</v>
      </c>
      <c r="C300" s="1" t="s">
        <v>602</v>
      </c>
      <c r="D300" s="1" t="s">
        <v>605</v>
      </c>
      <c r="E300" s="1">
        <v>100</v>
      </c>
      <c r="F300" s="1">
        <v>57</v>
      </c>
      <c r="G300" s="1">
        <v>17.39</v>
      </c>
      <c r="H300" s="1">
        <v>2.0699999999999998</v>
      </c>
      <c r="I300" s="1">
        <v>0.08</v>
      </c>
    </row>
    <row r="301" spans="1:9" x14ac:dyDescent="0.3">
      <c r="A301" s="2">
        <v>298</v>
      </c>
      <c r="B301" s="1" t="s">
        <v>606</v>
      </c>
      <c r="C301" s="1" t="s">
        <v>602</v>
      </c>
      <c r="D301" s="1" t="s">
        <v>607</v>
      </c>
      <c r="E301" s="1">
        <v>100</v>
      </c>
      <c r="F301" s="1">
        <v>60</v>
      </c>
      <c r="G301" s="1">
        <v>18.170000000000002</v>
      </c>
      <c r="H301" s="1">
        <v>2.11</v>
      </c>
      <c r="I301" s="1">
        <v>0.09</v>
      </c>
    </row>
    <row r="302" spans="1:9" x14ac:dyDescent="0.3">
      <c r="A302" s="2">
        <v>299</v>
      </c>
      <c r="B302" s="1" t="s">
        <v>608</v>
      </c>
      <c r="C302" s="1" t="s">
        <v>602</v>
      </c>
      <c r="D302" s="1" t="s">
        <v>609</v>
      </c>
      <c r="E302" s="1">
        <v>100</v>
      </c>
      <c r="F302" s="1">
        <v>68</v>
      </c>
      <c r="G302" s="1">
        <v>20.5</v>
      </c>
      <c r="H302" s="1">
        <v>2.4300000000000002</v>
      </c>
      <c r="I302" s="1">
        <v>0.09</v>
      </c>
    </row>
    <row r="303" spans="1:9" x14ac:dyDescent="0.3">
      <c r="A303" s="2">
        <v>300</v>
      </c>
      <c r="B303" s="1" t="s">
        <v>610</v>
      </c>
      <c r="C303" s="1" t="s">
        <v>602</v>
      </c>
      <c r="D303" s="1" t="s">
        <v>611</v>
      </c>
      <c r="E303" s="1">
        <v>100</v>
      </c>
      <c r="F303" s="1">
        <v>355</v>
      </c>
      <c r="G303" s="1">
        <v>73.599999999999994</v>
      </c>
      <c r="H303" s="1">
        <v>12.1</v>
      </c>
      <c r="I303" s="1">
        <v>1.4</v>
      </c>
    </row>
    <row r="304" spans="1:9" x14ac:dyDescent="0.3">
      <c r="A304" s="2">
        <v>301</v>
      </c>
      <c r="B304" s="1" t="s">
        <v>612</v>
      </c>
      <c r="C304" s="1" t="s">
        <v>602</v>
      </c>
      <c r="D304" s="1" t="s">
        <v>613</v>
      </c>
      <c r="E304" s="1">
        <v>100</v>
      </c>
      <c r="F304" s="1">
        <v>53</v>
      </c>
      <c r="G304" s="1">
        <v>16.07</v>
      </c>
      <c r="H304" s="1">
        <v>1.93</v>
      </c>
      <c r="I304" s="1">
        <v>0.03</v>
      </c>
    </row>
    <row r="305" spans="1:9" x14ac:dyDescent="0.3">
      <c r="A305" s="2">
        <v>302</v>
      </c>
      <c r="B305" s="1" t="s">
        <v>614</v>
      </c>
      <c r="C305" s="1" t="s">
        <v>602</v>
      </c>
      <c r="D305" s="1" t="s">
        <v>615</v>
      </c>
      <c r="E305" s="1">
        <v>100</v>
      </c>
      <c r="F305" s="1">
        <v>57</v>
      </c>
      <c r="G305" s="1">
        <v>17.43</v>
      </c>
      <c r="H305" s="1">
        <v>1.99</v>
      </c>
      <c r="I305" s="1">
        <v>0.04</v>
      </c>
    </row>
    <row r="306" spans="1:9" x14ac:dyDescent="0.3">
      <c r="A306" s="2">
        <v>303</v>
      </c>
      <c r="B306" s="1" t="s">
        <v>616</v>
      </c>
      <c r="C306" s="1" t="s">
        <v>602</v>
      </c>
      <c r="D306" s="1" t="s">
        <v>617</v>
      </c>
      <c r="E306" s="1">
        <v>100</v>
      </c>
      <c r="F306" s="1">
        <v>56</v>
      </c>
      <c r="G306" s="1">
        <v>17.28</v>
      </c>
      <c r="H306" s="1">
        <v>1.94</v>
      </c>
      <c r="I306" s="1">
        <v>0.05</v>
      </c>
    </row>
    <row r="307" spans="1:9" x14ac:dyDescent="0.3">
      <c r="A307" s="2">
        <v>304</v>
      </c>
      <c r="B307" s="1" t="s">
        <v>618</v>
      </c>
      <c r="C307" s="1" t="s">
        <v>602</v>
      </c>
      <c r="D307" s="1" t="s">
        <v>619</v>
      </c>
      <c r="E307" s="1">
        <v>100</v>
      </c>
      <c r="F307" s="1">
        <v>64</v>
      </c>
      <c r="G307" s="1">
        <v>19.38</v>
      </c>
      <c r="H307" s="1">
        <v>2.2999999999999998</v>
      </c>
      <c r="I307" s="1">
        <v>0.08</v>
      </c>
    </row>
    <row r="308" spans="1:9" x14ac:dyDescent="0.3">
      <c r="A308" s="2">
        <v>305</v>
      </c>
      <c r="B308" s="1" t="s">
        <v>620</v>
      </c>
      <c r="C308" s="1" t="s">
        <v>602</v>
      </c>
      <c r="D308" s="1" t="s">
        <v>621</v>
      </c>
      <c r="E308" s="1">
        <v>100</v>
      </c>
      <c r="F308" s="1">
        <v>63</v>
      </c>
      <c r="G308" s="1">
        <v>18.5</v>
      </c>
      <c r="H308" s="1">
        <v>2.8</v>
      </c>
      <c r="I308" s="1">
        <v>0</v>
      </c>
    </row>
    <row r="309" spans="1:9" x14ac:dyDescent="0.3">
      <c r="A309" s="2">
        <v>306</v>
      </c>
      <c r="B309" s="1" t="s">
        <v>622</v>
      </c>
      <c r="C309" s="1" t="s">
        <v>602</v>
      </c>
      <c r="D309" s="1" t="s">
        <v>623</v>
      </c>
      <c r="E309" s="1">
        <v>100</v>
      </c>
      <c r="F309" s="1">
        <v>63</v>
      </c>
      <c r="G309" s="1">
        <v>19.5</v>
      </c>
      <c r="H309" s="1">
        <v>2.2999999999999998</v>
      </c>
      <c r="I309" s="1">
        <v>0</v>
      </c>
    </row>
    <row r="310" spans="1:9" x14ac:dyDescent="0.3">
      <c r="A310" s="2">
        <v>307</v>
      </c>
      <c r="B310" s="1" t="s">
        <v>624</v>
      </c>
      <c r="C310" s="1" t="s">
        <v>602</v>
      </c>
      <c r="D310" s="1" t="s">
        <v>625</v>
      </c>
      <c r="E310" s="1">
        <v>100</v>
      </c>
      <c r="F310" s="1">
        <v>48</v>
      </c>
      <c r="G310" s="1">
        <v>14.7</v>
      </c>
      <c r="H310" s="1">
        <v>1.8</v>
      </c>
      <c r="I310" s="1">
        <v>0</v>
      </c>
    </row>
    <row r="311" spans="1:9" x14ac:dyDescent="0.3">
      <c r="A311" s="2">
        <v>308</v>
      </c>
      <c r="B311" s="1" t="s">
        <v>626</v>
      </c>
      <c r="C311" s="1" t="s">
        <v>602</v>
      </c>
      <c r="D311" s="1" t="s">
        <v>627</v>
      </c>
      <c r="E311" s="1">
        <v>100</v>
      </c>
      <c r="F311" s="1">
        <v>44</v>
      </c>
      <c r="G311" s="1">
        <v>13.79</v>
      </c>
      <c r="H311" s="1">
        <v>1.45</v>
      </c>
      <c r="I311" s="1">
        <v>0.02</v>
      </c>
    </row>
    <row r="312" spans="1:9" x14ac:dyDescent="0.3">
      <c r="A312" s="2">
        <v>309</v>
      </c>
      <c r="B312" s="1" t="s">
        <v>628</v>
      </c>
      <c r="C312" s="1" t="s">
        <v>602</v>
      </c>
      <c r="D312" s="1" t="s">
        <v>629</v>
      </c>
      <c r="E312" s="1">
        <v>100</v>
      </c>
      <c r="F312" s="1">
        <v>50</v>
      </c>
      <c r="G312" s="1">
        <v>15.97</v>
      </c>
      <c r="H312" s="1">
        <v>1.39</v>
      </c>
      <c r="I312" s="1">
        <v>0.05</v>
      </c>
    </row>
    <row r="313" spans="1:9" x14ac:dyDescent="0.3">
      <c r="A313" s="2">
        <v>310</v>
      </c>
      <c r="B313" s="1" t="s">
        <v>630</v>
      </c>
      <c r="C313" s="1" t="s">
        <v>602</v>
      </c>
      <c r="D313" s="1" t="s">
        <v>631</v>
      </c>
      <c r="E313" s="1">
        <v>100</v>
      </c>
      <c r="F313" s="1">
        <v>52</v>
      </c>
      <c r="G313" s="1">
        <v>15.18</v>
      </c>
      <c r="H313" s="1">
        <v>2.25</v>
      </c>
      <c r="I313" s="1">
        <v>0.03</v>
      </c>
    </row>
    <row r="314" spans="1:9" x14ac:dyDescent="0.3">
      <c r="A314" s="2">
        <v>311</v>
      </c>
      <c r="B314" s="1" t="s">
        <v>632</v>
      </c>
      <c r="C314" s="1" t="s">
        <v>602</v>
      </c>
      <c r="D314" s="1" t="s">
        <v>633</v>
      </c>
      <c r="E314" s="1">
        <v>100</v>
      </c>
      <c r="F314" s="1">
        <v>60</v>
      </c>
      <c r="G314" s="1">
        <v>17.87</v>
      </c>
      <c r="H314" s="1">
        <v>2.34</v>
      </c>
      <c r="I314" s="1">
        <v>0.09</v>
      </c>
    </row>
    <row r="315" spans="1:9" x14ac:dyDescent="0.3">
      <c r="A315" s="2">
        <v>312</v>
      </c>
      <c r="B315" s="1" t="s">
        <v>634</v>
      </c>
      <c r="C315" s="1" t="s">
        <v>602</v>
      </c>
      <c r="D315" s="1" t="s">
        <v>635</v>
      </c>
      <c r="E315" s="1">
        <v>100</v>
      </c>
      <c r="F315" s="1">
        <v>469</v>
      </c>
      <c r="G315" s="1">
        <v>71.400000000000006</v>
      </c>
      <c r="H315" s="1">
        <v>5</v>
      </c>
      <c r="I315" s="1">
        <v>18.2</v>
      </c>
    </row>
    <row r="316" spans="1:9" x14ac:dyDescent="0.3">
      <c r="A316" s="2">
        <v>313</v>
      </c>
      <c r="B316" s="1" t="s">
        <v>636</v>
      </c>
      <c r="C316" s="1" t="s">
        <v>602</v>
      </c>
      <c r="D316" s="1" t="s">
        <v>637</v>
      </c>
      <c r="E316" s="1">
        <v>100</v>
      </c>
      <c r="F316" s="1">
        <v>565</v>
      </c>
      <c r="G316" s="1">
        <v>52.5</v>
      </c>
      <c r="H316" s="1">
        <v>5.5</v>
      </c>
      <c r="I316" s="1">
        <v>37</v>
      </c>
    </row>
    <row r="317" spans="1:9" x14ac:dyDescent="0.3">
      <c r="A317" s="2">
        <v>314</v>
      </c>
      <c r="B317" s="1" t="s">
        <v>638</v>
      </c>
      <c r="C317" s="1" t="s">
        <v>602</v>
      </c>
      <c r="D317" s="1" t="s">
        <v>639</v>
      </c>
      <c r="E317" s="1">
        <v>100</v>
      </c>
      <c r="F317" s="1">
        <v>293</v>
      </c>
      <c r="G317" s="1">
        <v>44.16</v>
      </c>
      <c r="H317" s="1">
        <v>3.54</v>
      </c>
      <c r="I317" s="1">
        <v>11.3</v>
      </c>
    </row>
    <row r="318" spans="1:9" x14ac:dyDescent="0.3">
      <c r="A318" s="2">
        <v>315</v>
      </c>
      <c r="B318" s="1" t="s">
        <v>640</v>
      </c>
      <c r="C318" s="1" t="s">
        <v>602</v>
      </c>
      <c r="D318" s="1" t="s">
        <v>641</v>
      </c>
      <c r="E318" s="1">
        <v>100</v>
      </c>
      <c r="F318" s="1">
        <v>219</v>
      </c>
      <c r="G318" s="1">
        <v>28.51</v>
      </c>
      <c r="H318" s="1">
        <v>2.65</v>
      </c>
      <c r="I318" s="1">
        <v>11.59</v>
      </c>
    </row>
    <row r="319" spans="1:9" x14ac:dyDescent="0.3">
      <c r="A319" s="2">
        <v>316</v>
      </c>
      <c r="B319" s="1" t="s">
        <v>642</v>
      </c>
      <c r="C319" s="1" t="s">
        <v>602</v>
      </c>
      <c r="D319" s="1" t="s">
        <v>643</v>
      </c>
      <c r="E319" s="1">
        <v>100</v>
      </c>
      <c r="F319" s="1">
        <v>143</v>
      </c>
      <c r="G319" s="1">
        <v>11.17</v>
      </c>
      <c r="H319" s="1">
        <v>2.68</v>
      </c>
      <c r="I319" s="1">
        <v>8.1999999999999993</v>
      </c>
    </row>
    <row r="320" spans="1:9" x14ac:dyDescent="0.3">
      <c r="A320" s="2">
        <v>317</v>
      </c>
      <c r="B320" s="1" t="s">
        <v>644</v>
      </c>
      <c r="C320" s="1" t="s">
        <v>602</v>
      </c>
      <c r="D320" s="1" t="s">
        <v>645</v>
      </c>
      <c r="E320" s="1">
        <v>100</v>
      </c>
      <c r="F320" s="1">
        <v>83</v>
      </c>
      <c r="G320" s="1">
        <v>17.57</v>
      </c>
      <c r="H320" s="1">
        <v>1.91</v>
      </c>
      <c r="I320" s="1">
        <v>0.56999999999999995</v>
      </c>
    </row>
    <row r="321" spans="1:9" x14ac:dyDescent="0.3">
      <c r="A321" s="2">
        <v>318</v>
      </c>
      <c r="B321" s="1" t="s">
        <v>646</v>
      </c>
      <c r="C321" s="1" t="s">
        <v>602</v>
      </c>
      <c r="D321" s="1" t="s">
        <v>647</v>
      </c>
      <c r="E321" s="1">
        <v>100</v>
      </c>
      <c r="F321" s="1">
        <v>221</v>
      </c>
      <c r="G321" s="1">
        <v>75.7</v>
      </c>
      <c r="H321" s="1">
        <v>2.2999999999999998</v>
      </c>
      <c r="I321" s="1">
        <v>0.1</v>
      </c>
    </row>
    <row r="322" spans="1:9" x14ac:dyDescent="0.3">
      <c r="A322" s="2">
        <v>319</v>
      </c>
      <c r="B322" s="1" t="s">
        <v>648</v>
      </c>
      <c r="C322" s="1" t="s">
        <v>602</v>
      </c>
      <c r="D322" s="1" t="s">
        <v>649</v>
      </c>
      <c r="E322" s="1">
        <v>100</v>
      </c>
      <c r="F322" s="1">
        <v>93</v>
      </c>
      <c r="G322" s="1">
        <v>31.3</v>
      </c>
      <c r="H322" s="1">
        <v>1.5</v>
      </c>
      <c r="I322" s="1">
        <v>0</v>
      </c>
    </row>
    <row r="323" spans="1:9" x14ac:dyDescent="0.3">
      <c r="A323" s="2">
        <v>320</v>
      </c>
      <c r="B323" s="1" t="s">
        <v>650</v>
      </c>
      <c r="C323" s="1" t="s">
        <v>602</v>
      </c>
      <c r="D323" s="1" t="s">
        <v>651</v>
      </c>
      <c r="E323" s="1">
        <v>100</v>
      </c>
      <c r="F323" s="1">
        <v>105</v>
      </c>
      <c r="G323" s="1">
        <v>34.909999999999997</v>
      </c>
      <c r="H323" s="1">
        <v>1.03</v>
      </c>
      <c r="I323" s="1">
        <v>0.45</v>
      </c>
    </row>
    <row r="324" spans="1:9" x14ac:dyDescent="0.3">
      <c r="A324" s="2">
        <v>321</v>
      </c>
      <c r="B324" s="1" t="s">
        <v>652</v>
      </c>
      <c r="C324" s="1" t="s">
        <v>602</v>
      </c>
      <c r="D324" s="1" t="s">
        <v>653</v>
      </c>
      <c r="E324" s="1">
        <v>100</v>
      </c>
      <c r="F324" s="1">
        <v>108</v>
      </c>
      <c r="G324" s="1">
        <v>37.19</v>
      </c>
      <c r="H324" s="1">
        <v>1.01</v>
      </c>
      <c r="I324" s="1">
        <v>0.11</v>
      </c>
    </row>
    <row r="325" spans="1:9" x14ac:dyDescent="0.3">
      <c r="A325" s="2">
        <v>322</v>
      </c>
      <c r="B325" s="1" t="s">
        <v>654</v>
      </c>
      <c r="C325" s="1" t="s">
        <v>602</v>
      </c>
      <c r="D325" s="1" t="s">
        <v>655</v>
      </c>
      <c r="E325" s="1">
        <v>100</v>
      </c>
      <c r="F325" s="1">
        <v>119</v>
      </c>
      <c r="G325" s="1">
        <v>40.92</v>
      </c>
      <c r="H325" s="1">
        <v>1.07</v>
      </c>
      <c r="I325" s="1">
        <v>0.15</v>
      </c>
    </row>
    <row r="326" spans="1:9" x14ac:dyDescent="0.3">
      <c r="A326" s="2">
        <v>323</v>
      </c>
      <c r="B326" s="1" t="s">
        <v>656</v>
      </c>
      <c r="C326" s="1" t="s">
        <v>602</v>
      </c>
      <c r="D326" s="1" t="s">
        <v>657</v>
      </c>
      <c r="E326" s="1">
        <v>100</v>
      </c>
      <c r="F326" s="1">
        <v>133</v>
      </c>
      <c r="G326" s="1">
        <v>45.96</v>
      </c>
      <c r="H326" s="1">
        <v>1.01</v>
      </c>
      <c r="I326" s="1">
        <v>0.16</v>
      </c>
    </row>
    <row r="327" spans="1:9" x14ac:dyDescent="0.3">
      <c r="A327" s="2">
        <v>324</v>
      </c>
      <c r="B327" s="1" t="s">
        <v>658</v>
      </c>
      <c r="C327" s="1" t="s">
        <v>602</v>
      </c>
      <c r="D327" s="1" t="s">
        <v>659</v>
      </c>
      <c r="E327" s="1">
        <v>100</v>
      </c>
      <c r="F327" s="1">
        <v>117</v>
      </c>
      <c r="G327" s="1">
        <v>38.840000000000003</v>
      </c>
      <c r="H327" s="1">
        <v>1</v>
      </c>
      <c r="I327" s="1">
        <v>0.61</v>
      </c>
    </row>
    <row r="328" spans="1:9" x14ac:dyDescent="0.3">
      <c r="A328" s="2">
        <v>325</v>
      </c>
      <c r="B328" s="1" t="s">
        <v>660</v>
      </c>
      <c r="C328" s="1" t="s">
        <v>602</v>
      </c>
      <c r="D328" s="1" t="s">
        <v>661</v>
      </c>
      <c r="E328" s="1">
        <v>100</v>
      </c>
      <c r="F328" s="1">
        <v>77</v>
      </c>
      <c r="G328" s="1">
        <v>25.5</v>
      </c>
      <c r="H328" s="1">
        <v>1.3</v>
      </c>
      <c r="I328" s="1">
        <v>0.1</v>
      </c>
    </row>
    <row r="329" spans="1:9" x14ac:dyDescent="0.3">
      <c r="A329" s="2">
        <v>326</v>
      </c>
      <c r="B329" s="1" t="s">
        <v>662</v>
      </c>
      <c r="C329" s="1" t="s">
        <v>602</v>
      </c>
      <c r="D329" s="1" t="s">
        <v>663</v>
      </c>
      <c r="E329" s="1">
        <v>100</v>
      </c>
      <c r="F329" s="1">
        <v>90</v>
      </c>
      <c r="G329" s="1">
        <v>30.7</v>
      </c>
      <c r="H329" s="1">
        <v>1.1000000000000001</v>
      </c>
      <c r="I329" s="1">
        <v>0</v>
      </c>
    </row>
    <row r="330" spans="1:9" x14ac:dyDescent="0.3">
      <c r="A330" s="2">
        <v>327</v>
      </c>
      <c r="B330" s="1" t="s">
        <v>664</v>
      </c>
      <c r="C330" s="1" t="s">
        <v>602</v>
      </c>
      <c r="D330" s="1" t="s">
        <v>665</v>
      </c>
      <c r="E330" s="1">
        <v>100</v>
      </c>
      <c r="F330" s="1">
        <v>100</v>
      </c>
      <c r="G330" s="1">
        <v>33.770000000000003</v>
      </c>
      <c r="H330" s="1">
        <v>1.17</v>
      </c>
      <c r="I330" s="1">
        <v>0.2</v>
      </c>
    </row>
    <row r="331" spans="1:9" x14ac:dyDescent="0.3">
      <c r="A331" s="2">
        <v>328</v>
      </c>
      <c r="B331" s="1" t="s">
        <v>666</v>
      </c>
      <c r="C331" s="1" t="s">
        <v>602</v>
      </c>
      <c r="D331" s="1" t="s">
        <v>667</v>
      </c>
      <c r="E331" s="1">
        <v>100</v>
      </c>
      <c r="F331" s="1">
        <v>111</v>
      </c>
      <c r="G331" s="1">
        <v>37.909999999999997</v>
      </c>
      <c r="H331" s="1">
        <v>1.1000000000000001</v>
      </c>
      <c r="I331" s="1">
        <v>0.15</v>
      </c>
    </row>
    <row r="332" spans="1:9" x14ac:dyDescent="0.3">
      <c r="A332" s="2">
        <v>329</v>
      </c>
      <c r="B332" s="1" t="s">
        <v>668</v>
      </c>
      <c r="C332" s="1" t="s">
        <v>602</v>
      </c>
      <c r="D332" s="1" t="s">
        <v>669</v>
      </c>
      <c r="E332" s="1">
        <v>100</v>
      </c>
      <c r="F332" s="1">
        <v>131</v>
      </c>
      <c r="G332" s="1">
        <v>44.98</v>
      </c>
      <c r="H332" s="1">
        <v>1.25</v>
      </c>
      <c r="I332" s="1">
        <v>0.16</v>
      </c>
    </row>
    <row r="333" spans="1:9" x14ac:dyDescent="0.3">
      <c r="A333" s="2">
        <v>330</v>
      </c>
      <c r="B333" s="1" t="s">
        <v>670</v>
      </c>
      <c r="C333" s="1" t="s">
        <v>602</v>
      </c>
      <c r="D333" s="1" t="s">
        <v>671</v>
      </c>
      <c r="E333" s="1">
        <v>100</v>
      </c>
      <c r="F333" s="1">
        <v>75</v>
      </c>
      <c r="G333" s="1">
        <v>25.1</v>
      </c>
      <c r="H333" s="1">
        <v>1</v>
      </c>
      <c r="I333" s="1">
        <v>0.1</v>
      </c>
    </row>
    <row r="334" spans="1:9" x14ac:dyDescent="0.3">
      <c r="A334" s="2">
        <v>331</v>
      </c>
      <c r="B334" s="1" t="s">
        <v>672</v>
      </c>
      <c r="C334" s="1" t="s">
        <v>602</v>
      </c>
      <c r="D334" s="1" t="s">
        <v>673</v>
      </c>
      <c r="E334" s="1">
        <v>100</v>
      </c>
      <c r="F334" s="1">
        <v>99</v>
      </c>
      <c r="G334" s="1">
        <v>33.799999999999997</v>
      </c>
      <c r="H334" s="1">
        <v>1.2</v>
      </c>
      <c r="I334" s="1">
        <v>0</v>
      </c>
    </row>
    <row r="335" spans="1:9" x14ac:dyDescent="0.3">
      <c r="A335" s="2">
        <v>332</v>
      </c>
      <c r="B335" s="1" t="s">
        <v>674</v>
      </c>
      <c r="C335" s="1" t="s">
        <v>602</v>
      </c>
      <c r="D335" s="1" t="s">
        <v>675</v>
      </c>
      <c r="E335" s="1">
        <v>100</v>
      </c>
      <c r="F335" s="1">
        <v>248</v>
      </c>
      <c r="G335" s="1">
        <v>88.75</v>
      </c>
      <c r="H335" s="1">
        <v>0.08</v>
      </c>
      <c r="I335" s="1">
        <v>7.0000000000000007E-2</v>
      </c>
    </row>
    <row r="336" spans="1:9" x14ac:dyDescent="0.3">
      <c r="A336" s="2">
        <v>333</v>
      </c>
      <c r="B336" s="1" t="s">
        <v>676</v>
      </c>
      <c r="C336" s="1" t="s">
        <v>602</v>
      </c>
      <c r="D336" s="1" t="s">
        <v>677</v>
      </c>
      <c r="E336" s="1">
        <v>100</v>
      </c>
      <c r="F336" s="1">
        <v>85</v>
      </c>
      <c r="G336" s="1">
        <v>30.38</v>
      </c>
      <c r="H336" s="1">
        <v>0.03</v>
      </c>
      <c r="I336" s="1">
        <v>0.04</v>
      </c>
    </row>
    <row r="337" spans="1:9" x14ac:dyDescent="0.3">
      <c r="A337" s="2">
        <v>334</v>
      </c>
      <c r="B337" s="1" t="s">
        <v>678</v>
      </c>
      <c r="C337" s="1" t="s">
        <v>602</v>
      </c>
      <c r="D337" s="1" t="s">
        <v>679</v>
      </c>
      <c r="E337" s="1">
        <v>100</v>
      </c>
      <c r="F337" s="1">
        <v>350</v>
      </c>
      <c r="G337" s="1">
        <v>86.6</v>
      </c>
      <c r="H337" s="1">
        <v>0</v>
      </c>
      <c r="I337" s="1">
        <v>0.2</v>
      </c>
    </row>
    <row r="338" spans="1:9" x14ac:dyDescent="0.3">
      <c r="A338" s="2">
        <v>335</v>
      </c>
      <c r="B338" s="1" t="s">
        <v>680</v>
      </c>
      <c r="C338" s="1" t="s">
        <v>602</v>
      </c>
      <c r="D338" s="1" t="s">
        <v>681</v>
      </c>
      <c r="E338" s="1">
        <v>100</v>
      </c>
      <c r="F338" s="1">
        <v>177</v>
      </c>
      <c r="G338" s="1">
        <v>85.3</v>
      </c>
      <c r="H338" s="1">
        <v>3</v>
      </c>
      <c r="I338" s="1">
        <v>0.1</v>
      </c>
    </row>
    <row r="339" spans="1:9" x14ac:dyDescent="0.3">
      <c r="A339" s="2">
        <v>336</v>
      </c>
      <c r="B339" s="1" t="s">
        <v>682</v>
      </c>
      <c r="C339" s="1" t="s">
        <v>602</v>
      </c>
      <c r="D339" s="1" t="s">
        <v>683</v>
      </c>
      <c r="E339" s="1">
        <v>100</v>
      </c>
      <c r="F339" s="1">
        <v>6</v>
      </c>
      <c r="G339" s="1">
        <v>3</v>
      </c>
      <c r="H339" s="1">
        <v>0.2</v>
      </c>
      <c r="I339" s="1">
        <v>0</v>
      </c>
    </row>
    <row r="340" spans="1:9" x14ac:dyDescent="0.3">
      <c r="A340" s="2">
        <v>337</v>
      </c>
      <c r="B340" s="1" t="s">
        <v>684</v>
      </c>
      <c r="C340" s="1" t="s">
        <v>602</v>
      </c>
      <c r="D340" s="1" t="s">
        <v>685</v>
      </c>
      <c r="E340" s="1">
        <v>100</v>
      </c>
      <c r="F340" s="1">
        <v>6</v>
      </c>
      <c r="G340" s="1">
        <v>3.06</v>
      </c>
      <c r="H340" s="1">
        <v>0.12</v>
      </c>
      <c r="I340" s="1">
        <v>0.01</v>
      </c>
    </row>
    <row r="341" spans="1:9" x14ac:dyDescent="0.3">
      <c r="A341" s="2">
        <v>338</v>
      </c>
      <c r="B341" s="1" t="s">
        <v>686</v>
      </c>
      <c r="C341" s="1" t="s">
        <v>602</v>
      </c>
      <c r="D341" s="1" t="s">
        <v>687</v>
      </c>
      <c r="E341" s="1">
        <v>100</v>
      </c>
      <c r="F341" s="1">
        <v>35</v>
      </c>
      <c r="G341" s="1">
        <v>14.92</v>
      </c>
      <c r="H341" s="1">
        <v>2.1800000000000002</v>
      </c>
      <c r="I341" s="1">
        <v>0.09</v>
      </c>
    </row>
    <row r="342" spans="1:9" x14ac:dyDescent="0.3">
      <c r="A342" s="2">
        <v>339</v>
      </c>
      <c r="B342" s="1" t="s">
        <v>688</v>
      </c>
      <c r="C342" s="1" t="s">
        <v>602</v>
      </c>
      <c r="D342" s="1" t="s">
        <v>689</v>
      </c>
      <c r="E342" s="1">
        <v>100</v>
      </c>
      <c r="F342" s="1">
        <v>172</v>
      </c>
      <c r="G342" s="1">
        <v>74.349999999999994</v>
      </c>
      <c r="H342" s="1">
        <v>10.43</v>
      </c>
      <c r="I342" s="1">
        <v>0.46</v>
      </c>
    </row>
    <row r="343" spans="1:9" x14ac:dyDescent="0.3">
      <c r="A343" s="2">
        <v>340</v>
      </c>
      <c r="B343" s="1" t="s">
        <v>690</v>
      </c>
      <c r="C343" s="1" t="s">
        <v>602</v>
      </c>
      <c r="D343" s="1" t="s">
        <v>691</v>
      </c>
      <c r="E343" s="1">
        <v>100</v>
      </c>
      <c r="F343" s="1">
        <v>39</v>
      </c>
      <c r="G343" s="1">
        <v>17.16</v>
      </c>
      <c r="H343" s="1">
        <v>2.23</v>
      </c>
      <c r="I343" s="1">
        <v>0.11</v>
      </c>
    </row>
    <row r="344" spans="1:9" x14ac:dyDescent="0.3">
      <c r="A344" s="2">
        <v>341</v>
      </c>
      <c r="B344" s="1" t="s">
        <v>692</v>
      </c>
      <c r="C344" s="1" t="s">
        <v>602</v>
      </c>
      <c r="D344" s="1" t="s">
        <v>693</v>
      </c>
      <c r="E344" s="1">
        <v>100</v>
      </c>
      <c r="F344" s="1">
        <v>47</v>
      </c>
      <c r="G344" s="1">
        <v>14.05</v>
      </c>
      <c r="H344" s="1">
        <v>1.84</v>
      </c>
      <c r="I344" s="1">
        <v>0.12</v>
      </c>
    </row>
    <row r="345" spans="1:9" x14ac:dyDescent="0.3">
      <c r="A345" s="2">
        <v>342</v>
      </c>
      <c r="B345" s="1" t="s">
        <v>694</v>
      </c>
      <c r="C345" s="1" t="s">
        <v>602</v>
      </c>
      <c r="D345" s="1" t="s">
        <v>695</v>
      </c>
      <c r="E345" s="1">
        <v>100</v>
      </c>
      <c r="F345" s="1">
        <v>35</v>
      </c>
      <c r="G345" s="1">
        <v>9.5500000000000007</v>
      </c>
      <c r="H345" s="1">
        <v>1.56</v>
      </c>
      <c r="I345" s="1">
        <v>0.28000000000000003</v>
      </c>
    </row>
    <row r="346" spans="1:9" x14ac:dyDescent="0.3">
      <c r="A346" s="2">
        <v>343</v>
      </c>
      <c r="B346" s="1" t="s">
        <v>696</v>
      </c>
      <c r="C346" s="1" t="s">
        <v>602</v>
      </c>
      <c r="D346" s="1" t="s">
        <v>697</v>
      </c>
      <c r="E346" s="1">
        <v>100</v>
      </c>
      <c r="F346" s="1">
        <v>37</v>
      </c>
      <c r="G346" s="1">
        <v>10.51</v>
      </c>
      <c r="H346" s="1">
        <v>1.47</v>
      </c>
      <c r="I346" s="1">
        <v>0.25</v>
      </c>
    </row>
    <row r="347" spans="1:9" x14ac:dyDescent="0.3">
      <c r="A347" s="2">
        <v>344</v>
      </c>
      <c r="B347" s="1" t="s">
        <v>698</v>
      </c>
      <c r="C347" s="1" t="s">
        <v>602</v>
      </c>
      <c r="D347" s="1" t="s">
        <v>699</v>
      </c>
      <c r="E347" s="1">
        <v>100</v>
      </c>
      <c r="F347" s="1">
        <v>115</v>
      </c>
      <c r="G347" s="1">
        <v>33.24</v>
      </c>
      <c r="H347" s="1">
        <v>3.56</v>
      </c>
      <c r="I347" s="1">
        <v>0.98</v>
      </c>
    </row>
    <row r="348" spans="1:9" x14ac:dyDescent="0.3">
      <c r="A348" s="2">
        <v>345</v>
      </c>
      <c r="B348" s="1" t="s">
        <v>700</v>
      </c>
      <c r="C348" s="1" t="s">
        <v>602</v>
      </c>
      <c r="D348" s="1" t="s">
        <v>701</v>
      </c>
      <c r="E348" s="1">
        <v>100</v>
      </c>
      <c r="F348" s="1">
        <v>135</v>
      </c>
      <c r="G348" s="1">
        <v>38.200000000000003</v>
      </c>
      <c r="H348" s="1">
        <v>6.1</v>
      </c>
      <c r="I348" s="1">
        <v>0.5</v>
      </c>
    </row>
    <row r="349" spans="1:9" x14ac:dyDescent="0.3">
      <c r="A349" s="2">
        <v>346</v>
      </c>
      <c r="B349" s="1" t="s">
        <v>702</v>
      </c>
      <c r="C349" s="1" t="s">
        <v>602</v>
      </c>
      <c r="D349" s="1" t="s">
        <v>703</v>
      </c>
      <c r="E349" s="1">
        <v>100</v>
      </c>
      <c r="F349" s="1">
        <v>45</v>
      </c>
      <c r="G349" s="1">
        <v>14.7</v>
      </c>
      <c r="H349" s="1">
        <v>0.7</v>
      </c>
      <c r="I349" s="1">
        <v>0.1</v>
      </c>
    </row>
    <row r="350" spans="1:9" x14ac:dyDescent="0.3">
      <c r="A350" s="2">
        <v>347</v>
      </c>
      <c r="B350" s="1" t="s">
        <v>704</v>
      </c>
      <c r="C350" s="1" t="s">
        <v>602</v>
      </c>
      <c r="D350" s="1" t="s">
        <v>705</v>
      </c>
      <c r="E350" s="1">
        <v>100</v>
      </c>
      <c r="F350" s="1">
        <v>230</v>
      </c>
      <c r="G350" s="1">
        <v>82.7</v>
      </c>
      <c r="H350" s="1">
        <v>7.0000000000000007E-2</v>
      </c>
      <c r="I350" s="1">
        <v>0.02</v>
      </c>
    </row>
    <row r="351" spans="1:9" x14ac:dyDescent="0.3">
      <c r="A351" s="2">
        <v>348</v>
      </c>
      <c r="B351" s="1" t="s">
        <v>706</v>
      </c>
      <c r="C351" s="1" t="s">
        <v>602</v>
      </c>
      <c r="D351" s="1" t="s">
        <v>707</v>
      </c>
      <c r="E351" s="1">
        <v>100</v>
      </c>
      <c r="F351" s="1">
        <v>237</v>
      </c>
      <c r="G351" s="1">
        <v>84.4</v>
      </c>
      <c r="H351" s="1">
        <v>0.1</v>
      </c>
      <c r="I351" s="1">
        <v>0.2</v>
      </c>
    </row>
    <row r="352" spans="1:9" x14ac:dyDescent="0.3">
      <c r="A352" s="2">
        <v>349</v>
      </c>
      <c r="B352" s="1" t="s">
        <v>708</v>
      </c>
      <c r="C352" s="1" t="s">
        <v>602</v>
      </c>
      <c r="D352" s="1" t="s">
        <v>709</v>
      </c>
      <c r="E352" s="1">
        <v>100</v>
      </c>
      <c r="F352" s="1">
        <v>351</v>
      </c>
      <c r="G352" s="1">
        <v>86</v>
      </c>
      <c r="H352" s="1">
        <v>0.2</v>
      </c>
      <c r="I352" s="1">
        <v>0.5</v>
      </c>
    </row>
    <row r="353" spans="1:9" x14ac:dyDescent="0.3">
      <c r="A353" s="2">
        <v>350</v>
      </c>
      <c r="B353" s="1" t="s">
        <v>710</v>
      </c>
      <c r="C353" s="1" t="s">
        <v>602</v>
      </c>
      <c r="D353" s="1" t="s">
        <v>711</v>
      </c>
      <c r="E353" s="1">
        <v>100</v>
      </c>
      <c r="F353" s="1">
        <v>366</v>
      </c>
      <c r="G353" s="1">
        <v>89.3</v>
      </c>
      <c r="H353" s="1">
        <v>0.2</v>
      </c>
      <c r="I353" s="1">
        <v>0.7</v>
      </c>
    </row>
    <row r="354" spans="1:9" x14ac:dyDescent="0.3">
      <c r="A354" s="2">
        <v>351</v>
      </c>
      <c r="B354" s="1" t="s">
        <v>712</v>
      </c>
      <c r="C354" s="1" t="s">
        <v>602</v>
      </c>
      <c r="D354" s="1" t="s">
        <v>713</v>
      </c>
      <c r="E354" s="1">
        <v>100</v>
      </c>
      <c r="F354" s="1">
        <v>255</v>
      </c>
      <c r="G354" s="1">
        <v>89.6</v>
      </c>
      <c r="H354" s="1">
        <v>0.19</v>
      </c>
      <c r="I354" s="1">
        <v>0.56000000000000005</v>
      </c>
    </row>
    <row r="355" spans="1:9" x14ac:dyDescent="0.3">
      <c r="A355" s="2">
        <v>352</v>
      </c>
      <c r="B355" s="1" t="s">
        <v>714</v>
      </c>
      <c r="C355" s="1" t="s">
        <v>602</v>
      </c>
      <c r="D355" s="1" t="s">
        <v>715</v>
      </c>
      <c r="E355" s="1">
        <v>100</v>
      </c>
      <c r="F355" s="1">
        <v>262</v>
      </c>
      <c r="G355" s="1">
        <v>93.8</v>
      </c>
      <c r="H355" s="1">
        <v>0.3</v>
      </c>
      <c r="I355" s="1">
        <v>0</v>
      </c>
    </row>
    <row r="356" spans="1:9" x14ac:dyDescent="0.3">
      <c r="A356" s="2">
        <v>353</v>
      </c>
      <c r="B356" s="1" t="s">
        <v>716</v>
      </c>
      <c r="C356" s="1" t="s">
        <v>602</v>
      </c>
      <c r="D356" s="1" t="s">
        <v>717</v>
      </c>
      <c r="E356" s="1">
        <v>100</v>
      </c>
      <c r="F356" s="1">
        <v>225</v>
      </c>
      <c r="G356" s="1">
        <v>80.099999999999994</v>
      </c>
      <c r="H356" s="1">
        <v>0.4</v>
      </c>
      <c r="I356" s="1">
        <v>0.1</v>
      </c>
    </row>
    <row r="357" spans="1:9" x14ac:dyDescent="0.3">
      <c r="A357" s="2">
        <v>354</v>
      </c>
      <c r="B357" s="1" t="s">
        <v>718</v>
      </c>
      <c r="C357" s="1" t="s">
        <v>602</v>
      </c>
      <c r="D357" s="1" t="s">
        <v>719</v>
      </c>
      <c r="E357" s="1">
        <v>100</v>
      </c>
      <c r="F357" s="1">
        <v>238</v>
      </c>
      <c r="G357" s="1">
        <v>77.3</v>
      </c>
      <c r="H357" s="1">
        <v>2.2999999999999998</v>
      </c>
      <c r="I357" s="1">
        <v>1.7</v>
      </c>
    </row>
    <row r="358" spans="1:9" x14ac:dyDescent="0.3">
      <c r="A358" s="2">
        <v>355</v>
      </c>
      <c r="B358" s="1" t="s">
        <v>720</v>
      </c>
      <c r="C358" s="1" t="s">
        <v>602</v>
      </c>
      <c r="D358" s="1" t="s">
        <v>721</v>
      </c>
      <c r="E358" s="1">
        <v>100</v>
      </c>
      <c r="F358" s="1">
        <v>347</v>
      </c>
      <c r="G358" s="1">
        <v>85.6</v>
      </c>
      <c r="H358" s="1">
        <v>0.2</v>
      </c>
      <c r="I358" s="1">
        <v>0.2</v>
      </c>
    </row>
    <row r="359" spans="1:9" x14ac:dyDescent="0.3">
      <c r="A359" s="2">
        <v>356</v>
      </c>
      <c r="B359" s="1" t="s">
        <v>722</v>
      </c>
      <c r="C359" s="1" t="s">
        <v>602</v>
      </c>
      <c r="D359" s="1" t="s">
        <v>723</v>
      </c>
      <c r="E359" s="1">
        <v>100</v>
      </c>
      <c r="F359" s="1">
        <v>55</v>
      </c>
      <c r="G359" s="1">
        <v>18.5</v>
      </c>
      <c r="H359" s="1">
        <v>0.9</v>
      </c>
      <c r="I359" s="1">
        <v>0</v>
      </c>
    </row>
    <row r="360" spans="1:9" x14ac:dyDescent="0.3">
      <c r="A360" s="2">
        <v>357</v>
      </c>
      <c r="B360" s="1" t="s">
        <v>724</v>
      </c>
      <c r="C360" s="1" t="s">
        <v>602</v>
      </c>
      <c r="D360" s="1" t="s">
        <v>725</v>
      </c>
      <c r="E360" s="1">
        <v>100</v>
      </c>
      <c r="F360" s="1">
        <v>58</v>
      </c>
      <c r="G360" s="1">
        <v>19.3</v>
      </c>
      <c r="H360" s="1">
        <v>1.1000000000000001</v>
      </c>
      <c r="I360" s="1">
        <v>0</v>
      </c>
    </row>
    <row r="361" spans="1:9" x14ac:dyDescent="0.3">
      <c r="A361" s="2">
        <v>358</v>
      </c>
      <c r="B361" s="1" t="s">
        <v>726</v>
      </c>
      <c r="C361" s="1" t="s">
        <v>602</v>
      </c>
      <c r="D361" s="1" t="s">
        <v>727</v>
      </c>
      <c r="E361" s="1">
        <v>100</v>
      </c>
      <c r="F361" s="1">
        <v>100</v>
      </c>
      <c r="G361" s="1">
        <v>32.049999999999997</v>
      </c>
      <c r="H361" s="1">
        <v>2.48</v>
      </c>
      <c r="I361" s="1">
        <v>0.1</v>
      </c>
    </row>
    <row r="362" spans="1:9" x14ac:dyDescent="0.3">
      <c r="A362" s="2">
        <v>359</v>
      </c>
      <c r="B362" s="1" t="s">
        <v>728</v>
      </c>
      <c r="C362" s="1" t="s">
        <v>602</v>
      </c>
      <c r="D362" s="1" t="s">
        <v>729</v>
      </c>
      <c r="E362" s="1">
        <v>100</v>
      </c>
      <c r="F362" s="1">
        <v>15</v>
      </c>
      <c r="G362" s="1">
        <v>4.91</v>
      </c>
      <c r="H362" s="1">
        <v>0.44</v>
      </c>
      <c r="I362" s="1">
        <v>0</v>
      </c>
    </row>
    <row r="363" spans="1:9" x14ac:dyDescent="0.3">
      <c r="A363" s="2">
        <v>360</v>
      </c>
      <c r="B363" s="1" t="s">
        <v>730</v>
      </c>
      <c r="C363" s="1" t="s">
        <v>602</v>
      </c>
      <c r="D363" s="1" t="s">
        <v>731</v>
      </c>
      <c r="E363" s="1">
        <v>100</v>
      </c>
      <c r="F363" s="1">
        <v>53</v>
      </c>
      <c r="G363" s="1">
        <v>15.77</v>
      </c>
      <c r="H363" s="1">
        <v>2.08</v>
      </c>
      <c r="I363" s="1">
        <v>0.14000000000000001</v>
      </c>
    </row>
    <row r="364" spans="1:9" x14ac:dyDescent="0.3">
      <c r="A364" s="2">
        <v>361</v>
      </c>
      <c r="B364" s="1" t="s">
        <v>732</v>
      </c>
      <c r="C364" s="1" t="s">
        <v>602</v>
      </c>
      <c r="D364" s="1" t="s">
        <v>733</v>
      </c>
      <c r="E364" s="1">
        <v>100</v>
      </c>
      <c r="F364" s="1">
        <v>56</v>
      </c>
      <c r="G364" s="1">
        <v>16.28</v>
      </c>
      <c r="H364" s="1">
        <v>2.17</v>
      </c>
      <c r="I364" s="1">
        <v>0.18</v>
      </c>
    </row>
    <row r="365" spans="1:9" x14ac:dyDescent="0.3">
      <c r="A365" s="2">
        <v>362</v>
      </c>
      <c r="B365" s="1" t="s">
        <v>734</v>
      </c>
      <c r="C365" s="1" t="s">
        <v>602</v>
      </c>
      <c r="D365" s="1" t="s">
        <v>735</v>
      </c>
      <c r="E365" s="1">
        <v>100</v>
      </c>
      <c r="F365" s="1">
        <v>58</v>
      </c>
      <c r="G365" s="1">
        <v>16.75</v>
      </c>
      <c r="H365" s="1">
        <v>2.4</v>
      </c>
      <c r="I365" s="1">
        <v>0.17</v>
      </c>
    </row>
    <row r="366" spans="1:9" x14ac:dyDescent="0.3">
      <c r="A366" s="2">
        <v>363</v>
      </c>
      <c r="B366" s="1" t="s">
        <v>736</v>
      </c>
      <c r="C366" s="1" t="s">
        <v>602</v>
      </c>
      <c r="D366" s="1" t="s">
        <v>737</v>
      </c>
      <c r="E366" s="1">
        <v>100</v>
      </c>
      <c r="F366" s="1">
        <v>32</v>
      </c>
      <c r="G366" s="1">
        <v>10.36</v>
      </c>
      <c r="H366" s="1">
        <v>0.68</v>
      </c>
      <c r="I366" s="1">
        <v>0.06</v>
      </c>
    </row>
    <row r="367" spans="1:9" x14ac:dyDescent="0.3">
      <c r="A367" s="2">
        <v>364</v>
      </c>
      <c r="B367" s="1" t="s">
        <v>738</v>
      </c>
      <c r="C367" s="1" t="s">
        <v>602</v>
      </c>
      <c r="D367" s="1" t="s">
        <v>739</v>
      </c>
      <c r="E367" s="1">
        <v>100</v>
      </c>
      <c r="F367" s="1">
        <v>32</v>
      </c>
      <c r="G367" s="1">
        <v>10.66</v>
      </c>
      <c r="H367" s="1">
        <v>0.39</v>
      </c>
      <c r="I367" s="1">
        <v>0.06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3"/>
  <sheetViews>
    <sheetView workbookViewId="0">
      <selection activeCell="D6" sqref="D6"/>
    </sheetView>
  </sheetViews>
  <sheetFormatPr defaultRowHeight="16.5" x14ac:dyDescent="0.3"/>
  <cols>
    <col min="2" max="2" width="16.75" customWidth="1"/>
    <col min="4" max="4" width="34" customWidth="1"/>
    <col min="7" max="7" width="14.625" customWidth="1"/>
  </cols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2">
        <v>0</v>
      </c>
      <c r="B2" s="1" t="s">
        <v>740</v>
      </c>
      <c r="C2" s="1" t="s">
        <v>741</v>
      </c>
      <c r="D2" s="1" t="s">
        <v>742</v>
      </c>
      <c r="E2" s="1">
        <v>100</v>
      </c>
      <c r="F2" s="1">
        <v>172</v>
      </c>
      <c r="G2" s="1">
        <v>32.380000000000003</v>
      </c>
      <c r="H2" s="1">
        <v>8.8000000000000007</v>
      </c>
      <c r="I2" s="1">
        <v>0.86</v>
      </c>
    </row>
    <row r="3" spans="1:9" x14ac:dyDescent="0.3">
      <c r="A3" s="2">
        <v>1</v>
      </c>
      <c r="B3" s="1" t="s">
        <v>743</v>
      </c>
      <c r="C3" s="1" t="s">
        <v>741</v>
      </c>
      <c r="D3" s="1" t="s">
        <v>744</v>
      </c>
      <c r="E3" s="1">
        <v>100</v>
      </c>
      <c r="F3" s="1">
        <v>350</v>
      </c>
      <c r="G3" s="1">
        <v>63.9</v>
      </c>
      <c r="H3" s="1">
        <v>21.2</v>
      </c>
      <c r="I3" s="1">
        <v>1.1000000000000001</v>
      </c>
    </row>
    <row r="4" spans="1:9" x14ac:dyDescent="0.3">
      <c r="A4" s="2">
        <v>2</v>
      </c>
      <c r="B4" s="1" t="s">
        <v>745</v>
      </c>
      <c r="C4" s="1" t="s">
        <v>741</v>
      </c>
      <c r="D4" s="1" t="s">
        <v>746</v>
      </c>
      <c r="E4" s="1">
        <v>100</v>
      </c>
      <c r="F4" s="1">
        <v>170</v>
      </c>
      <c r="G4" s="1">
        <v>31.9</v>
      </c>
      <c r="H4" s="1">
        <v>8.4600000000000009</v>
      </c>
      <c r="I4" s="1">
        <v>0.9</v>
      </c>
    </row>
    <row r="5" spans="1:9" x14ac:dyDescent="0.3">
      <c r="A5" s="2">
        <v>3</v>
      </c>
      <c r="B5" s="1" t="s">
        <v>747</v>
      </c>
      <c r="C5" s="1" t="s">
        <v>741</v>
      </c>
      <c r="D5" s="1" t="s">
        <v>748</v>
      </c>
      <c r="E5" s="1">
        <v>100</v>
      </c>
      <c r="F5" s="1">
        <v>352</v>
      </c>
      <c r="G5" s="1">
        <v>60.15</v>
      </c>
      <c r="H5" s="1">
        <v>24.51</v>
      </c>
      <c r="I5" s="1">
        <v>1.52</v>
      </c>
    </row>
    <row r="6" spans="1:9" x14ac:dyDescent="0.3">
      <c r="A6" s="2">
        <v>4</v>
      </c>
      <c r="B6" s="1" t="s">
        <v>749</v>
      </c>
      <c r="C6" s="1" t="s">
        <v>741</v>
      </c>
      <c r="D6" s="1" t="s">
        <v>750</v>
      </c>
      <c r="E6" s="1">
        <v>100</v>
      </c>
      <c r="F6" s="1">
        <v>158</v>
      </c>
      <c r="G6" s="1">
        <v>26.66</v>
      </c>
      <c r="H6" s="1">
        <v>11.29</v>
      </c>
      <c r="I6" s="1">
        <v>0.67</v>
      </c>
    </row>
    <row r="7" spans="1:9" x14ac:dyDescent="0.3">
      <c r="A7" s="2">
        <v>5</v>
      </c>
      <c r="B7" s="1" t="s">
        <v>751</v>
      </c>
      <c r="C7" s="1" t="s">
        <v>741</v>
      </c>
      <c r="D7" s="1" t="s">
        <v>752</v>
      </c>
      <c r="E7" s="1">
        <v>100</v>
      </c>
      <c r="F7" s="1">
        <v>347</v>
      </c>
      <c r="G7" s="1">
        <v>63.4</v>
      </c>
      <c r="H7" s="1">
        <v>20.7</v>
      </c>
      <c r="I7" s="1">
        <v>1.2</v>
      </c>
    </row>
    <row r="8" spans="1:9" x14ac:dyDescent="0.3">
      <c r="A8" s="2">
        <v>6</v>
      </c>
      <c r="B8" s="1" t="s">
        <v>753</v>
      </c>
      <c r="C8" s="1" t="s">
        <v>741</v>
      </c>
      <c r="D8" s="1" t="s">
        <v>754</v>
      </c>
      <c r="E8" s="1">
        <v>100</v>
      </c>
      <c r="F8" s="1">
        <v>98</v>
      </c>
      <c r="G8" s="1">
        <v>17</v>
      </c>
      <c r="H8" s="1">
        <v>6.2</v>
      </c>
      <c r="I8" s="1">
        <v>0.6</v>
      </c>
    </row>
    <row r="9" spans="1:9" x14ac:dyDescent="0.3">
      <c r="A9" s="2">
        <v>7</v>
      </c>
      <c r="B9" s="1" t="s">
        <v>755</v>
      </c>
      <c r="C9" s="1" t="s">
        <v>741</v>
      </c>
      <c r="D9" s="1" t="s">
        <v>756</v>
      </c>
      <c r="E9" s="1">
        <v>100</v>
      </c>
      <c r="F9" s="1">
        <v>356</v>
      </c>
      <c r="G9" s="1">
        <v>87.5</v>
      </c>
      <c r="H9" s="1">
        <v>0.2</v>
      </c>
      <c r="I9" s="1">
        <v>0.4</v>
      </c>
    </row>
    <row r="10" spans="1:9" x14ac:dyDescent="0.3">
      <c r="A10" s="2">
        <v>8</v>
      </c>
      <c r="B10" s="1" t="s">
        <v>757</v>
      </c>
      <c r="C10" s="1" t="s">
        <v>741</v>
      </c>
      <c r="D10" s="1" t="s">
        <v>758</v>
      </c>
      <c r="E10" s="1">
        <v>100</v>
      </c>
      <c r="F10" s="1">
        <v>36</v>
      </c>
      <c r="G10" s="1">
        <v>9</v>
      </c>
      <c r="H10" s="1">
        <v>0.1</v>
      </c>
      <c r="I10" s="1">
        <v>0</v>
      </c>
    </row>
    <row r="11" spans="1:9" x14ac:dyDescent="0.3">
      <c r="A11" s="2">
        <v>9</v>
      </c>
      <c r="B11" s="1" t="s">
        <v>759</v>
      </c>
      <c r="C11" s="1" t="s">
        <v>741</v>
      </c>
      <c r="D11" s="1" t="s">
        <v>760</v>
      </c>
      <c r="E11" s="1">
        <v>100</v>
      </c>
      <c r="F11" s="1">
        <v>162</v>
      </c>
      <c r="G11" s="1">
        <v>28.4</v>
      </c>
      <c r="H11" s="1">
        <v>11.2</v>
      </c>
      <c r="I11" s="1">
        <v>0.3</v>
      </c>
    </row>
    <row r="12" spans="1:9" x14ac:dyDescent="0.3">
      <c r="A12" s="2">
        <v>10</v>
      </c>
      <c r="B12" s="1" t="s">
        <v>761</v>
      </c>
      <c r="C12" s="1" t="s">
        <v>741</v>
      </c>
      <c r="D12" s="1" t="s">
        <v>762</v>
      </c>
      <c r="E12" s="1">
        <v>100</v>
      </c>
      <c r="F12" s="1">
        <v>349</v>
      </c>
      <c r="G12" s="1">
        <v>64.23</v>
      </c>
      <c r="H12" s="1">
        <v>18.88</v>
      </c>
      <c r="I12" s="1">
        <v>1.82</v>
      </c>
    </row>
    <row r="13" spans="1:9" x14ac:dyDescent="0.3">
      <c r="A13" s="2">
        <v>11</v>
      </c>
      <c r="B13" s="1" t="s">
        <v>763</v>
      </c>
      <c r="C13" s="1" t="s">
        <v>741</v>
      </c>
      <c r="D13" s="1" t="s">
        <v>764</v>
      </c>
      <c r="E13" s="1">
        <v>100</v>
      </c>
      <c r="F13" s="1">
        <v>147</v>
      </c>
      <c r="G13" s="1">
        <v>26.4</v>
      </c>
      <c r="H13" s="1">
        <v>8.1199999999999992</v>
      </c>
      <c r="I13" s="1">
        <v>1.03</v>
      </c>
    </row>
    <row r="14" spans="1:9" x14ac:dyDescent="0.3">
      <c r="A14" s="2">
        <v>12</v>
      </c>
      <c r="B14" s="1" t="s">
        <v>765</v>
      </c>
      <c r="C14" s="1" t="s">
        <v>741</v>
      </c>
      <c r="D14" s="1" t="s">
        <v>766</v>
      </c>
      <c r="E14" s="1">
        <v>100</v>
      </c>
      <c r="F14" s="1">
        <v>345</v>
      </c>
      <c r="G14" s="1">
        <v>59.43</v>
      </c>
      <c r="H14" s="1">
        <v>22.08</v>
      </c>
      <c r="I14" s="1">
        <v>2.0699999999999998</v>
      </c>
    </row>
    <row r="15" spans="1:9" x14ac:dyDescent="0.3">
      <c r="A15" s="2">
        <v>13</v>
      </c>
      <c r="B15" s="1" t="s">
        <v>767</v>
      </c>
      <c r="C15" s="1" t="s">
        <v>741</v>
      </c>
      <c r="D15" s="1" t="s">
        <v>768</v>
      </c>
      <c r="E15" s="1">
        <v>100</v>
      </c>
      <c r="F15" s="1">
        <v>155</v>
      </c>
      <c r="G15" s="1">
        <v>26.28</v>
      </c>
      <c r="H15" s="1">
        <v>10.02</v>
      </c>
      <c r="I15" s="1">
        <v>1.1200000000000001</v>
      </c>
    </row>
    <row r="16" spans="1:9" x14ac:dyDescent="0.3">
      <c r="A16" s="2">
        <v>14</v>
      </c>
      <c r="B16" s="1" t="s">
        <v>769</v>
      </c>
      <c r="C16" s="1" t="s">
        <v>741</v>
      </c>
      <c r="D16" s="1" t="s">
        <v>770</v>
      </c>
      <c r="E16" s="1">
        <v>100</v>
      </c>
      <c r="F16" s="1">
        <v>351</v>
      </c>
      <c r="G16" s="1">
        <v>60.8</v>
      </c>
      <c r="H16" s="1">
        <v>21.9</v>
      </c>
      <c r="I16" s="1">
        <v>1.8</v>
      </c>
    </row>
    <row r="17" spans="1:9" x14ac:dyDescent="0.3">
      <c r="A17" s="2">
        <v>15</v>
      </c>
      <c r="B17" s="1" t="s">
        <v>771</v>
      </c>
      <c r="C17" s="1" t="s">
        <v>741</v>
      </c>
      <c r="D17" s="1" t="s">
        <v>772</v>
      </c>
      <c r="E17" s="1">
        <v>100</v>
      </c>
      <c r="F17" s="1">
        <v>152</v>
      </c>
      <c r="G17" s="1">
        <v>26</v>
      </c>
      <c r="H17" s="1">
        <v>9.6</v>
      </c>
      <c r="I17" s="1">
        <v>0.9</v>
      </c>
    </row>
    <row r="18" spans="1:9" x14ac:dyDescent="0.3">
      <c r="A18" s="2">
        <v>16</v>
      </c>
      <c r="B18" s="1" t="s">
        <v>773</v>
      </c>
      <c r="C18" s="1" t="s">
        <v>741</v>
      </c>
      <c r="D18" s="1" t="s">
        <v>774</v>
      </c>
      <c r="E18" s="1">
        <v>100</v>
      </c>
      <c r="F18" s="1">
        <v>359</v>
      </c>
      <c r="G18" s="1">
        <v>63.63</v>
      </c>
      <c r="H18" s="1">
        <v>22.22</v>
      </c>
      <c r="I18" s="1">
        <v>1.68</v>
      </c>
    </row>
    <row r="19" spans="1:9" x14ac:dyDescent="0.3">
      <c r="A19" s="2">
        <v>17</v>
      </c>
      <c r="B19" s="1" t="s">
        <v>775</v>
      </c>
      <c r="C19" s="1" t="s">
        <v>741</v>
      </c>
      <c r="D19" s="1" t="s">
        <v>776</v>
      </c>
      <c r="E19" s="1">
        <v>100</v>
      </c>
      <c r="F19" s="1">
        <v>359</v>
      </c>
      <c r="G19" s="1">
        <v>65.42</v>
      </c>
      <c r="H19" s="1">
        <v>21.01</v>
      </c>
      <c r="I19" s="1">
        <v>1.43</v>
      </c>
    </row>
    <row r="20" spans="1:9" x14ac:dyDescent="0.3">
      <c r="A20" s="2">
        <v>18</v>
      </c>
      <c r="B20" s="1" t="s">
        <v>777</v>
      </c>
      <c r="C20" s="1" t="s">
        <v>741</v>
      </c>
      <c r="D20" s="1" t="s">
        <v>778</v>
      </c>
      <c r="E20" s="1">
        <v>100</v>
      </c>
      <c r="F20" s="1">
        <v>373</v>
      </c>
      <c r="G20" s="1">
        <v>63.14</v>
      </c>
      <c r="H20" s="1">
        <v>17.27</v>
      </c>
      <c r="I20" s="1">
        <v>5.66</v>
      </c>
    </row>
    <row r="21" spans="1:9" x14ac:dyDescent="0.3">
      <c r="A21" s="2">
        <v>19</v>
      </c>
      <c r="B21" s="1" t="s">
        <v>779</v>
      </c>
      <c r="C21" s="1" t="s">
        <v>741</v>
      </c>
      <c r="D21" s="1" t="s">
        <v>780</v>
      </c>
      <c r="E21" s="1">
        <v>100</v>
      </c>
      <c r="F21" s="1">
        <v>114</v>
      </c>
      <c r="G21" s="1">
        <v>19.510000000000002</v>
      </c>
      <c r="H21" s="1">
        <v>7.92</v>
      </c>
      <c r="I21" s="1">
        <v>0.44</v>
      </c>
    </row>
    <row r="22" spans="1:9" x14ac:dyDescent="0.3">
      <c r="A22" s="2">
        <v>20</v>
      </c>
      <c r="B22" s="1" t="s">
        <v>781</v>
      </c>
      <c r="C22" s="1" t="s">
        <v>741</v>
      </c>
      <c r="D22" s="1" t="s">
        <v>782</v>
      </c>
      <c r="E22" s="1">
        <v>100</v>
      </c>
      <c r="F22" s="1">
        <v>363</v>
      </c>
      <c r="G22" s="1">
        <v>67.099999999999994</v>
      </c>
      <c r="H22" s="1">
        <v>20.7</v>
      </c>
      <c r="I22" s="1">
        <v>1.3</v>
      </c>
    </row>
    <row r="23" spans="1:9" x14ac:dyDescent="0.3">
      <c r="A23" s="2">
        <v>21</v>
      </c>
      <c r="B23" s="1" t="s">
        <v>783</v>
      </c>
      <c r="C23" s="1" t="s">
        <v>741</v>
      </c>
      <c r="D23" s="1" t="s">
        <v>784</v>
      </c>
      <c r="E23" s="1">
        <v>100</v>
      </c>
      <c r="F23" s="1">
        <v>122</v>
      </c>
      <c r="G23" s="1">
        <v>20.78</v>
      </c>
      <c r="H23" s="1">
        <v>7.27</v>
      </c>
      <c r="I23" s="1">
        <v>1.1000000000000001</v>
      </c>
    </row>
    <row r="24" spans="1:9" x14ac:dyDescent="0.3">
      <c r="A24" s="2">
        <v>22</v>
      </c>
      <c r="B24" s="1" t="s">
        <v>785</v>
      </c>
      <c r="C24" s="1" t="s">
        <v>741</v>
      </c>
      <c r="D24" s="1" t="s">
        <v>786</v>
      </c>
      <c r="E24" s="1">
        <v>100</v>
      </c>
      <c r="F24" s="1">
        <v>125</v>
      </c>
      <c r="G24" s="1">
        <v>21.5</v>
      </c>
      <c r="H24" s="1">
        <v>9</v>
      </c>
      <c r="I24" s="1">
        <v>0.3</v>
      </c>
    </row>
    <row r="25" spans="1:9" x14ac:dyDescent="0.3">
      <c r="A25" s="2">
        <v>23</v>
      </c>
      <c r="B25" s="1" t="s">
        <v>787</v>
      </c>
      <c r="C25" s="1" t="s">
        <v>741</v>
      </c>
      <c r="D25" s="1" t="s">
        <v>788</v>
      </c>
      <c r="E25" s="1">
        <v>100</v>
      </c>
      <c r="F25" s="1">
        <v>344</v>
      </c>
      <c r="G25" s="1">
        <v>57.4</v>
      </c>
      <c r="H25" s="1">
        <v>26.3</v>
      </c>
      <c r="I25" s="1">
        <v>1</v>
      </c>
    </row>
    <row r="26" spans="1:9" x14ac:dyDescent="0.3">
      <c r="A26" s="2">
        <v>24</v>
      </c>
      <c r="B26" s="1" t="s">
        <v>789</v>
      </c>
      <c r="C26" s="1" t="s">
        <v>741</v>
      </c>
      <c r="D26" s="1" t="s">
        <v>790</v>
      </c>
      <c r="E26" s="1">
        <v>100</v>
      </c>
      <c r="F26" s="1">
        <v>341</v>
      </c>
      <c r="G26" s="1">
        <v>58.29</v>
      </c>
      <c r="H26" s="1">
        <v>26.12</v>
      </c>
      <c r="I26" s="1">
        <v>1.53</v>
      </c>
    </row>
    <row r="27" spans="1:9" x14ac:dyDescent="0.3">
      <c r="A27" s="2">
        <v>25</v>
      </c>
      <c r="B27" s="1" t="s">
        <v>791</v>
      </c>
      <c r="C27" s="1" t="s">
        <v>741</v>
      </c>
      <c r="D27" s="1" t="s">
        <v>792</v>
      </c>
      <c r="E27" s="1">
        <v>100</v>
      </c>
      <c r="F27" s="1">
        <v>110</v>
      </c>
      <c r="G27" s="1">
        <v>19.649999999999999</v>
      </c>
      <c r="H27" s="1">
        <v>7.6</v>
      </c>
      <c r="I27" s="1">
        <v>0.4</v>
      </c>
    </row>
    <row r="28" spans="1:9" x14ac:dyDescent="0.3">
      <c r="A28" s="2">
        <v>26</v>
      </c>
      <c r="B28" s="1" t="s">
        <v>793</v>
      </c>
      <c r="C28" s="1" t="s">
        <v>741</v>
      </c>
      <c r="D28" s="1" t="s">
        <v>794</v>
      </c>
      <c r="E28" s="1">
        <v>100</v>
      </c>
      <c r="F28" s="1">
        <v>403</v>
      </c>
      <c r="G28" s="1">
        <v>30.59</v>
      </c>
      <c r="H28" s="1">
        <v>37.32</v>
      </c>
      <c r="I28" s="1">
        <v>14.61</v>
      </c>
    </row>
    <row r="29" spans="1:9" x14ac:dyDescent="0.3">
      <c r="A29" s="2">
        <v>27</v>
      </c>
      <c r="B29" s="1" t="s">
        <v>795</v>
      </c>
      <c r="C29" s="1" t="s">
        <v>741</v>
      </c>
      <c r="D29" s="1" t="s">
        <v>796</v>
      </c>
      <c r="E29" s="1">
        <v>100</v>
      </c>
      <c r="F29" s="1">
        <v>184</v>
      </c>
      <c r="G29" s="1">
        <v>12.71</v>
      </c>
      <c r="H29" s="1">
        <v>17.989999999999998</v>
      </c>
      <c r="I29" s="1">
        <v>6.79</v>
      </c>
    </row>
    <row r="30" spans="1:9" x14ac:dyDescent="0.3">
      <c r="A30" s="2">
        <v>28</v>
      </c>
      <c r="B30" s="1" t="s">
        <v>797</v>
      </c>
      <c r="C30" s="1" t="s">
        <v>741</v>
      </c>
      <c r="D30" s="1" t="s">
        <v>798</v>
      </c>
      <c r="E30" s="1">
        <v>100</v>
      </c>
      <c r="F30" s="1">
        <v>447</v>
      </c>
      <c r="G30" s="1">
        <v>31.73</v>
      </c>
      <c r="H30" s="1">
        <v>42.31</v>
      </c>
      <c r="I30" s="1">
        <v>16.71</v>
      </c>
    </row>
    <row r="31" spans="1:9" x14ac:dyDescent="0.3">
      <c r="A31" s="2">
        <v>29</v>
      </c>
      <c r="B31" s="1" t="s">
        <v>799</v>
      </c>
      <c r="C31" s="1" t="s">
        <v>741</v>
      </c>
      <c r="D31" s="1" t="s">
        <v>800</v>
      </c>
      <c r="E31" s="1">
        <v>100</v>
      </c>
      <c r="F31" s="1">
        <v>410</v>
      </c>
      <c r="G31" s="1">
        <v>30.6</v>
      </c>
      <c r="H31" s="1">
        <v>35</v>
      </c>
      <c r="I31" s="1">
        <v>17.2</v>
      </c>
    </row>
    <row r="32" spans="1:9" x14ac:dyDescent="0.3">
      <c r="A32" s="2">
        <v>30</v>
      </c>
      <c r="B32" s="1" t="s">
        <v>801</v>
      </c>
      <c r="C32" s="1" t="s">
        <v>741</v>
      </c>
      <c r="D32" s="1" t="s">
        <v>802</v>
      </c>
      <c r="E32" s="1">
        <v>100</v>
      </c>
      <c r="F32" s="1">
        <v>409</v>
      </c>
      <c r="G32" s="1">
        <v>32.99</v>
      </c>
      <c r="H32" s="1">
        <v>36.21</v>
      </c>
      <c r="I32" s="1">
        <v>14.71</v>
      </c>
    </row>
    <row r="33" spans="1:9" x14ac:dyDescent="0.3">
      <c r="A33" s="2">
        <v>31</v>
      </c>
      <c r="B33" s="1" t="s">
        <v>803</v>
      </c>
      <c r="C33" s="1" t="s">
        <v>741</v>
      </c>
      <c r="D33" s="1" t="s">
        <v>804</v>
      </c>
      <c r="E33" s="1">
        <v>100</v>
      </c>
      <c r="F33" s="1">
        <v>430</v>
      </c>
      <c r="G33" s="1">
        <v>32.299999999999997</v>
      </c>
      <c r="H33" s="1">
        <v>37</v>
      </c>
      <c r="I33" s="1">
        <v>20.9</v>
      </c>
    </row>
    <row r="34" spans="1:9" x14ac:dyDescent="0.3">
      <c r="A34" s="2">
        <v>32</v>
      </c>
      <c r="B34" s="1" t="s">
        <v>805</v>
      </c>
      <c r="C34" s="1" t="s">
        <v>741</v>
      </c>
      <c r="D34" s="1" t="s">
        <v>806</v>
      </c>
      <c r="E34" s="1">
        <v>100</v>
      </c>
      <c r="F34" s="1">
        <v>201</v>
      </c>
      <c r="G34" s="1">
        <v>12.02</v>
      </c>
      <c r="H34" s="1">
        <v>17.82</v>
      </c>
      <c r="I34" s="1">
        <v>9.5</v>
      </c>
    </row>
    <row r="35" spans="1:9" x14ac:dyDescent="0.3">
      <c r="A35" s="2">
        <v>33</v>
      </c>
      <c r="B35" s="1" t="s">
        <v>807</v>
      </c>
      <c r="C35" s="1" t="s">
        <v>741</v>
      </c>
      <c r="D35" s="1" t="s">
        <v>808</v>
      </c>
      <c r="E35" s="1">
        <v>100</v>
      </c>
      <c r="F35" s="1">
        <v>445</v>
      </c>
      <c r="G35" s="1">
        <v>33.57</v>
      </c>
      <c r="H35" s="1">
        <v>40.47</v>
      </c>
      <c r="I35" s="1">
        <v>17.21</v>
      </c>
    </row>
    <row r="36" spans="1:9" x14ac:dyDescent="0.3">
      <c r="A36" s="2">
        <v>34</v>
      </c>
      <c r="B36" s="1" t="s">
        <v>809</v>
      </c>
      <c r="C36" s="1" t="s">
        <v>741</v>
      </c>
      <c r="D36" s="1" t="s">
        <v>810</v>
      </c>
      <c r="E36" s="1">
        <v>100</v>
      </c>
      <c r="F36" s="1">
        <v>405</v>
      </c>
      <c r="G36" s="1">
        <v>36.94</v>
      </c>
      <c r="H36" s="1">
        <v>34.36</v>
      </c>
      <c r="I36" s="1">
        <v>13.83</v>
      </c>
    </row>
    <row r="37" spans="1:9" x14ac:dyDescent="0.3">
      <c r="A37" s="2">
        <v>35</v>
      </c>
      <c r="B37" s="1" t="s">
        <v>811</v>
      </c>
      <c r="C37" s="1" t="s">
        <v>741</v>
      </c>
      <c r="D37" s="1" t="s">
        <v>812</v>
      </c>
      <c r="E37" s="1">
        <v>100</v>
      </c>
      <c r="F37" s="1">
        <v>460</v>
      </c>
      <c r="G37" s="1">
        <v>37.299999999999997</v>
      </c>
      <c r="H37" s="1">
        <v>35.799999999999997</v>
      </c>
      <c r="I37" s="1">
        <v>19.5</v>
      </c>
    </row>
    <row r="38" spans="1:9" x14ac:dyDescent="0.3">
      <c r="A38" s="2">
        <v>36</v>
      </c>
      <c r="B38" s="1" t="s">
        <v>813</v>
      </c>
      <c r="C38" s="1" t="s">
        <v>741</v>
      </c>
      <c r="D38" s="1" t="s">
        <v>814</v>
      </c>
      <c r="E38" s="1">
        <v>100</v>
      </c>
      <c r="F38" s="1">
        <v>432</v>
      </c>
      <c r="G38" s="1">
        <v>39.6</v>
      </c>
      <c r="H38" s="1">
        <v>33.9</v>
      </c>
      <c r="I38" s="1">
        <v>16</v>
      </c>
    </row>
    <row r="39" spans="1:9" x14ac:dyDescent="0.3">
      <c r="A39" s="2">
        <v>37</v>
      </c>
      <c r="B39" s="1" t="s">
        <v>815</v>
      </c>
      <c r="C39" s="1" t="s">
        <v>741</v>
      </c>
      <c r="D39" s="1" t="s">
        <v>816</v>
      </c>
      <c r="E39" s="1">
        <v>100</v>
      </c>
      <c r="F39" s="1">
        <v>413</v>
      </c>
      <c r="G39" s="1">
        <v>30.45</v>
      </c>
      <c r="H39" s="1">
        <v>38.68</v>
      </c>
      <c r="I39" s="1">
        <v>15.86</v>
      </c>
    </row>
    <row r="40" spans="1:9" x14ac:dyDescent="0.3">
      <c r="A40" s="2">
        <v>38</v>
      </c>
      <c r="B40" s="1" t="s">
        <v>817</v>
      </c>
      <c r="C40" s="1" t="s">
        <v>741</v>
      </c>
      <c r="D40" s="1" t="s">
        <v>818</v>
      </c>
      <c r="E40" s="1">
        <v>100</v>
      </c>
      <c r="F40" s="1">
        <v>197</v>
      </c>
      <c r="G40" s="1">
        <v>11.39</v>
      </c>
      <c r="H40" s="1">
        <v>19.02</v>
      </c>
      <c r="I40" s="1">
        <v>8.75</v>
      </c>
    </row>
    <row r="41" spans="1:9" x14ac:dyDescent="0.3">
      <c r="A41" s="2">
        <v>39</v>
      </c>
      <c r="B41" s="1" t="s">
        <v>819</v>
      </c>
      <c r="C41" s="1" t="s">
        <v>741</v>
      </c>
      <c r="D41" s="1" t="s">
        <v>820</v>
      </c>
      <c r="E41" s="1">
        <v>100</v>
      </c>
      <c r="F41" s="1">
        <v>436</v>
      </c>
      <c r="G41" s="1">
        <v>31.27</v>
      </c>
      <c r="H41" s="1">
        <v>41.72</v>
      </c>
      <c r="I41" s="1">
        <v>16.72</v>
      </c>
    </row>
    <row r="42" spans="1:9" x14ac:dyDescent="0.3">
      <c r="A42" s="2">
        <v>40</v>
      </c>
      <c r="B42" s="1" t="s">
        <v>821</v>
      </c>
      <c r="C42" s="1" t="s">
        <v>741</v>
      </c>
      <c r="D42" s="1" t="s">
        <v>822</v>
      </c>
      <c r="E42" s="1">
        <v>100</v>
      </c>
      <c r="F42" s="1">
        <v>433</v>
      </c>
      <c r="G42" s="1">
        <v>39.200000000000003</v>
      </c>
      <c r="H42" s="1">
        <v>32.700000000000003</v>
      </c>
      <c r="I42" s="1">
        <v>16.899999999999999</v>
      </c>
    </row>
    <row r="43" spans="1:9" x14ac:dyDescent="0.3">
      <c r="A43" s="2">
        <v>41</v>
      </c>
      <c r="B43" s="1" t="s">
        <v>823</v>
      </c>
      <c r="C43" s="1" t="s">
        <v>741</v>
      </c>
      <c r="D43" s="1" t="s">
        <v>824</v>
      </c>
      <c r="E43" s="1">
        <v>100</v>
      </c>
      <c r="F43" s="1">
        <v>399</v>
      </c>
      <c r="G43" s="1">
        <v>37.840000000000003</v>
      </c>
      <c r="H43" s="1">
        <v>34.6</v>
      </c>
      <c r="I43" s="1">
        <v>12.6</v>
      </c>
    </row>
    <row r="44" spans="1:9" x14ac:dyDescent="0.3">
      <c r="A44" s="2">
        <v>42</v>
      </c>
      <c r="B44" s="1" t="s">
        <v>825</v>
      </c>
      <c r="C44" s="1" t="s">
        <v>741</v>
      </c>
      <c r="D44" s="1" t="s">
        <v>826</v>
      </c>
      <c r="E44" s="1">
        <v>100</v>
      </c>
      <c r="F44" s="1">
        <v>452</v>
      </c>
      <c r="G44" s="1">
        <v>36.700000000000003</v>
      </c>
      <c r="H44" s="1">
        <v>37.4</v>
      </c>
      <c r="I44" s="1">
        <v>18.100000000000001</v>
      </c>
    </row>
    <row r="45" spans="1:9" x14ac:dyDescent="0.3">
      <c r="A45" s="2">
        <v>43</v>
      </c>
      <c r="B45" s="1" t="s">
        <v>827</v>
      </c>
      <c r="C45" s="1" t="s">
        <v>741</v>
      </c>
      <c r="D45" s="1" t="s">
        <v>828</v>
      </c>
      <c r="E45" s="1">
        <v>100</v>
      </c>
      <c r="F45" s="1">
        <v>407</v>
      </c>
      <c r="G45" s="1">
        <v>32.450000000000003</v>
      </c>
      <c r="H45" s="1">
        <v>36.1</v>
      </c>
      <c r="I45" s="1">
        <v>15.37</v>
      </c>
    </row>
    <row r="46" spans="1:9" x14ac:dyDescent="0.3">
      <c r="A46" s="2">
        <v>44</v>
      </c>
      <c r="B46" s="1" t="s">
        <v>829</v>
      </c>
      <c r="C46" s="1" t="s">
        <v>741</v>
      </c>
      <c r="D46" s="1" t="s">
        <v>830</v>
      </c>
      <c r="E46" s="1">
        <v>100</v>
      </c>
      <c r="F46" s="1">
        <v>199</v>
      </c>
      <c r="G46" s="1">
        <v>12.4</v>
      </c>
      <c r="H46" s="1">
        <v>17.87</v>
      </c>
      <c r="I46" s="1">
        <v>9.0500000000000007</v>
      </c>
    </row>
    <row r="47" spans="1:9" x14ac:dyDescent="0.3">
      <c r="A47" s="2">
        <v>45</v>
      </c>
      <c r="B47" s="1" t="s">
        <v>831</v>
      </c>
      <c r="C47" s="1" t="s">
        <v>741</v>
      </c>
      <c r="D47" s="1" t="s">
        <v>832</v>
      </c>
      <c r="E47" s="1">
        <v>100</v>
      </c>
      <c r="F47" s="1">
        <v>447</v>
      </c>
      <c r="G47" s="1">
        <v>33.31</v>
      </c>
      <c r="H47" s="1">
        <v>40.99</v>
      </c>
      <c r="I47" s="1">
        <v>17.309999999999999</v>
      </c>
    </row>
    <row r="48" spans="1:9" x14ac:dyDescent="0.3">
      <c r="A48" s="2">
        <v>46</v>
      </c>
      <c r="B48" s="1" t="s">
        <v>833</v>
      </c>
      <c r="C48" s="1" t="s">
        <v>741</v>
      </c>
      <c r="D48" s="1" t="s">
        <v>834</v>
      </c>
      <c r="E48" s="1">
        <v>100</v>
      </c>
      <c r="F48" s="1">
        <v>271</v>
      </c>
      <c r="G48" s="1">
        <v>39.1</v>
      </c>
      <c r="H48" s="1">
        <v>19.3</v>
      </c>
      <c r="I48" s="1">
        <v>4.2</v>
      </c>
    </row>
    <row r="49" spans="1:9" x14ac:dyDescent="0.3">
      <c r="A49" s="2">
        <v>47</v>
      </c>
      <c r="B49" s="1" t="s">
        <v>835</v>
      </c>
      <c r="C49" s="1" t="s">
        <v>741</v>
      </c>
      <c r="D49" s="1" t="s">
        <v>836</v>
      </c>
      <c r="E49" s="1">
        <v>100</v>
      </c>
      <c r="F49" s="1">
        <v>97</v>
      </c>
      <c r="G49" s="1">
        <v>3.75</v>
      </c>
      <c r="H49" s="1">
        <v>9.6199999999999992</v>
      </c>
      <c r="I49" s="1">
        <v>4.63</v>
      </c>
    </row>
    <row r="50" spans="1:9" x14ac:dyDescent="0.3">
      <c r="A50" s="2">
        <v>48</v>
      </c>
      <c r="B50" s="1" t="s">
        <v>837</v>
      </c>
      <c r="C50" s="1" t="s">
        <v>741</v>
      </c>
      <c r="D50" s="1" t="s">
        <v>838</v>
      </c>
      <c r="E50" s="1">
        <v>100</v>
      </c>
      <c r="F50" s="1">
        <v>536</v>
      </c>
      <c r="G50" s="1">
        <v>4.2</v>
      </c>
      <c r="H50" s="1">
        <v>50.5</v>
      </c>
      <c r="I50" s="1">
        <v>34.1</v>
      </c>
    </row>
    <row r="51" spans="1:9" x14ac:dyDescent="0.3">
      <c r="A51" s="2">
        <v>49</v>
      </c>
      <c r="B51" s="1" t="s">
        <v>839</v>
      </c>
      <c r="C51" s="1" t="s">
        <v>741</v>
      </c>
      <c r="D51" s="1" t="s">
        <v>840</v>
      </c>
      <c r="E51" s="1">
        <v>100</v>
      </c>
      <c r="F51" s="1">
        <v>54</v>
      </c>
      <c r="G51" s="1">
        <v>0.7</v>
      </c>
      <c r="H51" s="1">
        <v>5.8</v>
      </c>
      <c r="I51" s="1">
        <v>3.1</v>
      </c>
    </row>
    <row r="52" spans="1:9" x14ac:dyDescent="0.3">
      <c r="A52" s="2">
        <v>50</v>
      </c>
      <c r="B52" s="1" t="s">
        <v>841</v>
      </c>
      <c r="C52" s="1" t="s">
        <v>741</v>
      </c>
      <c r="D52" s="1" t="s">
        <v>842</v>
      </c>
      <c r="E52" s="1">
        <v>100</v>
      </c>
      <c r="F52" s="1">
        <v>62</v>
      </c>
      <c r="G52" s="1">
        <v>4.7</v>
      </c>
      <c r="H52" s="1">
        <v>4.2</v>
      </c>
      <c r="I52" s="1">
        <v>2.8</v>
      </c>
    </row>
    <row r="53" spans="1:9" x14ac:dyDescent="0.3">
      <c r="A53" s="2">
        <v>51</v>
      </c>
      <c r="B53" s="1" t="s">
        <v>843</v>
      </c>
      <c r="C53" s="1" t="s">
        <v>741</v>
      </c>
      <c r="D53" s="1" t="s">
        <v>844</v>
      </c>
      <c r="E53" s="1">
        <v>100</v>
      </c>
      <c r="F53" s="1">
        <v>379</v>
      </c>
      <c r="G53" s="1">
        <v>3.9</v>
      </c>
      <c r="H53" s="1">
        <v>20.399999999999999</v>
      </c>
      <c r="I53" s="1">
        <v>31</v>
      </c>
    </row>
    <row r="54" spans="1:9" x14ac:dyDescent="0.3">
      <c r="A54" s="2">
        <v>52</v>
      </c>
      <c r="B54" s="1" t="s">
        <v>845</v>
      </c>
      <c r="C54" s="1" t="s">
        <v>741</v>
      </c>
      <c r="D54" s="1" t="s">
        <v>846</v>
      </c>
      <c r="E54" s="1">
        <v>100</v>
      </c>
      <c r="F54" s="1">
        <v>74</v>
      </c>
      <c r="G54" s="1">
        <v>11.7</v>
      </c>
      <c r="H54" s="1">
        <v>3.5</v>
      </c>
      <c r="I54" s="1">
        <v>1.5</v>
      </c>
    </row>
    <row r="55" spans="1:9" x14ac:dyDescent="0.3">
      <c r="A55" s="2">
        <v>53</v>
      </c>
      <c r="B55" s="1" t="s">
        <v>847</v>
      </c>
      <c r="C55" s="1" t="s">
        <v>741</v>
      </c>
      <c r="D55" s="1" t="s">
        <v>848</v>
      </c>
      <c r="E55" s="1">
        <v>100</v>
      </c>
      <c r="F55" s="1">
        <v>70</v>
      </c>
      <c r="G55" s="1">
        <v>4.7</v>
      </c>
      <c r="H55" s="1">
        <v>4.4000000000000004</v>
      </c>
      <c r="I55" s="1">
        <v>3.6</v>
      </c>
    </row>
    <row r="56" spans="1:9" x14ac:dyDescent="0.3">
      <c r="A56" s="2">
        <v>54</v>
      </c>
      <c r="B56" s="1" t="s">
        <v>849</v>
      </c>
      <c r="C56" s="1" t="s">
        <v>741</v>
      </c>
      <c r="D56" s="1" t="s">
        <v>850</v>
      </c>
      <c r="E56" s="1">
        <v>100</v>
      </c>
      <c r="F56" s="1">
        <v>86</v>
      </c>
      <c r="G56" s="1">
        <v>9.8699999999999992</v>
      </c>
      <c r="H56" s="1">
        <v>3.21</v>
      </c>
      <c r="I56" s="1">
        <v>3.77</v>
      </c>
    </row>
    <row r="57" spans="1:9" x14ac:dyDescent="0.3">
      <c r="A57" s="2">
        <v>55</v>
      </c>
      <c r="B57" s="1" t="s">
        <v>851</v>
      </c>
      <c r="C57" s="1" t="s">
        <v>741</v>
      </c>
      <c r="D57" s="1" t="s">
        <v>852</v>
      </c>
      <c r="E57" s="1">
        <v>100</v>
      </c>
      <c r="F57" s="1">
        <v>77</v>
      </c>
      <c r="G57" s="1">
        <v>8.76</v>
      </c>
      <c r="H57" s="1">
        <v>3.4</v>
      </c>
      <c r="I57" s="1">
        <v>3.15</v>
      </c>
    </row>
    <row r="58" spans="1:9" x14ac:dyDescent="0.3">
      <c r="A58" s="2">
        <v>56</v>
      </c>
      <c r="B58" s="1" t="s">
        <v>853</v>
      </c>
      <c r="C58" s="1" t="s">
        <v>741</v>
      </c>
      <c r="D58" s="1" t="s">
        <v>854</v>
      </c>
      <c r="E58" s="1">
        <v>100</v>
      </c>
      <c r="F58" s="1">
        <v>57</v>
      </c>
      <c r="G58" s="1">
        <v>3.74</v>
      </c>
      <c r="H58" s="1">
        <v>4.84</v>
      </c>
      <c r="I58" s="1">
        <v>2.57</v>
      </c>
    </row>
    <row r="59" spans="1:9" x14ac:dyDescent="0.3">
      <c r="A59" s="2">
        <v>57</v>
      </c>
      <c r="B59" s="1" t="s">
        <v>855</v>
      </c>
      <c r="C59" s="1" t="s">
        <v>741</v>
      </c>
      <c r="D59" s="1" t="s">
        <v>856</v>
      </c>
      <c r="E59" s="1">
        <v>100</v>
      </c>
      <c r="F59" s="1">
        <v>347</v>
      </c>
      <c r="G59" s="1">
        <v>64.400000000000006</v>
      </c>
      <c r="H59" s="1">
        <v>21.6</v>
      </c>
      <c r="I59" s="1">
        <v>0.3</v>
      </c>
    </row>
    <row r="60" spans="1:9" x14ac:dyDescent="0.3">
      <c r="A60" s="2">
        <v>58</v>
      </c>
      <c r="B60" s="1" t="s">
        <v>857</v>
      </c>
      <c r="C60" s="1" t="s">
        <v>741</v>
      </c>
      <c r="D60" s="1" t="s">
        <v>858</v>
      </c>
      <c r="E60" s="1">
        <v>100</v>
      </c>
      <c r="F60" s="1">
        <v>143</v>
      </c>
      <c r="G60" s="1">
        <v>26.4</v>
      </c>
      <c r="H60" s="1">
        <v>9.1999999999999993</v>
      </c>
      <c r="I60" s="1">
        <v>0.1</v>
      </c>
    </row>
    <row r="61" spans="1:9" x14ac:dyDescent="0.3">
      <c r="A61" s="2">
        <v>59</v>
      </c>
      <c r="B61" s="1" t="s">
        <v>859</v>
      </c>
      <c r="C61" s="1" t="s">
        <v>741</v>
      </c>
      <c r="D61" s="1" t="s">
        <v>860</v>
      </c>
      <c r="E61" s="1">
        <v>100</v>
      </c>
      <c r="F61" s="1">
        <v>352</v>
      </c>
      <c r="G61" s="1">
        <v>68.400000000000006</v>
      </c>
      <c r="H61" s="1">
        <v>19.3</v>
      </c>
      <c r="I61" s="1">
        <v>0.1</v>
      </c>
    </row>
    <row r="62" spans="1:9" x14ac:dyDescent="0.3">
      <c r="A62" s="2">
        <v>60</v>
      </c>
      <c r="B62" s="1" t="s">
        <v>861</v>
      </c>
      <c r="C62" s="1" t="s">
        <v>741</v>
      </c>
      <c r="D62" s="1" t="s">
        <v>862</v>
      </c>
      <c r="E62" s="1">
        <v>100</v>
      </c>
      <c r="F62" s="1">
        <v>198</v>
      </c>
      <c r="G62" s="1">
        <v>37.700000000000003</v>
      </c>
      <c r="H62" s="1">
        <v>11.3</v>
      </c>
      <c r="I62" s="1">
        <v>0.2</v>
      </c>
    </row>
    <row r="63" spans="1:9" x14ac:dyDescent="0.3">
      <c r="A63" s="2">
        <v>61</v>
      </c>
      <c r="B63" s="1" t="s">
        <v>863</v>
      </c>
      <c r="C63" s="1" t="s">
        <v>741</v>
      </c>
      <c r="D63" s="1" t="s">
        <v>864</v>
      </c>
      <c r="E63" s="1">
        <v>100</v>
      </c>
      <c r="F63" s="1">
        <v>357</v>
      </c>
      <c r="G63" s="1">
        <v>68.5</v>
      </c>
      <c r="H63" s="1">
        <v>19.600000000000001</v>
      </c>
      <c r="I63" s="1">
        <v>0.5</v>
      </c>
    </row>
    <row r="64" spans="1:9" x14ac:dyDescent="0.3">
      <c r="A64" s="2">
        <v>62</v>
      </c>
      <c r="B64" s="1" t="s">
        <v>865</v>
      </c>
      <c r="C64" s="1" t="s">
        <v>741</v>
      </c>
      <c r="D64" s="1" t="s">
        <v>866</v>
      </c>
      <c r="E64" s="1">
        <v>100</v>
      </c>
      <c r="F64" s="1">
        <v>350</v>
      </c>
      <c r="G64" s="1">
        <v>63.3</v>
      </c>
      <c r="H64" s="1">
        <v>21.9</v>
      </c>
      <c r="I64" s="1">
        <v>1</v>
      </c>
    </row>
    <row r="65" spans="1:9" x14ac:dyDescent="0.3">
      <c r="A65" s="2">
        <v>63</v>
      </c>
      <c r="B65" s="1" t="s">
        <v>867</v>
      </c>
      <c r="C65" s="1" t="s">
        <v>741</v>
      </c>
      <c r="D65" s="1" t="s">
        <v>868</v>
      </c>
      <c r="E65" s="1">
        <v>100</v>
      </c>
      <c r="F65" s="1">
        <v>155</v>
      </c>
      <c r="G65" s="1">
        <v>27.1</v>
      </c>
      <c r="H65" s="1">
        <v>9.8000000000000007</v>
      </c>
      <c r="I65" s="1">
        <v>0.6</v>
      </c>
    </row>
    <row r="66" spans="1:9" x14ac:dyDescent="0.3">
      <c r="A66" s="2">
        <v>64</v>
      </c>
      <c r="B66" s="1" t="s">
        <v>869</v>
      </c>
      <c r="C66" s="1" t="s">
        <v>870</v>
      </c>
      <c r="D66" s="1" t="s">
        <v>871</v>
      </c>
      <c r="E66" s="1">
        <v>100</v>
      </c>
      <c r="F66" s="1">
        <v>256</v>
      </c>
      <c r="G66" s="1">
        <v>0.1</v>
      </c>
      <c r="H66" s="1">
        <v>19</v>
      </c>
      <c r="I66" s="1">
        <v>20.2</v>
      </c>
    </row>
    <row r="67" spans="1:9" x14ac:dyDescent="0.3">
      <c r="A67" s="2">
        <v>65</v>
      </c>
      <c r="B67" s="1" t="s">
        <v>872</v>
      </c>
      <c r="C67" s="1" t="s">
        <v>870</v>
      </c>
      <c r="D67" s="1" t="s">
        <v>873</v>
      </c>
      <c r="E67" s="1">
        <v>100</v>
      </c>
      <c r="F67" s="1">
        <v>69</v>
      </c>
      <c r="G67" s="1">
        <v>0.7</v>
      </c>
      <c r="H67" s="1">
        <v>16.100000000000001</v>
      </c>
      <c r="I67" s="1">
        <v>0.4</v>
      </c>
    </row>
    <row r="68" spans="1:9" x14ac:dyDescent="0.3">
      <c r="A68" s="2">
        <v>66</v>
      </c>
      <c r="B68" s="1" t="s">
        <v>874</v>
      </c>
      <c r="C68" s="1" t="s">
        <v>870</v>
      </c>
      <c r="D68" s="1" t="s">
        <v>875</v>
      </c>
      <c r="E68" s="1">
        <v>100</v>
      </c>
      <c r="F68" s="1">
        <v>161</v>
      </c>
      <c r="G68" s="1">
        <v>0</v>
      </c>
      <c r="H68" s="1">
        <v>22.75</v>
      </c>
      <c r="I68" s="1">
        <v>7.13</v>
      </c>
    </row>
    <row r="69" spans="1:9" x14ac:dyDescent="0.3">
      <c r="A69" s="2">
        <v>67</v>
      </c>
      <c r="B69" s="1" t="s">
        <v>876</v>
      </c>
      <c r="C69" s="1" t="s">
        <v>870</v>
      </c>
      <c r="D69" s="1" t="s">
        <v>877</v>
      </c>
      <c r="E69" s="1">
        <v>100</v>
      </c>
      <c r="F69" s="1">
        <v>238</v>
      </c>
      <c r="G69" s="1">
        <v>0</v>
      </c>
      <c r="H69" s="1">
        <v>28.97</v>
      </c>
      <c r="I69" s="1">
        <v>12.67</v>
      </c>
    </row>
    <row r="70" spans="1:9" x14ac:dyDescent="0.3">
      <c r="A70" s="2">
        <v>68</v>
      </c>
      <c r="B70" s="1" t="s">
        <v>878</v>
      </c>
      <c r="C70" s="1" t="s">
        <v>870</v>
      </c>
      <c r="D70" s="1" t="s">
        <v>879</v>
      </c>
      <c r="E70" s="1">
        <v>100</v>
      </c>
      <c r="F70" s="1">
        <v>133</v>
      </c>
      <c r="G70" s="1">
        <v>6.32</v>
      </c>
      <c r="H70" s="1">
        <v>16.37</v>
      </c>
      <c r="I70" s="1">
        <v>4.28</v>
      </c>
    </row>
    <row r="71" spans="1:9" x14ac:dyDescent="0.3">
      <c r="A71" s="2">
        <v>69</v>
      </c>
      <c r="B71" s="1" t="s">
        <v>880</v>
      </c>
      <c r="C71" s="1" t="s">
        <v>870</v>
      </c>
      <c r="D71" s="1" t="s">
        <v>881</v>
      </c>
      <c r="E71" s="1">
        <v>100</v>
      </c>
      <c r="F71" s="1">
        <v>111</v>
      </c>
      <c r="G71" s="1">
        <v>0</v>
      </c>
      <c r="H71" s="1">
        <v>26.5</v>
      </c>
      <c r="I71" s="1">
        <v>0.5</v>
      </c>
    </row>
    <row r="72" spans="1:9" x14ac:dyDescent="0.3">
      <c r="A72" s="2">
        <v>70</v>
      </c>
      <c r="B72" s="1" t="s">
        <v>882</v>
      </c>
      <c r="C72" s="1" t="s">
        <v>870</v>
      </c>
      <c r="D72" s="1" t="s">
        <v>883</v>
      </c>
      <c r="E72" s="1">
        <v>100</v>
      </c>
      <c r="F72" s="1">
        <v>289</v>
      </c>
      <c r="G72" s="1">
        <v>0.3</v>
      </c>
      <c r="H72" s="1">
        <v>22</v>
      </c>
      <c r="I72" s="1">
        <v>22.5</v>
      </c>
    </row>
    <row r="73" spans="1:9" x14ac:dyDescent="0.3">
      <c r="A73" s="2">
        <v>71</v>
      </c>
      <c r="B73" s="1" t="s">
        <v>884</v>
      </c>
      <c r="C73" s="1" t="s">
        <v>870</v>
      </c>
      <c r="D73" s="1" t="s">
        <v>885</v>
      </c>
      <c r="E73" s="1">
        <v>100</v>
      </c>
      <c r="F73" s="1">
        <v>439</v>
      </c>
      <c r="G73" s="1">
        <v>0.3</v>
      </c>
      <c r="H73" s="1">
        <v>25.5</v>
      </c>
      <c r="I73" s="1">
        <v>37.6</v>
      </c>
    </row>
    <row r="74" spans="1:9" x14ac:dyDescent="0.3">
      <c r="A74" s="2">
        <v>72</v>
      </c>
      <c r="B74" s="1" t="s">
        <v>886</v>
      </c>
      <c r="C74" s="1" t="s">
        <v>870</v>
      </c>
      <c r="D74" s="1" t="s">
        <v>887</v>
      </c>
      <c r="E74" s="1">
        <v>100</v>
      </c>
      <c r="F74" s="1">
        <v>123</v>
      </c>
      <c r="G74" s="1">
        <v>0</v>
      </c>
      <c r="H74" s="1">
        <v>23.5</v>
      </c>
      <c r="I74" s="1">
        <v>3.5</v>
      </c>
    </row>
    <row r="75" spans="1:9" x14ac:dyDescent="0.3">
      <c r="A75" s="2">
        <v>73</v>
      </c>
      <c r="B75" s="1" t="s">
        <v>888</v>
      </c>
      <c r="C75" s="1" t="s">
        <v>870</v>
      </c>
      <c r="D75" s="1" t="s">
        <v>889</v>
      </c>
      <c r="E75" s="1">
        <v>100</v>
      </c>
      <c r="F75" s="1">
        <v>151</v>
      </c>
      <c r="G75" s="1">
        <v>0.1</v>
      </c>
      <c r="H75" s="1">
        <v>24.4</v>
      </c>
      <c r="I75" s="1">
        <v>6.2</v>
      </c>
    </row>
    <row r="76" spans="1:9" x14ac:dyDescent="0.3">
      <c r="A76" s="2">
        <v>74</v>
      </c>
      <c r="B76" s="1" t="s">
        <v>890</v>
      </c>
      <c r="C76" s="1" t="s">
        <v>870</v>
      </c>
      <c r="D76" s="1" t="s">
        <v>891</v>
      </c>
      <c r="E76" s="1">
        <v>100</v>
      </c>
      <c r="F76" s="1">
        <v>273</v>
      </c>
      <c r="G76" s="1">
        <v>0.2</v>
      </c>
      <c r="H76" s="1">
        <v>28.4</v>
      </c>
      <c r="I76" s="1">
        <v>18</v>
      </c>
    </row>
    <row r="77" spans="1:9" x14ac:dyDescent="0.3">
      <c r="A77" s="2">
        <v>75</v>
      </c>
      <c r="B77" s="1" t="s">
        <v>892</v>
      </c>
      <c r="C77" s="1" t="s">
        <v>870</v>
      </c>
      <c r="D77" s="1" t="s">
        <v>893</v>
      </c>
      <c r="E77" s="1">
        <v>100</v>
      </c>
      <c r="F77" s="1">
        <v>240</v>
      </c>
      <c r="G77" s="1">
        <v>0.3</v>
      </c>
      <c r="H77" s="1">
        <v>13.8</v>
      </c>
      <c r="I77" s="1">
        <v>20.6</v>
      </c>
    </row>
    <row r="78" spans="1:9" x14ac:dyDescent="0.3">
      <c r="A78" s="2">
        <v>76</v>
      </c>
      <c r="B78" s="1" t="s">
        <v>894</v>
      </c>
      <c r="C78" s="1" t="s">
        <v>870</v>
      </c>
      <c r="D78" s="1" t="s">
        <v>895</v>
      </c>
      <c r="E78" s="1">
        <v>100</v>
      </c>
      <c r="F78" s="1">
        <v>114</v>
      </c>
      <c r="G78" s="1">
        <v>0</v>
      </c>
      <c r="H78" s="1">
        <v>27.5</v>
      </c>
      <c r="I78" s="1">
        <v>0.8</v>
      </c>
    </row>
    <row r="79" spans="1:9" x14ac:dyDescent="0.3">
      <c r="A79" s="2">
        <v>77</v>
      </c>
      <c r="B79" s="1" t="s">
        <v>896</v>
      </c>
      <c r="C79" s="1" t="s">
        <v>870</v>
      </c>
      <c r="D79" s="1" t="s">
        <v>897</v>
      </c>
      <c r="E79" s="1">
        <v>100</v>
      </c>
      <c r="F79" s="1">
        <v>111</v>
      </c>
      <c r="G79" s="1">
        <v>0</v>
      </c>
      <c r="H79" s="1">
        <v>27.2</v>
      </c>
      <c r="I79" s="1">
        <v>0.6</v>
      </c>
    </row>
    <row r="80" spans="1:9" x14ac:dyDescent="0.3">
      <c r="A80" s="2">
        <v>78</v>
      </c>
      <c r="B80" s="1" t="s">
        <v>898</v>
      </c>
      <c r="C80" s="1" t="s">
        <v>870</v>
      </c>
      <c r="D80" s="1" t="s">
        <v>899</v>
      </c>
      <c r="E80" s="1">
        <v>100</v>
      </c>
      <c r="F80" s="1">
        <v>233</v>
      </c>
      <c r="G80" s="1">
        <v>2.8</v>
      </c>
      <c r="H80" s="1">
        <v>27.8</v>
      </c>
      <c r="I80" s="1">
        <v>12.6</v>
      </c>
    </row>
    <row r="81" spans="1:9" x14ac:dyDescent="0.3">
      <c r="A81" s="2">
        <v>79</v>
      </c>
      <c r="B81" s="1" t="s">
        <v>900</v>
      </c>
      <c r="C81" s="1" t="s">
        <v>870</v>
      </c>
      <c r="D81" s="1" t="s">
        <v>901</v>
      </c>
      <c r="E81" s="1">
        <v>100</v>
      </c>
      <c r="F81" s="1">
        <v>273</v>
      </c>
      <c r="G81" s="1">
        <v>6.1</v>
      </c>
      <c r="H81" s="1">
        <v>23.9</v>
      </c>
      <c r="I81" s="1">
        <v>17.100000000000001</v>
      </c>
    </row>
    <row r="82" spans="1:9" x14ac:dyDescent="0.3">
      <c r="A82" s="2">
        <v>80</v>
      </c>
      <c r="B82" s="1" t="s">
        <v>902</v>
      </c>
      <c r="C82" s="1" t="s">
        <v>870</v>
      </c>
      <c r="D82" s="1" t="s">
        <v>903</v>
      </c>
      <c r="E82" s="1">
        <v>100</v>
      </c>
      <c r="F82" s="1">
        <v>98</v>
      </c>
      <c r="G82" s="1">
        <v>0</v>
      </c>
      <c r="H82" s="1">
        <v>22.97</v>
      </c>
      <c r="I82" s="1">
        <v>0.97</v>
      </c>
    </row>
    <row r="83" spans="1:9" x14ac:dyDescent="0.3">
      <c r="A83" s="2">
        <v>81</v>
      </c>
      <c r="B83" s="1" t="s">
        <v>904</v>
      </c>
      <c r="C83" s="1" t="s">
        <v>870</v>
      </c>
      <c r="D83" s="1" t="s">
        <v>905</v>
      </c>
      <c r="E83" s="1">
        <v>100</v>
      </c>
      <c r="F83" s="1">
        <v>117</v>
      </c>
      <c r="G83" s="1">
        <v>0</v>
      </c>
      <c r="H83" s="1">
        <v>28.09</v>
      </c>
      <c r="I83" s="1">
        <v>0.93</v>
      </c>
    </row>
    <row r="84" spans="1:9" x14ac:dyDescent="0.3">
      <c r="A84" s="2">
        <v>82</v>
      </c>
      <c r="B84" s="1" t="s">
        <v>906</v>
      </c>
      <c r="C84" s="1" t="s">
        <v>870</v>
      </c>
      <c r="D84" s="1" t="s">
        <v>907</v>
      </c>
      <c r="E84" s="1">
        <v>100</v>
      </c>
      <c r="F84" s="1">
        <v>151</v>
      </c>
      <c r="G84" s="1">
        <v>0</v>
      </c>
      <c r="H84" s="1">
        <v>35.47</v>
      </c>
      <c r="I84" s="1">
        <v>1.48</v>
      </c>
    </row>
    <row r="85" spans="1:9" x14ac:dyDescent="0.3">
      <c r="A85" s="2">
        <v>83</v>
      </c>
      <c r="B85" s="1" t="s">
        <v>908</v>
      </c>
      <c r="C85" s="1" t="s">
        <v>870</v>
      </c>
      <c r="D85" s="1" t="s">
        <v>909</v>
      </c>
      <c r="E85" s="1">
        <v>100</v>
      </c>
      <c r="F85" s="1">
        <v>255</v>
      </c>
      <c r="G85" s="1">
        <v>20.2</v>
      </c>
      <c r="H85" s="1">
        <v>21</v>
      </c>
      <c r="I85" s="1">
        <v>9.6999999999999993</v>
      </c>
    </row>
    <row r="86" spans="1:9" x14ac:dyDescent="0.3">
      <c r="A86" s="2">
        <v>84</v>
      </c>
      <c r="B86" s="1" t="s">
        <v>910</v>
      </c>
      <c r="C86" s="1" t="s">
        <v>870</v>
      </c>
      <c r="D86" s="1" t="s">
        <v>911</v>
      </c>
      <c r="E86" s="1">
        <v>100</v>
      </c>
      <c r="F86" s="1">
        <v>168</v>
      </c>
      <c r="G86" s="1">
        <v>0</v>
      </c>
      <c r="H86" s="1">
        <v>18.78</v>
      </c>
      <c r="I86" s="1">
        <v>10.53</v>
      </c>
    </row>
    <row r="87" spans="1:9" x14ac:dyDescent="0.3">
      <c r="A87" s="2">
        <v>85</v>
      </c>
      <c r="B87" s="1" t="s">
        <v>912</v>
      </c>
      <c r="C87" s="1" t="s">
        <v>870</v>
      </c>
      <c r="D87" s="1" t="s">
        <v>913</v>
      </c>
      <c r="E87" s="1">
        <v>100</v>
      </c>
      <c r="F87" s="1">
        <v>219</v>
      </c>
      <c r="G87" s="1">
        <v>0</v>
      </c>
      <c r="H87" s="1">
        <v>25.1</v>
      </c>
      <c r="I87" s="1">
        <v>13.54</v>
      </c>
    </row>
    <row r="88" spans="1:9" x14ac:dyDescent="0.3">
      <c r="A88" s="2">
        <v>86</v>
      </c>
      <c r="B88" s="1" t="s">
        <v>914</v>
      </c>
      <c r="C88" s="1" t="s">
        <v>870</v>
      </c>
      <c r="D88" s="1" t="s">
        <v>915</v>
      </c>
      <c r="E88" s="1">
        <v>100</v>
      </c>
      <c r="F88" s="1">
        <v>229</v>
      </c>
      <c r="G88" s="1">
        <v>0</v>
      </c>
      <c r="H88" s="1">
        <v>26.36</v>
      </c>
      <c r="I88" s="1">
        <v>14.08</v>
      </c>
    </row>
    <row r="89" spans="1:9" x14ac:dyDescent="0.3">
      <c r="A89" s="2">
        <v>87</v>
      </c>
      <c r="B89" s="1" t="s">
        <v>916</v>
      </c>
      <c r="C89" s="1" t="s">
        <v>870</v>
      </c>
      <c r="D89" s="1" t="s">
        <v>917</v>
      </c>
      <c r="E89" s="1">
        <v>100</v>
      </c>
      <c r="F89" s="1">
        <v>324</v>
      </c>
      <c r="G89" s="1">
        <v>10.94</v>
      </c>
      <c r="H89" s="1">
        <v>19.87</v>
      </c>
      <c r="I89" s="1">
        <v>21.81</v>
      </c>
    </row>
    <row r="90" spans="1:9" x14ac:dyDescent="0.3">
      <c r="A90" s="2">
        <v>88</v>
      </c>
      <c r="B90" s="1" t="s">
        <v>918</v>
      </c>
      <c r="C90" s="1" t="s">
        <v>870</v>
      </c>
      <c r="D90" s="1" t="s">
        <v>919</v>
      </c>
      <c r="E90" s="1">
        <v>100</v>
      </c>
      <c r="F90" s="1">
        <v>321</v>
      </c>
      <c r="G90" s="1">
        <v>2.39</v>
      </c>
      <c r="H90" s="1">
        <v>26.11</v>
      </c>
      <c r="I90" s="1">
        <v>22.16</v>
      </c>
    </row>
    <row r="91" spans="1:9" x14ac:dyDescent="0.3">
      <c r="A91" s="2">
        <v>89</v>
      </c>
      <c r="B91" s="1" t="s">
        <v>920</v>
      </c>
      <c r="C91" s="1" t="s">
        <v>870</v>
      </c>
      <c r="D91" s="1" t="s">
        <v>921</v>
      </c>
      <c r="E91" s="1">
        <v>100</v>
      </c>
      <c r="F91" s="1">
        <v>179</v>
      </c>
      <c r="G91" s="1">
        <v>0</v>
      </c>
      <c r="H91" s="1">
        <v>18.59</v>
      </c>
      <c r="I91" s="1">
        <v>11.83</v>
      </c>
    </row>
    <row r="92" spans="1:9" x14ac:dyDescent="0.3">
      <c r="A92" s="2">
        <v>90</v>
      </c>
      <c r="B92" s="1" t="s">
        <v>922</v>
      </c>
      <c r="C92" s="1" t="s">
        <v>870</v>
      </c>
      <c r="D92" s="1" t="s">
        <v>923</v>
      </c>
      <c r="E92" s="1">
        <v>100</v>
      </c>
      <c r="F92" s="1">
        <v>216</v>
      </c>
      <c r="G92" s="1">
        <v>0</v>
      </c>
      <c r="H92" s="1">
        <v>25.14</v>
      </c>
      <c r="I92" s="1">
        <v>13.18</v>
      </c>
    </row>
    <row r="93" spans="1:9" x14ac:dyDescent="0.3">
      <c r="A93" s="2">
        <v>91</v>
      </c>
      <c r="B93" s="1" t="s">
        <v>924</v>
      </c>
      <c r="C93" s="1" t="s">
        <v>870</v>
      </c>
      <c r="D93" s="1" t="s">
        <v>925</v>
      </c>
      <c r="E93" s="1">
        <v>100</v>
      </c>
      <c r="F93" s="1">
        <v>224</v>
      </c>
      <c r="G93" s="1">
        <v>0</v>
      </c>
      <c r="H93" s="1">
        <v>26.33</v>
      </c>
      <c r="I93" s="1">
        <v>13.53</v>
      </c>
    </row>
    <row r="94" spans="1:9" x14ac:dyDescent="0.3">
      <c r="A94" s="2">
        <v>92</v>
      </c>
      <c r="B94" s="1" t="s">
        <v>926</v>
      </c>
      <c r="C94" s="1" t="s">
        <v>870</v>
      </c>
      <c r="D94" s="1" t="s">
        <v>927</v>
      </c>
      <c r="E94" s="1">
        <v>100</v>
      </c>
      <c r="F94" s="1">
        <v>218</v>
      </c>
      <c r="G94" s="1">
        <v>1.18</v>
      </c>
      <c r="H94" s="1">
        <v>28.18</v>
      </c>
      <c r="I94" s="1">
        <v>10.3</v>
      </c>
    </row>
    <row r="95" spans="1:9" x14ac:dyDescent="0.3">
      <c r="A95" s="2">
        <v>93</v>
      </c>
      <c r="B95" s="1" t="s">
        <v>928</v>
      </c>
      <c r="C95" s="1" t="s">
        <v>870</v>
      </c>
      <c r="D95" s="1" t="s">
        <v>929</v>
      </c>
      <c r="E95" s="1">
        <v>100</v>
      </c>
      <c r="F95" s="1">
        <v>144</v>
      </c>
      <c r="G95" s="1">
        <v>0</v>
      </c>
      <c r="H95" s="1">
        <v>19.41</v>
      </c>
      <c r="I95" s="1">
        <v>7.67</v>
      </c>
    </row>
    <row r="96" spans="1:9" x14ac:dyDescent="0.3">
      <c r="A96" s="2">
        <v>94</v>
      </c>
      <c r="B96" s="1" t="s">
        <v>930</v>
      </c>
      <c r="C96" s="1" t="s">
        <v>870</v>
      </c>
      <c r="D96" s="1" t="s">
        <v>931</v>
      </c>
      <c r="E96" s="1">
        <v>100</v>
      </c>
      <c r="F96" s="1">
        <v>177</v>
      </c>
      <c r="G96" s="1">
        <v>0</v>
      </c>
      <c r="H96" s="1">
        <v>24.34</v>
      </c>
      <c r="I96" s="1">
        <v>9.17</v>
      </c>
    </row>
    <row r="97" spans="1:9" x14ac:dyDescent="0.3">
      <c r="A97" s="2">
        <v>95</v>
      </c>
      <c r="B97" s="1" t="s">
        <v>932</v>
      </c>
      <c r="C97" s="1" t="s">
        <v>870</v>
      </c>
      <c r="D97" s="1" t="s">
        <v>933</v>
      </c>
      <c r="E97" s="1">
        <v>100</v>
      </c>
      <c r="F97" s="1">
        <v>201</v>
      </c>
      <c r="G97" s="1">
        <v>0</v>
      </c>
      <c r="H97" s="1">
        <v>28.88</v>
      </c>
      <c r="I97" s="1">
        <v>9.92</v>
      </c>
    </row>
    <row r="98" spans="1:9" x14ac:dyDescent="0.3">
      <c r="A98" s="2">
        <v>96</v>
      </c>
      <c r="B98" s="1" t="s">
        <v>934</v>
      </c>
      <c r="C98" s="1" t="s">
        <v>870</v>
      </c>
      <c r="D98" s="1" t="s">
        <v>935</v>
      </c>
      <c r="E98" s="1">
        <v>100</v>
      </c>
      <c r="F98" s="1">
        <v>316</v>
      </c>
      <c r="G98" s="1">
        <v>13.7</v>
      </c>
      <c r="H98" s="1">
        <v>18</v>
      </c>
      <c r="I98" s="1">
        <v>20.8</v>
      </c>
    </row>
    <row r="99" spans="1:9" x14ac:dyDescent="0.3">
      <c r="A99" s="2">
        <v>97</v>
      </c>
      <c r="B99" s="1" t="s">
        <v>936</v>
      </c>
      <c r="C99" s="1" t="s">
        <v>870</v>
      </c>
      <c r="D99" s="1" t="s">
        <v>937</v>
      </c>
      <c r="E99" s="1">
        <v>100</v>
      </c>
      <c r="F99" s="1">
        <v>208</v>
      </c>
      <c r="G99" s="1">
        <v>0.65</v>
      </c>
      <c r="H99" s="1">
        <v>28.38</v>
      </c>
      <c r="I99" s="1">
        <v>9.32</v>
      </c>
    </row>
    <row r="100" spans="1:9" x14ac:dyDescent="0.3">
      <c r="A100" s="2">
        <v>98</v>
      </c>
      <c r="B100" s="1" t="s">
        <v>938</v>
      </c>
      <c r="C100" s="1" t="s">
        <v>870</v>
      </c>
      <c r="D100" s="1" t="s">
        <v>939</v>
      </c>
      <c r="E100" s="1">
        <v>100</v>
      </c>
      <c r="F100" s="1">
        <v>325</v>
      </c>
      <c r="G100" s="1">
        <v>0</v>
      </c>
      <c r="H100" s="1">
        <v>15.05</v>
      </c>
      <c r="I100" s="1">
        <v>29.59</v>
      </c>
    </row>
    <row r="101" spans="1:9" x14ac:dyDescent="0.3">
      <c r="A101" s="2">
        <v>99</v>
      </c>
      <c r="B101" s="1" t="s">
        <v>940</v>
      </c>
      <c r="C101" s="1" t="s">
        <v>870</v>
      </c>
      <c r="D101" s="1" t="s">
        <v>941</v>
      </c>
      <c r="E101" s="1">
        <v>100</v>
      </c>
      <c r="F101" s="1">
        <v>330</v>
      </c>
      <c r="G101" s="1">
        <v>8.6999999999999993</v>
      </c>
      <c r="H101" s="1">
        <v>19.82</v>
      </c>
      <c r="I101" s="1">
        <v>23.52</v>
      </c>
    </row>
    <row r="102" spans="1:9" x14ac:dyDescent="0.3">
      <c r="A102" s="2">
        <v>100</v>
      </c>
      <c r="B102" s="1" t="s">
        <v>942</v>
      </c>
      <c r="C102" s="1" t="s">
        <v>870</v>
      </c>
      <c r="D102" s="1" t="s">
        <v>943</v>
      </c>
      <c r="E102" s="1">
        <v>100</v>
      </c>
      <c r="F102" s="1">
        <v>106</v>
      </c>
      <c r="G102" s="1">
        <v>0.1</v>
      </c>
      <c r="H102" s="1">
        <v>24</v>
      </c>
      <c r="I102" s="1">
        <v>1.4</v>
      </c>
    </row>
    <row r="103" spans="1:9" x14ac:dyDescent="0.3">
      <c r="A103" s="2">
        <v>101</v>
      </c>
      <c r="B103" s="1" t="s">
        <v>944</v>
      </c>
      <c r="C103" s="1" t="s">
        <v>870</v>
      </c>
      <c r="D103" s="1" t="s">
        <v>945</v>
      </c>
      <c r="E103" s="1">
        <v>100</v>
      </c>
      <c r="F103" s="1">
        <v>131</v>
      </c>
      <c r="G103" s="1">
        <v>0.1</v>
      </c>
      <c r="H103" s="1">
        <v>27.8</v>
      </c>
      <c r="I103" s="1">
        <v>2.6</v>
      </c>
    </row>
    <row r="104" spans="1:9" x14ac:dyDescent="0.3">
      <c r="A104" s="2">
        <v>102</v>
      </c>
      <c r="B104" s="1" t="s">
        <v>946</v>
      </c>
      <c r="C104" s="1" t="s">
        <v>870</v>
      </c>
      <c r="D104" s="1" t="s">
        <v>947</v>
      </c>
      <c r="E104" s="1">
        <v>100</v>
      </c>
      <c r="F104" s="1">
        <v>289</v>
      </c>
      <c r="G104" s="1">
        <v>9.42</v>
      </c>
      <c r="H104" s="1">
        <v>22.54</v>
      </c>
      <c r="I104" s="1">
        <v>17.350000000000001</v>
      </c>
    </row>
    <row r="105" spans="1:9" x14ac:dyDescent="0.3">
      <c r="A105" s="2">
        <v>103</v>
      </c>
      <c r="B105" s="1" t="s">
        <v>948</v>
      </c>
      <c r="C105" s="1" t="s">
        <v>870</v>
      </c>
      <c r="D105" s="1" t="s">
        <v>949</v>
      </c>
      <c r="E105" s="1">
        <v>100</v>
      </c>
      <c r="F105" s="1">
        <v>170</v>
      </c>
      <c r="G105" s="1">
        <v>0.1</v>
      </c>
      <c r="H105" s="1">
        <v>19</v>
      </c>
      <c r="I105" s="1">
        <v>10.6</v>
      </c>
    </row>
    <row r="106" spans="1:9" x14ac:dyDescent="0.3">
      <c r="A106" s="2">
        <v>104</v>
      </c>
      <c r="B106" s="1" t="s">
        <v>950</v>
      </c>
      <c r="C106" s="1" t="s">
        <v>870</v>
      </c>
      <c r="D106" s="1" t="s">
        <v>951</v>
      </c>
      <c r="E106" s="1">
        <v>100</v>
      </c>
      <c r="F106" s="1">
        <v>236</v>
      </c>
      <c r="G106" s="1">
        <v>0</v>
      </c>
      <c r="H106" s="1">
        <v>26.1</v>
      </c>
      <c r="I106" s="1">
        <v>15</v>
      </c>
    </row>
    <row r="107" spans="1:9" x14ac:dyDescent="0.3">
      <c r="A107" s="2">
        <v>105</v>
      </c>
      <c r="B107" s="1" t="s">
        <v>952</v>
      </c>
      <c r="C107" s="1" t="s">
        <v>870</v>
      </c>
      <c r="D107" s="1" t="s">
        <v>953</v>
      </c>
      <c r="E107" s="1">
        <v>100</v>
      </c>
      <c r="F107" s="1">
        <v>129</v>
      </c>
      <c r="G107" s="1">
        <v>0.1</v>
      </c>
      <c r="H107" s="1">
        <v>19</v>
      </c>
      <c r="I107" s="1">
        <v>6.1</v>
      </c>
    </row>
    <row r="108" spans="1:9" x14ac:dyDescent="0.3">
      <c r="A108" s="2">
        <v>106</v>
      </c>
      <c r="B108" s="1" t="s">
        <v>954</v>
      </c>
      <c r="C108" s="1" t="s">
        <v>870</v>
      </c>
      <c r="D108" s="1" t="s">
        <v>955</v>
      </c>
      <c r="E108" s="1">
        <v>100</v>
      </c>
      <c r="F108" s="1">
        <v>109</v>
      </c>
      <c r="G108" s="1">
        <v>0.2</v>
      </c>
      <c r="H108" s="1">
        <v>22</v>
      </c>
      <c r="I108" s="1">
        <v>2.6</v>
      </c>
    </row>
    <row r="109" spans="1:9" x14ac:dyDescent="0.3">
      <c r="A109" s="2">
        <v>107</v>
      </c>
      <c r="B109" s="1" t="s">
        <v>956</v>
      </c>
      <c r="C109" s="1" t="s">
        <v>870</v>
      </c>
      <c r="D109" s="1" t="s">
        <v>957</v>
      </c>
      <c r="E109" s="1">
        <v>100</v>
      </c>
      <c r="F109" s="1">
        <v>334</v>
      </c>
      <c r="G109" s="1">
        <v>0</v>
      </c>
      <c r="H109" s="1">
        <v>12.6</v>
      </c>
      <c r="I109" s="1">
        <v>31.6</v>
      </c>
    </row>
    <row r="110" spans="1:9" x14ac:dyDescent="0.3">
      <c r="A110" s="2">
        <v>108</v>
      </c>
      <c r="B110" s="1" t="s">
        <v>958</v>
      </c>
      <c r="C110" s="1" t="s">
        <v>870</v>
      </c>
      <c r="D110" s="1" t="s">
        <v>959</v>
      </c>
      <c r="E110" s="1">
        <v>100</v>
      </c>
      <c r="F110" s="1">
        <v>98</v>
      </c>
      <c r="G110" s="1">
        <v>0.5</v>
      </c>
      <c r="H110" s="1">
        <v>23.1</v>
      </c>
      <c r="I110" s="1">
        <v>0.7</v>
      </c>
    </row>
    <row r="111" spans="1:9" x14ac:dyDescent="0.3">
      <c r="A111" s="2">
        <v>109</v>
      </c>
      <c r="B111" s="1" t="s">
        <v>960</v>
      </c>
      <c r="C111" s="1" t="s">
        <v>870</v>
      </c>
      <c r="D111" s="1" t="s">
        <v>961</v>
      </c>
      <c r="E111" s="1">
        <v>100</v>
      </c>
      <c r="F111" s="1">
        <v>114</v>
      </c>
      <c r="G111" s="1">
        <v>0.8</v>
      </c>
      <c r="H111" s="1">
        <v>20.399999999999999</v>
      </c>
      <c r="I111" s="1">
        <v>3.5</v>
      </c>
    </row>
    <row r="112" spans="1:9" x14ac:dyDescent="0.3">
      <c r="A112" s="2">
        <v>110</v>
      </c>
      <c r="B112" s="1" t="s">
        <v>962</v>
      </c>
      <c r="C112" s="1" t="s">
        <v>870</v>
      </c>
      <c r="D112" s="1" t="s">
        <v>963</v>
      </c>
      <c r="E112" s="1">
        <v>100</v>
      </c>
      <c r="F112" s="1">
        <v>121</v>
      </c>
      <c r="G112" s="1">
        <v>0.9</v>
      </c>
      <c r="H112" s="1">
        <v>18.899999999999999</v>
      </c>
      <c r="I112" s="1">
        <v>4.9000000000000004</v>
      </c>
    </row>
    <row r="113" spans="1:9" x14ac:dyDescent="0.3">
      <c r="A113" s="2">
        <v>111</v>
      </c>
      <c r="B113" s="1" t="s">
        <v>964</v>
      </c>
      <c r="C113" s="1" t="s">
        <v>870</v>
      </c>
      <c r="D113" s="1" t="s">
        <v>965</v>
      </c>
      <c r="E113" s="1">
        <v>100</v>
      </c>
      <c r="F113" s="1">
        <v>101</v>
      </c>
      <c r="G113" s="1">
        <v>2.8</v>
      </c>
      <c r="H113" s="1">
        <v>20</v>
      </c>
      <c r="I113" s="1">
        <v>1.3</v>
      </c>
    </row>
    <row r="114" spans="1:9" x14ac:dyDescent="0.3">
      <c r="A114" s="2">
        <v>112</v>
      </c>
      <c r="B114" s="1" t="s">
        <v>966</v>
      </c>
      <c r="C114" s="1" t="s">
        <v>870</v>
      </c>
      <c r="D114" s="1" t="s">
        <v>967</v>
      </c>
      <c r="E114" s="1">
        <v>100</v>
      </c>
      <c r="F114" s="1">
        <v>108</v>
      </c>
      <c r="G114" s="1">
        <v>0.1</v>
      </c>
      <c r="H114" s="1">
        <v>18.8</v>
      </c>
      <c r="I114" s="1">
        <v>3.9</v>
      </c>
    </row>
    <row r="115" spans="1:9" x14ac:dyDescent="0.3">
      <c r="A115" s="2">
        <v>113</v>
      </c>
      <c r="B115" s="1" t="s">
        <v>968</v>
      </c>
      <c r="C115" s="1" t="s">
        <v>870</v>
      </c>
      <c r="D115" s="1" t="s">
        <v>969</v>
      </c>
      <c r="E115" s="1">
        <v>100</v>
      </c>
      <c r="F115" s="1">
        <v>167</v>
      </c>
      <c r="G115" s="1">
        <v>0.87</v>
      </c>
      <c r="H115" s="1">
        <v>24.46</v>
      </c>
      <c r="I115" s="1">
        <v>6.51</v>
      </c>
    </row>
    <row r="116" spans="1:9" x14ac:dyDescent="0.3">
      <c r="A116" s="2">
        <v>114</v>
      </c>
      <c r="B116" s="1" t="s">
        <v>970</v>
      </c>
      <c r="C116" s="1" t="s">
        <v>870</v>
      </c>
      <c r="D116" s="1" t="s">
        <v>971</v>
      </c>
      <c r="E116" s="1">
        <v>100</v>
      </c>
      <c r="F116" s="1">
        <v>78</v>
      </c>
      <c r="G116" s="1">
        <v>0</v>
      </c>
      <c r="H116" s="1">
        <v>16.87</v>
      </c>
      <c r="I116" s="1">
        <v>1.41</v>
      </c>
    </row>
    <row r="117" spans="1:9" x14ac:dyDescent="0.3">
      <c r="A117" s="2">
        <v>115</v>
      </c>
      <c r="B117" s="1" t="s">
        <v>972</v>
      </c>
      <c r="C117" s="1" t="s">
        <v>870</v>
      </c>
      <c r="D117" s="1" t="s">
        <v>973</v>
      </c>
      <c r="E117" s="1">
        <v>100</v>
      </c>
      <c r="F117" s="1">
        <v>122</v>
      </c>
      <c r="G117" s="1">
        <v>0</v>
      </c>
      <c r="H117" s="1">
        <v>26.78</v>
      </c>
      <c r="I117" s="1">
        <v>2</v>
      </c>
    </row>
    <row r="118" spans="1:9" x14ac:dyDescent="0.3">
      <c r="A118" s="2">
        <v>116</v>
      </c>
      <c r="B118" s="1" t="s">
        <v>974</v>
      </c>
      <c r="C118" s="1" t="s">
        <v>870</v>
      </c>
      <c r="D118" s="1" t="s">
        <v>975</v>
      </c>
      <c r="E118" s="1">
        <v>100</v>
      </c>
      <c r="F118" s="1">
        <v>207</v>
      </c>
      <c r="G118" s="1">
        <v>0</v>
      </c>
      <c r="H118" s="1">
        <v>14.5</v>
      </c>
      <c r="I118" s="1">
        <v>15.5</v>
      </c>
    </row>
    <row r="119" spans="1:9" x14ac:dyDescent="0.3">
      <c r="A119" s="2">
        <v>117</v>
      </c>
      <c r="B119" s="1" t="s">
        <v>976</v>
      </c>
      <c r="C119" s="1" t="s">
        <v>870</v>
      </c>
      <c r="D119" s="1" t="s">
        <v>977</v>
      </c>
      <c r="E119" s="1">
        <v>100</v>
      </c>
      <c r="F119" s="1">
        <v>185</v>
      </c>
      <c r="G119" s="1">
        <v>0.1</v>
      </c>
      <c r="H119" s="1">
        <v>26.41</v>
      </c>
      <c r="I119" s="1">
        <v>7.92</v>
      </c>
    </row>
    <row r="120" spans="1:9" x14ac:dyDescent="0.3">
      <c r="A120" s="2">
        <v>118</v>
      </c>
      <c r="B120" s="1" t="s">
        <v>978</v>
      </c>
      <c r="C120" s="1" t="s">
        <v>870</v>
      </c>
      <c r="D120" s="1" t="s">
        <v>979</v>
      </c>
      <c r="E120" s="1">
        <v>100</v>
      </c>
      <c r="F120" s="1">
        <v>215</v>
      </c>
      <c r="G120" s="1">
        <v>0.2</v>
      </c>
      <c r="H120" s="1">
        <v>19.399999999999999</v>
      </c>
      <c r="I120" s="1">
        <v>14.6</v>
      </c>
    </row>
    <row r="121" spans="1:9" x14ac:dyDescent="0.3">
      <c r="A121" s="2">
        <v>119</v>
      </c>
      <c r="B121" s="1" t="s">
        <v>980</v>
      </c>
      <c r="C121" s="1" t="s">
        <v>870</v>
      </c>
      <c r="D121" s="1" t="s">
        <v>981</v>
      </c>
      <c r="E121" s="1">
        <v>100</v>
      </c>
      <c r="F121" s="1">
        <v>7</v>
      </c>
      <c r="G121" s="1">
        <v>0</v>
      </c>
      <c r="H121" s="1">
        <v>1.1000000000000001</v>
      </c>
      <c r="I121" s="1">
        <v>0.2</v>
      </c>
    </row>
    <row r="122" spans="1:9" x14ac:dyDescent="0.3">
      <c r="A122" s="2">
        <v>120</v>
      </c>
      <c r="B122" s="1" t="s">
        <v>982</v>
      </c>
      <c r="C122" s="1" t="s">
        <v>870</v>
      </c>
      <c r="D122" s="1" t="s">
        <v>983</v>
      </c>
      <c r="E122" s="1">
        <v>100</v>
      </c>
      <c r="F122" s="1">
        <v>11</v>
      </c>
      <c r="G122" s="1">
        <v>0</v>
      </c>
      <c r="H122" s="1">
        <v>1.3</v>
      </c>
      <c r="I122" s="1">
        <v>0.7</v>
      </c>
    </row>
    <row r="123" spans="1:9" x14ac:dyDescent="0.3">
      <c r="A123" s="2">
        <v>121</v>
      </c>
      <c r="B123" s="1" t="s">
        <v>984</v>
      </c>
      <c r="C123" s="1" t="s">
        <v>870</v>
      </c>
      <c r="D123" s="1" t="s">
        <v>985</v>
      </c>
      <c r="E123" s="1">
        <v>100</v>
      </c>
      <c r="F123" s="1">
        <v>255</v>
      </c>
      <c r="G123" s="1">
        <v>19.100000000000001</v>
      </c>
      <c r="H123" s="1">
        <v>16.5</v>
      </c>
      <c r="I123" s="1">
        <v>12.2</v>
      </c>
    </row>
    <row r="124" spans="1:9" x14ac:dyDescent="0.3">
      <c r="A124" s="2">
        <v>122</v>
      </c>
      <c r="B124" s="1" t="s">
        <v>986</v>
      </c>
      <c r="C124" s="1" t="s">
        <v>870</v>
      </c>
      <c r="D124" s="1" t="s">
        <v>987</v>
      </c>
      <c r="E124" s="1">
        <v>100</v>
      </c>
      <c r="F124" s="1">
        <v>223</v>
      </c>
      <c r="G124" s="1">
        <v>0</v>
      </c>
      <c r="H124" s="1">
        <v>17.77</v>
      </c>
      <c r="I124" s="1">
        <v>17.059999999999999</v>
      </c>
    </row>
    <row r="125" spans="1:9" x14ac:dyDescent="0.3">
      <c r="A125" s="2">
        <v>123</v>
      </c>
      <c r="B125" s="1" t="s">
        <v>988</v>
      </c>
      <c r="C125" s="1" t="s">
        <v>870</v>
      </c>
      <c r="D125" s="1" t="s">
        <v>989</v>
      </c>
      <c r="E125" s="1">
        <v>100</v>
      </c>
      <c r="F125" s="1">
        <v>279</v>
      </c>
      <c r="G125" s="1">
        <v>0</v>
      </c>
      <c r="H125" s="1">
        <v>26.51</v>
      </c>
      <c r="I125" s="1">
        <v>19.54</v>
      </c>
    </row>
    <row r="126" spans="1:9" x14ac:dyDescent="0.3">
      <c r="A126" s="2">
        <v>124</v>
      </c>
      <c r="B126" s="1" t="s">
        <v>990</v>
      </c>
      <c r="C126" s="1" t="s">
        <v>870</v>
      </c>
      <c r="D126" s="1" t="s">
        <v>991</v>
      </c>
      <c r="E126" s="1">
        <v>100</v>
      </c>
      <c r="F126" s="1">
        <v>255</v>
      </c>
      <c r="G126" s="1">
        <v>0</v>
      </c>
      <c r="H126" s="1">
        <v>24.83</v>
      </c>
      <c r="I126" s="1">
        <v>17.59</v>
      </c>
    </row>
    <row r="127" spans="1:9" x14ac:dyDescent="0.3">
      <c r="A127" s="2">
        <v>125</v>
      </c>
      <c r="B127" s="1" t="s">
        <v>992</v>
      </c>
      <c r="C127" s="1" t="s">
        <v>870</v>
      </c>
      <c r="D127" s="1" t="s">
        <v>993</v>
      </c>
      <c r="E127" s="1">
        <v>100</v>
      </c>
      <c r="F127" s="1">
        <v>195</v>
      </c>
      <c r="G127" s="1">
        <v>0</v>
      </c>
      <c r="H127" s="1">
        <v>18.7</v>
      </c>
      <c r="I127" s="1">
        <v>13.59</v>
      </c>
    </row>
    <row r="128" spans="1:9" x14ac:dyDescent="0.3">
      <c r="A128" s="2">
        <v>126</v>
      </c>
      <c r="B128" s="1" t="s">
        <v>994</v>
      </c>
      <c r="C128" s="1" t="s">
        <v>870</v>
      </c>
      <c r="D128" s="1" t="s">
        <v>995</v>
      </c>
      <c r="E128" s="1">
        <v>100</v>
      </c>
      <c r="F128" s="1">
        <v>128</v>
      </c>
      <c r="G128" s="1">
        <v>0.7</v>
      </c>
      <c r="H128" s="1">
        <v>18.899999999999999</v>
      </c>
      <c r="I128" s="1">
        <v>5.8</v>
      </c>
    </row>
    <row r="129" spans="1:9" x14ac:dyDescent="0.3">
      <c r="A129" s="2">
        <v>127</v>
      </c>
      <c r="B129" s="1" t="s">
        <v>996</v>
      </c>
      <c r="C129" s="1" t="s">
        <v>870</v>
      </c>
      <c r="D129" s="1" t="s">
        <v>997</v>
      </c>
      <c r="E129" s="1">
        <v>100</v>
      </c>
      <c r="F129" s="1">
        <v>113</v>
      </c>
      <c r="G129" s="1">
        <v>0</v>
      </c>
      <c r="H129" s="1">
        <v>21.3</v>
      </c>
      <c r="I129" s="1">
        <v>3.34</v>
      </c>
    </row>
    <row r="130" spans="1:9" x14ac:dyDescent="0.3">
      <c r="A130" s="2">
        <v>128</v>
      </c>
      <c r="B130" s="1" t="s">
        <v>998</v>
      </c>
      <c r="C130" s="1" t="s">
        <v>870</v>
      </c>
      <c r="D130" s="1" t="s">
        <v>999</v>
      </c>
      <c r="E130" s="1">
        <v>100</v>
      </c>
      <c r="F130" s="1">
        <v>197</v>
      </c>
      <c r="G130" s="1">
        <v>0</v>
      </c>
      <c r="H130" s="1">
        <v>30.63</v>
      </c>
      <c r="I130" s="1">
        <v>8.6999999999999993</v>
      </c>
    </row>
    <row r="131" spans="1:9" x14ac:dyDescent="0.3">
      <c r="A131" s="2">
        <v>129</v>
      </c>
      <c r="B131" s="1" t="s">
        <v>1000</v>
      </c>
      <c r="C131" s="1" t="s">
        <v>870</v>
      </c>
      <c r="D131" s="1" t="s">
        <v>1001</v>
      </c>
      <c r="E131" s="1">
        <v>100</v>
      </c>
      <c r="F131" s="1">
        <v>197</v>
      </c>
      <c r="G131" s="1">
        <v>0</v>
      </c>
      <c r="H131" s="1">
        <v>30.21</v>
      </c>
      <c r="I131" s="1">
        <v>8.93</v>
      </c>
    </row>
    <row r="132" spans="1:9" x14ac:dyDescent="0.3">
      <c r="A132" s="2">
        <v>130</v>
      </c>
      <c r="B132" s="1" t="s">
        <v>1002</v>
      </c>
      <c r="C132" s="1" t="s">
        <v>870</v>
      </c>
      <c r="D132" s="1" t="s">
        <v>1003</v>
      </c>
      <c r="E132" s="1">
        <v>100</v>
      </c>
      <c r="F132" s="1">
        <v>125</v>
      </c>
      <c r="G132" s="1">
        <v>0</v>
      </c>
      <c r="H132" s="1">
        <v>24.03</v>
      </c>
      <c r="I132" s="1">
        <v>3.6</v>
      </c>
    </row>
    <row r="133" spans="1:9" x14ac:dyDescent="0.3">
      <c r="A133" s="2">
        <v>131</v>
      </c>
      <c r="B133" s="1" t="s">
        <v>1004</v>
      </c>
      <c r="C133" s="1" t="s">
        <v>870</v>
      </c>
      <c r="D133" s="1" t="s">
        <v>1005</v>
      </c>
      <c r="E133" s="1">
        <v>100</v>
      </c>
      <c r="F133" s="1">
        <v>189</v>
      </c>
      <c r="G133" s="1">
        <v>0</v>
      </c>
      <c r="H133" s="1">
        <v>35.08</v>
      </c>
      <c r="I133" s="1">
        <v>5.94</v>
      </c>
    </row>
    <row r="134" spans="1:9" x14ac:dyDescent="0.3">
      <c r="A134" s="2">
        <v>132</v>
      </c>
      <c r="B134" s="1" t="s">
        <v>1006</v>
      </c>
      <c r="C134" s="1" t="s">
        <v>870</v>
      </c>
      <c r="D134" s="1" t="s">
        <v>1007</v>
      </c>
      <c r="E134" s="1">
        <v>100</v>
      </c>
      <c r="F134" s="1">
        <v>171</v>
      </c>
      <c r="G134" s="1">
        <v>0</v>
      </c>
      <c r="H134" s="1">
        <v>32.06</v>
      </c>
      <c r="I134" s="1">
        <v>5.18</v>
      </c>
    </row>
    <row r="135" spans="1:9" x14ac:dyDescent="0.3">
      <c r="A135" s="2">
        <v>133</v>
      </c>
      <c r="B135" s="1" t="s">
        <v>1008</v>
      </c>
      <c r="C135" s="1" t="s">
        <v>870</v>
      </c>
      <c r="D135" s="1" t="s">
        <v>1009</v>
      </c>
      <c r="E135" s="1">
        <v>100</v>
      </c>
      <c r="F135" s="1">
        <v>214</v>
      </c>
      <c r="G135" s="1">
        <v>0</v>
      </c>
      <c r="H135" s="1">
        <v>17.21</v>
      </c>
      <c r="I135" s="1">
        <v>16.36</v>
      </c>
    </row>
    <row r="136" spans="1:9" x14ac:dyDescent="0.3">
      <c r="A136" s="2">
        <v>134</v>
      </c>
      <c r="B136" s="1" t="s">
        <v>1010</v>
      </c>
      <c r="C136" s="1" t="s">
        <v>870</v>
      </c>
      <c r="D136" s="1" t="s">
        <v>1011</v>
      </c>
      <c r="E136" s="1">
        <v>100</v>
      </c>
      <c r="F136" s="1">
        <v>266</v>
      </c>
      <c r="G136" s="1">
        <v>0</v>
      </c>
      <c r="H136" s="1">
        <v>25.43</v>
      </c>
      <c r="I136" s="1">
        <v>18.559999999999999</v>
      </c>
    </row>
    <row r="137" spans="1:9" x14ac:dyDescent="0.3">
      <c r="A137" s="2">
        <v>135</v>
      </c>
      <c r="B137" s="1" t="s">
        <v>1012</v>
      </c>
      <c r="C137" s="1" t="s">
        <v>870</v>
      </c>
      <c r="D137" s="1" t="s">
        <v>1013</v>
      </c>
      <c r="E137" s="1">
        <v>100</v>
      </c>
      <c r="F137" s="1">
        <v>249</v>
      </c>
      <c r="G137" s="1">
        <v>0</v>
      </c>
      <c r="H137" s="1">
        <v>24.06</v>
      </c>
      <c r="I137" s="1">
        <v>17.23</v>
      </c>
    </row>
    <row r="138" spans="1:9" x14ac:dyDescent="0.3">
      <c r="A138" s="2">
        <v>136</v>
      </c>
      <c r="B138" s="1" t="s">
        <v>1014</v>
      </c>
      <c r="C138" s="1" t="s">
        <v>870</v>
      </c>
      <c r="D138" s="1" t="s">
        <v>1015</v>
      </c>
      <c r="E138" s="1">
        <v>100</v>
      </c>
      <c r="F138" s="1">
        <v>146</v>
      </c>
      <c r="G138" s="1">
        <v>0</v>
      </c>
      <c r="H138" s="1">
        <v>19.78</v>
      </c>
      <c r="I138" s="1">
        <v>7.72</v>
      </c>
    </row>
    <row r="139" spans="1:9" x14ac:dyDescent="0.3">
      <c r="A139" s="2">
        <v>137</v>
      </c>
      <c r="B139" s="1" t="s">
        <v>1016</v>
      </c>
      <c r="C139" s="1" t="s">
        <v>870</v>
      </c>
      <c r="D139" s="1" t="s">
        <v>1017</v>
      </c>
      <c r="E139" s="1">
        <v>100</v>
      </c>
      <c r="F139" s="1">
        <v>189</v>
      </c>
      <c r="G139" s="1">
        <v>0</v>
      </c>
      <c r="H139" s="1">
        <v>29.14</v>
      </c>
      <c r="I139" s="1">
        <v>8.4600000000000009</v>
      </c>
    </row>
    <row r="140" spans="1:9" x14ac:dyDescent="0.3">
      <c r="A140" s="2">
        <v>138</v>
      </c>
      <c r="B140" s="1" t="s">
        <v>1018</v>
      </c>
      <c r="C140" s="1" t="s">
        <v>870</v>
      </c>
      <c r="D140" s="1" t="s">
        <v>1019</v>
      </c>
      <c r="E140" s="1">
        <v>100</v>
      </c>
      <c r="F140" s="1">
        <v>198</v>
      </c>
      <c r="G140" s="1">
        <v>0</v>
      </c>
      <c r="H140" s="1">
        <v>28.47</v>
      </c>
      <c r="I140" s="1">
        <v>9.74</v>
      </c>
    </row>
    <row r="141" spans="1:9" x14ac:dyDescent="0.3">
      <c r="A141" s="2">
        <v>139</v>
      </c>
      <c r="B141" s="1" t="s">
        <v>1020</v>
      </c>
      <c r="C141" s="1" t="s">
        <v>870</v>
      </c>
      <c r="D141" s="1" t="s">
        <v>1021</v>
      </c>
      <c r="E141" s="1">
        <v>100</v>
      </c>
      <c r="F141" s="1">
        <v>178</v>
      </c>
      <c r="G141" s="1">
        <v>0</v>
      </c>
      <c r="H141" s="1">
        <v>19.78</v>
      </c>
      <c r="I141" s="1">
        <v>11.25</v>
      </c>
    </row>
    <row r="142" spans="1:9" x14ac:dyDescent="0.3">
      <c r="A142" s="2">
        <v>140</v>
      </c>
      <c r="B142" s="1" t="s">
        <v>1022</v>
      </c>
      <c r="C142" s="1" t="s">
        <v>870</v>
      </c>
      <c r="D142" s="1" t="s">
        <v>1023</v>
      </c>
      <c r="E142" s="1">
        <v>100</v>
      </c>
      <c r="F142" s="1">
        <v>373</v>
      </c>
      <c r="G142" s="1">
        <v>0</v>
      </c>
      <c r="H142" s="1">
        <v>13.27</v>
      </c>
      <c r="I142" s="1">
        <v>35.700000000000003</v>
      </c>
    </row>
    <row r="143" spans="1:9" x14ac:dyDescent="0.3">
      <c r="A143" s="2">
        <v>141</v>
      </c>
      <c r="B143" s="1" t="s">
        <v>1024</v>
      </c>
      <c r="C143" s="1" t="s">
        <v>870</v>
      </c>
      <c r="D143" s="1" t="s">
        <v>1025</v>
      </c>
      <c r="E143" s="1">
        <v>100</v>
      </c>
      <c r="F143" s="1">
        <v>406</v>
      </c>
      <c r="G143" s="1">
        <v>0</v>
      </c>
      <c r="H143" s="1">
        <v>19.579999999999998</v>
      </c>
      <c r="I143" s="1">
        <v>36.64</v>
      </c>
    </row>
    <row r="144" spans="1:9" x14ac:dyDescent="0.3">
      <c r="A144" s="2">
        <v>142</v>
      </c>
      <c r="B144" s="1" t="s">
        <v>1026</v>
      </c>
      <c r="C144" s="1" t="s">
        <v>870</v>
      </c>
      <c r="D144" s="1" t="s">
        <v>1027</v>
      </c>
      <c r="E144" s="1">
        <v>100</v>
      </c>
      <c r="F144" s="1">
        <v>460</v>
      </c>
      <c r="G144" s="1">
        <v>0</v>
      </c>
      <c r="H144" s="1">
        <v>22.78</v>
      </c>
      <c r="I144" s="1">
        <v>41.2</v>
      </c>
    </row>
    <row r="145" spans="1:9" x14ac:dyDescent="0.3">
      <c r="A145" s="2">
        <v>143</v>
      </c>
      <c r="B145" s="1" t="s">
        <v>1028</v>
      </c>
      <c r="C145" s="1" t="s">
        <v>870</v>
      </c>
      <c r="D145" s="1" t="s">
        <v>1029</v>
      </c>
      <c r="E145" s="1">
        <v>100</v>
      </c>
      <c r="F145" s="1">
        <v>114</v>
      </c>
      <c r="G145" s="1">
        <v>0</v>
      </c>
      <c r="H145" s="1">
        <v>22.21</v>
      </c>
      <c r="I145" s="1">
        <v>3.15</v>
      </c>
    </row>
    <row r="146" spans="1:9" x14ac:dyDescent="0.3">
      <c r="A146" s="2">
        <v>144</v>
      </c>
      <c r="B146" s="1" t="s">
        <v>1030</v>
      </c>
      <c r="C146" s="1" t="s">
        <v>870</v>
      </c>
      <c r="D146" s="1" t="s">
        <v>1031</v>
      </c>
      <c r="E146" s="1">
        <v>100</v>
      </c>
      <c r="F146" s="1">
        <v>164</v>
      </c>
      <c r="G146" s="1">
        <v>0</v>
      </c>
      <c r="H146" s="1">
        <v>32.32</v>
      </c>
      <c r="I146" s="1">
        <v>4.3099999999999996</v>
      </c>
    </row>
    <row r="147" spans="1:9" x14ac:dyDescent="0.3">
      <c r="A147" s="2">
        <v>145</v>
      </c>
      <c r="B147" s="1" t="s">
        <v>1032</v>
      </c>
      <c r="C147" s="1" t="s">
        <v>870</v>
      </c>
      <c r="D147" s="1" t="s">
        <v>1033</v>
      </c>
      <c r="E147" s="1">
        <v>100</v>
      </c>
      <c r="F147" s="1">
        <v>160</v>
      </c>
      <c r="G147" s="1">
        <v>0</v>
      </c>
      <c r="H147" s="1">
        <v>30.23</v>
      </c>
      <c r="I147" s="1">
        <v>4.76</v>
      </c>
    </row>
    <row r="148" spans="1:9" x14ac:dyDescent="0.3">
      <c r="A148" s="2">
        <v>146</v>
      </c>
      <c r="B148" s="1" t="s">
        <v>1034</v>
      </c>
      <c r="C148" s="1" t="s">
        <v>870</v>
      </c>
      <c r="D148" s="1" t="s">
        <v>1035</v>
      </c>
      <c r="E148" s="1">
        <v>100</v>
      </c>
      <c r="F148" s="1">
        <v>126</v>
      </c>
      <c r="G148" s="1">
        <v>0</v>
      </c>
      <c r="H148" s="1">
        <v>18.84</v>
      </c>
      <c r="I148" s="1">
        <v>5.91</v>
      </c>
    </row>
    <row r="149" spans="1:9" x14ac:dyDescent="0.3">
      <c r="A149" s="2">
        <v>147</v>
      </c>
      <c r="B149" s="1" t="s">
        <v>1036</v>
      </c>
      <c r="C149" s="1" t="s">
        <v>870</v>
      </c>
      <c r="D149" s="1" t="s">
        <v>1037</v>
      </c>
      <c r="E149" s="1">
        <v>100</v>
      </c>
      <c r="F149" s="1">
        <v>121</v>
      </c>
      <c r="G149" s="1">
        <v>0</v>
      </c>
      <c r="H149" s="1">
        <v>21.29</v>
      </c>
      <c r="I149" s="1">
        <v>4.2300000000000004</v>
      </c>
    </row>
    <row r="150" spans="1:9" x14ac:dyDescent="0.3">
      <c r="A150" s="2">
        <v>148</v>
      </c>
      <c r="B150" s="1" t="s">
        <v>1038</v>
      </c>
      <c r="C150" s="1" t="s">
        <v>870</v>
      </c>
      <c r="D150" s="1" t="s">
        <v>1039</v>
      </c>
      <c r="E150" s="1">
        <v>100</v>
      </c>
      <c r="F150" s="1">
        <v>125</v>
      </c>
      <c r="G150" s="1">
        <v>0</v>
      </c>
      <c r="H150" s="1">
        <v>20.51</v>
      </c>
      <c r="I150" s="1">
        <v>5.1100000000000003</v>
      </c>
    </row>
    <row r="151" spans="1:9" x14ac:dyDescent="0.3">
      <c r="A151" s="2">
        <v>149</v>
      </c>
      <c r="B151" s="1" t="s">
        <v>1040</v>
      </c>
      <c r="C151" s="1" t="s">
        <v>870</v>
      </c>
      <c r="D151" s="1" t="s">
        <v>1041</v>
      </c>
      <c r="E151" s="1">
        <v>100</v>
      </c>
      <c r="F151" s="1">
        <v>128</v>
      </c>
      <c r="G151" s="1">
        <v>0</v>
      </c>
      <c r="H151" s="1">
        <v>21.13</v>
      </c>
      <c r="I151" s="1">
        <v>5.14</v>
      </c>
    </row>
    <row r="152" spans="1:9" x14ac:dyDescent="0.3">
      <c r="A152" s="2">
        <v>150</v>
      </c>
      <c r="B152" s="1" t="s">
        <v>1042</v>
      </c>
      <c r="C152" s="1" t="s">
        <v>870</v>
      </c>
      <c r="D152" s="1" t="s">
        <v>1043</v>
      </c>
      <c r="E152" s="1">
        <v>100</v>
      </c>
      <c r="F152" s="1">
        <v>124</v>
      </c>
      <c r="G152" s="1">
        <v>0</v>
      </c>
      <c r="H152" s="1">
        <v>20.79</v>
      </c>
      <c r="I152" s="1">
        <v>4.8099999999999996</v>
      </c>
    </row>
    <row r="153" spans="1:9" x14ac:dyDescent="0.3">
      <c r="A153" s="2">
        <v>151</v>
      </c>
      <c r="B153" s="1" t="s">
        <v>1044</v>
      </c>
      <c r="C153" s="1" t="s">
        <v>870</v>
      </c>
      <c r="D153" s="1" t="s">
        <v>1045</v>
      </c>
      <c r="E153" s="1">
        <v>100</v>
      </c>
      <c r="F153" s="1">
        <v>130</v>
      </c>
      <c r="G153" s="1">
        <v>0</v>
      </c>
      <c r="H153" s="1">
        <v>20.9</v>
      </c>
      <c r="I153" s="1">
        <v>5.39</v>
      </c>
    </row>
    <row r="154" spans="1:9" x14ac:dyDescent="0.3">
      <c r="A154" s="2">
        <v>152</v>
      </c>
      <c r="B154" s="1" t="s">
        <v>1046</v>
      </c>
      <c r="C154" s="1" t="s">
        <v>870</v>
      </c>
      <c r="D154" s="1" t="s">
        <v>1047</v>
      </c>
      <c r="E154" s="1">
        <v>100</v>
      </c>
      <c r="F154" s="1">
        <v>127</v>
      </c>
      <c r="G154" s="1">
        <v>0</v>
      </c>
      <c r="H154" s="1">
        <v>20.03</v>
      </c>
      <c r="I154" s="1">
        <v>5.44</v>
      </c>
    </row>
    <row r="155" spans="1:9" x14ac:dyDescent="0.3">
      <c r="A155" s="2">
        <v>153</v>
      </c>
      <c r="B155" s="1" t="s">
        <v>1048</v>
      </c>
      <c r="C155" s="1" t="s">
        <v>870</v>
      </c>
      <c r="D155" s="1" t="s">
        <v>1049</v>
      </c>
      <c r="E155" s="1">
        <v>100</v>
      </c>
      <c r="F155" s="1">
        <v>192</v>
      </c>
      <c r="G155" s="1">
        <v>0</v>
      </c>
      <c r="H155" s="1">
        <v>17.510000000000002</v>
      </c>
      <c r="I155" s="1">
        <v>13.74</v>
      </c>
    </row>
    <row r="156" spans="1:9" x14ac:dyDescent="0.3">
      <c r="A156" s="2">
        <v>154</v>
      </c>
      <c r="B156" s="1" t="s">
        <v>1050</v>
      </c>
      <c r="C156" s="1" t="s">
        <v>870</v>
      </c>
      <c r="D156" s="1" t="s">
        <v>1051</v>
      </c>
      <c r="E156" s="1">
        <v>100</v>
      </c>
      <c r="F156" s="1">
        <v>135</v>
      </c>
      <c r="G156" s="1">
        <v>0</v>
      </c>
      <c r="H156" s="1">
        <v>22.9</v>
      </c>
      <c r="I156" s="1">
        <v>5.13</v>
      </c>
    </row>
    <row r="157" spans="1:9" x14ac:dyDescent="0.3">
      <c r="A157" s="2">
        <v>155</v>
      </c>
      <c r="B157" s="1" t="s">
        <v>1052</v>
      </c>
      <c r="C157" s="1" t="s">
        <v>870</v>
      </c>
      <c r="D157" s="1" t="s">
        <v>1053</v>
      </c>
      <c r="E157" s="1">
        <v>100</v>
      </c>
      <c r="F157" s="1">
        <v>143</v>
      </c>
      <c r="G157" s="1">
        <v>0</v>
      </c>
      <c r="H157" s="1">
        <v>20.09</v>
      </c>
      <c r="I157" s="1">
        <v>7.18</v>
      </c>
    </row>
    <row r="158" spans="1:9" x14ac:dyDescent="0.3">
      <c r="A158" s="2">
        <v>156</v>
      </c>
      <c r="B158" s="1" t="s">
        <v>1054</v>
      </c>
      <c r="C158" s="1" t="s">
        <v>870</v>
      </c>
      <c r="D158" s="1" t="s">
        <v>1055</v>
      </c>
      <c r="E158" s="1">
        <v>100</v>
      </c>
      <c r="F158" s="1">
        <v>123</v>
      </c>
      <c r="G158" s="1">
        <v>0</v>
      </c>
      <c r="H158" s="1">
        <v>20.82</v>
      </c>
      <c r="I158" s="1">
        <v>4.68</v>
      </c>
    </row>
    <row r="159" spans="1:9" x14ac:dyDescent="0.3">
      <c r="A159" s="2">
        <v>157</v>
      </c>
      <c r="B159" s="1" t="s">
        <v>1056</v>
      </c>
      <c r="C159" s="1" t="s">
        <v>870</v>
      </c>
      <c r="D159" s="1" t="s">
        <v>1057</v>
      </c>
      <c r="E159" s="1">
        <v>100</v>
      </c>
      <c r="F159" s="1">
        <v>179</v>
      </c>
      <c r="G159" s="1">
        <v>0</v>
      </c>
      <c r="H159" s="1">
        <v>17.920000000000002</v>
      </c>
      <c r="I159" s="1">
        <v>12.16</v>
      </c>
    </row>
    <row r="160" spans="1:9" x14ac:dyDescent="0.3">
      <c r="A160" s="2">
        <v>158</v>
      </c>
      <c r="B160" s="1" t="s">
        <v>1058</v>
      </c>
      <c r="C160" s="1" t="s">
        <v>870</v>
      </c>
      <c r="D160" s="1" t="s">
        <v>1059</v>
      </c>
      <c r="E160" s="1">
        <v>100</v>
      </c>
      <c r="F160" s="1">
        <v>224</v>
      </c>
      <c r="G160" s="1">
        <v>0</v>
      </c>
      <c r="H160" s="1">
        <v>17.88</v>
      </c>
      <c r="I160" s="1">
        <v>17.190000000000001</v>
      </c>
    </row>
    <row r="161" spans="1:9" x14ac:dyDescent="0.3">
      <c r="A161" s="2">
        <v>159</v>
      </c>
      <c r="B161" s="1" t="s">
        <v>1060</v>
      </c>
      <c r="C161" s="1" t="s">
        <v>870</v>
      </c>
      <c r="D161" s="1" t="s">
        <v>1061</v>
      </c>
      <c r="E161" s="1">
        <v>100</v>
      </c>
      <c r="F161" s="1">
        <v>132</v>
      </c>
      <c r="G161" s="1">
        <v>0</v>
      </c>
      <c r="H161" s="1">
        <v>20.46</v>
      </c>
      <c r="I161" s="1">
        <v>5.82</v>
      </c>
    </row>
    <row r="162" spans="1:9" x14ac:dyDescent="0.3">
      <c r="A162" s="2">
        <v>160</v>
      </c>
      <c r="B162" s="1" t="s">
        <v>1062</v>
      </c>
      <c r="C162" s="1" t="s">
        <v>870</v>
      </c>
      <c r="D162" s="1" t="s">
        <v>1063</v>
      </c>
      <c r="E162" s="1">
        <v>100</v>
      </c>
      <c r="F162" s="1">
        <v>309</v>
      </c>
      <c r="G162" s="1">
        <v>0</v>
      </c>
      <c r="H162" s="1">
        <v>17.12</v>
      </c>
      <c r="I162" s="1">
        <v>26.89</v>
      </c>
    </row>
    <row r="163" spans="1:9" x14ac:dyDescent="0.3">
      <c r="A163" s="2">
        <v>161</v>
      </c>
      <c r="B163" s="1" t="s">
        <v>1064</v>
      </c>
      <c r="C163" s="1" t="s">
        <v>870</v>
      </c>
      <c r="D163" s="1" t="s">
        <v>1065</v>
      </c>
      <c r="E163" s="1">
        <v>100</v>
      </c>
      <c r="F163" s="1">
        <v>151</v>
      </c>
      <c r="G163" s="1">
        <v>0</v>
      </c>
      <c r="H163" s="1">
        <v>20.56</v>
      </c>
      <c r="I163" s="1">
        <v>7.92</v>
      </c>
    </row>
    <row r="164" spans="1:9" x14ac:dyDescent="0.3">
      <c r="A164" s="2">
        <v>162</v>
      </c>
      <c r="B164" s="1" t="s">
        <v>1066</v>
      </c>
      <c r="C164" s="1" t="s">
        <v>870</v>
      </c>
      <c r="D164" s="1" t="s">
        <v>1067</v>
      </c>
      <c r="E164" s="1">
        <v>100</v>
      </c>
      <c r="F164" s="1">
        <v>291</v>
      </c>
      <c r="G164" s="1">
        <v>0</v>
      </c>
      <c r="H164" s="1">
        <v>17.98</v>
      </c>
      <c r="I164" s="1">
        <v>24.52</v>
      </c>
    </row>
    <row r="165" spans="1:9" x14ac:dyDescent="0.3">
      <c r="A165" s="2">
        <v>163</v>
      </c>
      <c r="B165" s="1" t="s">
        <v>1068</v>
      </c>
      <c r="C165" s="1" t="s">
        <v>870</v>
      </c>
      <c r="D165" s="1" t="s">
        <v>1069</v>
      </c>
      <c r="E165" s="1">
        <v>100</v>
      </c>
      <c r="F165" s="1">
        <v>135</v>
      </c>
      <c r="G165" s="1">
        <v>0</v>
      </c>
      <c r="H165" s="1">
        <v>20.49</v>
      </c>
      <c r="I165" s="1">
        <v>6.13</v>
      </c>
    </row>
    <row r="166" spans="1:9" x14ac:dyDescent="0.3">
      <c r="A166" s="2">
        <v>164</v>
      </c>
      <c r="B166" s="1" t="s">
        <v>1070</v>
      </c>
      <c r="C166" s="1" t="s">
        <v>870</v>
      </c>
      <c r="D166" s="1" t="s">
        <v>1071</v>
      </c>
      <c r="E166" s="1">
        <v>100</v>
      </c>
      <c r="F166" s="1">
        <v>119</v>
      </c>
      <c r="G166" s="1">
        <v>2.6</v>
      </c>
      <c r="H166" s="1">
        <v>18.7</v>
      </c>
      <c r="I166" s="1">
        <v>3.9</v>
      </c>
    </row>
    <row r="167" spans="1:9" x14ac:dyDescent="0.3">
      <c r="A167" s="2">
        <v>165</v>
      </c>
      <c r="B167" s="1" t="s">
        <v>1072</v>
      </c>
      <c r="C167" s="1" t="s">
        <v>870</v>
      </c>
      <c r="D167" s="1" t="s">
        <v>1073</v>
      </c>
      <c r="E167" s="1">
        <v>100</v>
      </c>
      <c r="F167" s="1">
        <v>165</v>
      </c>
      <c r="G167" s="1">
        <v>3.76</v>
      </c>
      <c r="H167" s="1">
        <v>26.02</v>
      </c>
      <c r="I167" s="1">
        <v>4.4000000000000004</v>
      </c>
    </row>
    <row r="168" spans="1:9" x14ac:dyDescent="0.3">
      <c r="A168" s="2">
        <v>166</v>
      </c>
      <c r="B168" s="1" t="s">
        <v>1074</v>
      </c>
      <c r="C168" s="1" t="s">
        <v>870</v>
      </c>
      <c r="D168" s="1" t="s">
        <v>1075</v>
      </c>
      <c r="E168" s="1">
        <v>100</v>
      </c>
      <c r="F168" s="1">
        <v>216</v>
      </c>
      <c r="G168" s="1">
        <v>0</v>
      </c>
      <c r="H168" s="1">
        <v>8.6999999999999993</v>
      </c>
      <c r="I168" s="1">
        <v>20.2</v>
      </c>
    </row>
    <row r="169" spans="1:9" x14ac:dyDescent="0.3">
      <c r="A169" s="2">
        <v>167</v>
      </c>
      <c r="B169" s="1" t="s">
        <v>1076</v>
      </c>
      <c r="C169" s="1" t="s">
        <v>870</v>
      </c>
      <c r="D169" s="1" t="s">
        <v>1077</v>
      </c>
      <c r="E169" s="1">
        <v>100</v>
      </c>
      <c r="F169" s="1">
        <v>179</v>
      </c>
      <c r="G169" s="1">
        <v>0</v>
      </c>
      <c r="H169" s="1">
        <v>11.7</v>
      </c>
      <c r="I169" s="1">
        <v>13.8</v>
      </c>
    </row>
    <row r="170" spans="1:9" x14ac:dyDescent="0.3">
      <c r="A170" s="2">
        <v>168</v>
      </c>
      <c r="B170" s="1" t="s">
        <v>1078</v>
      </c>
      <c r="C170" s="1" t="s">
        <v>870</v>
      </c>
      <c r="D170" s="1" t="s">
        <v>1079</v>
      </c>
      <c r="E170" s="1">
        <v>100</v>
      </c>
      <c r="F170" s="1">
        <v>354</v>
      </c>
      <c r="G170" s="1">
        <v>0</v>
      </c>
      <c r="H170" s="1">
        <v>10.8</v>
      </c>
      <c r="I170" s="1">
        <v>34.6</v>
      </c>
    </row>
    <row r="171" spans="1:9" x14ac:dyDescent="0.3">
      <c r="A171" s="2">
        <v>169</v>
      </c>
      <c r="B171" s="1" t="s">
        <v>1080</v>
      </c>
      <c r="C171" s="1" t="s">
        <v>870</v>
      </c>
      <c r="D171" s="1" t="s">
        <v>1081</v>
      </c>
      <c r="E171" s="1">
        <v>100</v>
      </c>
      <c r="F171" s="1">
        <v>264</v>
      </c>
      <c r="G171" s="1">
        <v>0.2</v>
      </c>
      <c r="H171" s="1">
        <v>20.6</v>
      </c>
      <c r="I171" s="1">
        <v>20.3</v>
      </c>
    </row>
    <row r="172" spans="1:9" x14ac:dyDescent="0.3">
      <c r="A172" s="2">
        <v>170</v>
      </c>
      <c r="B172" s="1" t="s">
        <v>1082</v>
      </c>
      <c r="C172" s="1" t="s">
        <v>870</v>
      </c>
      <c r="D172" s="1" t="s">
        <v>1083</v>
      </c>
      <c r="E172" s="1">
        <v>100</v>
      </c>
      <c r="F172" s="1">
        <v>79</v>
      </c>
      <c r="G172" s="1">
        <v>0</v>
      </c>
      <c r="H172" s="1">
        <v>18</v>
      </c>
      <c r="I172" s="1">
        <v>1</v>
      </c>
    </row>
    <row r="173" spans="1:9" x14ac:dyDescent="0.3">
      <c r="A173" s="2">
        <v>171</v>
      </c>
      <c r="B173" s="1" t="s">
        <v>1084</v>
      </c>
      <c r="C173" s="1" t="s">
        <v>870</v>
      </c>
      <c r="D173" s="1" t="s">
        <v>1085</v>
      </c>
      <c r="E173" s="1">
        <v>100</v>
      </c>
      <c r="F173" s="1">
        <v>66</v>
      </c>
      <c r="G173" s="1">
        <v>0</v>
      </c>
      <c r="H173" s="1">
        <v>11.9</v>
      </c>
      <c r="I173" s="1">
        <v>2.2000000000000002</v>
      </c>
    </row>
    <row r="174" spans="1:9" x14ac:dyDescent="0.3">
      <c r="A174" s="2">
        <v>172</v>
      </c>
      <c r="B174" s="1" t="s">
        <v>1086</v>
      </c>
      <c r="C174" s="1" t="s">
        <v>870</v>
      </c>
      <c r="D174" s="1" t="s">
        <v>1087</v>
      </c>
      <c r="E174" s="1">
        <v>100</v>
      </c>
      <c r="F174" s="1">
        <v>171</v>
      </c>
      <c r="G174" s="1">
        <v>0</v>
      </c>
      <c r="H174" s="1">
        <v>14</v>
      </c>
      <c r="I174" s="1">
        <v>11.9</v>
      </c>
    </row>
    <row r="175" spans="1:9" x14ac:dyDescent="0.3">
      <c r="A175" s="2">
        <v>173</v>
      </c>
      <c r="B175" s="1" t="s">
        <v>1088</v>
      </c>
      <c r="C175" s="1" t="s">
        <v>870</v>
      </c>
      <c r="D175" s="1" t="s">
        <v>1089</v>
      </c>
      <c r="E175" s="1">
        <v>100</v>
      </c>
      <c r="F175" s="1">
        <v>103</v>
      </c>
      <c r="G175" s="1">
        <v>1.2</v>
      </c>
      <c r="H175" s="1">
        <v>16.7</v>
      </c>
      <c r="I175" s="1">
        <v>3.7</v>
      </c>
    </row>
    <row r="176" spans="1:9" x14ac:dyDescent="0.3">
      <c r="A176" s="2">
        <v>174</v>
      </c>
      <c r="B176" s="1" t="s">
        <v>1090</v>
      </c>
      <c r="C176" s="1" t="s">
        <v>870</v>
      </c>
      <c r="D176" s="1" t="s">
        <v>1091</v>
      </c>
      <c r="E176" s="1">
        <v>100</v>
      </c>
      <c r="F176" s="1">
        <v>151</v>
      </c>
      <c r="G176" s="1">
        <v>0</v>
      </c>
      <c r="H176" s="1">
        <v>25.4</v>
      </c>
      <c r="I176" s="1">
        <v>4.7</v>
      </c>
    </row>
    <row r="177" spans="1:9" x14ac:dyDescent="0.3">
      <c r="A177" s="2">
        <v>175</v>
      </c>
      <c r="B177" s="1" t="s">
        <v>1092</v>
      </c>
      <c r="C177" s="1" t="s">
        <v>870</v>
      </c>
      <c r="D177" s="1" t="s">
        <v>1093</v>
      </c>
      <c r="E177" s="1">
        <v>100</v>
      </c>
      <c r="F177" s="1">
        <v>106</v>
      </c>
      <c r="G177" s="1">
        <v>0</v>
      </c>
      <c r="H177" s="1">
        <v>18</v>
      </c>
      <c r="I177" s="1">
        <v>4</v>
      </c>
    </row>
    <row r="178" spans="1:9" x14ac:dyDescent="0.3">
      <c r="A178" s="2">
        <v>176</v>
      </c>
      <c r="B178" s="1" t="s">
        <v>1094</v>
      </c>
      <c r="C178" s="1" t="s">
        <v>870</v>
      </c>
      <c r="D178" s="1" t="s">
        <v>1095</v>
      </c>
      <c r="E178" s="1">
        <v>100</v>
      </c>
      <c r="F178" s="1">
        <v>148</v>
      </c>
      <c r="G178" s="1">
        <v>0.4</v>
      </c>
      <c r="H178" s="1">
        <v>23.6</v>
      </c>
      <c r="I178" s="1">
        <v>5.05</v>
      </c>
    </row>
    <row r="179" spans="1:9" x14ac:dyDescent="0.3">
      <c r="A179" s="2">
        <v>177</v>
      </c>
      <c r="B179" s="1" t="s">
        <v>1096</v>
      </c>
      <c r="C179" s="1" t="s">
        <v>870</v>
      </c>
      <c r="D179" s="1" t="s">
        <v>1097</v>
      </c>
      <c r="E179" s="1">
        <v>100</v>
      </c>
      <c r="F179" s="1">
        <v>104</v>
      </c>
      <c r="G179" s="1">
        <v>0</v>
      </c>
      <c r="H179" s="1">
        <v>17.3</v>
      </c>
      <c r="I179" s="1">
        <v>4.0999999999999996</v>
      </c>
    </row>
    <row r="180" spans="1:9" x14ac:dyDescent="0.3">
      <c r="A180" s="2">
        <v>178</v>
      </c>
      <c r="B180" s="1" t="s">
        <v>1098</v>
      </c>
      <c r="C180" s="1" t="s">
        <v>870</v>
      </c>
      <c r="D180" s="1" t="s">
        <v>1099</v>
      </c>
      <c r="E180" s="1">
        <v>100</v>
      </c>
      <c r="F180" s="1">
        <v>67</v>
      </c>
      <c r="G180" s="1">
        <v>0</v>
      </c>
      <c r="H180" s="1">
        <v>15.4</v>
      </c>
      <c r="I180" s="1">
        <v>0.8</v>
      </c>
    </row>
    <row r="181" spans="1:9" x14ac:dyDescent="0.3">
      <c r="A181" s="2">
        <v>179</v>
      </c>
      <c r="B181" s="1" t="s">
        <v>1100</v>
      </c>
      <c r="C181" s="1" t="s">
        <v>870</v>
      </c>
      <c r="D181" s="1" t="s">
        <v>1101</v>
      </c>
      <c r="E181" s="1">
        <v>100</v>
      </c>
      <c r="F181" s="1">
        <v>212</v>
      </c>
      <c r="G181" s="1">
        <v>0</v>
      </c>
      <c r="H181" s="1">
        <v>23.16</v>
      </c>
      <c r="I181" s="1">
        <v>12.59</v>
      </c>
    </row>
    <row r="182" spans="1:9" x14ac:dyDescent="0.3">
      <c r="A182" s="2">
        <v>180</v>
      </c>
      <c r="B182" s="1" t="s">
        <v>1102</v>
      </c>
      <c r="C182" s="1" t="s">
        <v>870</v>
      </c>
      <c r="D182" s="1" t="s">
        <v>1103</v>
      </c>
      <c r="E182" s="1">
        <v>100</v>
      </c>
      <c r="F182" s="1">
        <v>238</v>
      </c>
      <c r="G182" s="1">
        <v>0</v>
      </c>
      <c r="H182" s="1">
        <v>21.94</v>
      </c>
      <c r="I182" s="1">
        <v>16.05</v>
      </c>
    </row>
    <row r="183" spans="1:9" x14ac:dyDescent="0.3">
      <c r="A183" s="2">
        <v>181</v>
      </c>
      <c r="B183" s="1" t="s">
        <v>1104</v>
      </c>
      <c r="C183" s="1" t="s">
        <v>870</v>
      </c>
      <c r="D183" s="1" t="s">
        <v>1105</v>
      </c>
      <c r="E183" s="1">
        <v>100</v>
      </c>
      <c r="F183" s="1">
        <v>261</v>
      </c>
      <c r="G183" s="1">
        <v>3.7</v>
      </c>
      <c r="H183" s="1">
        <v>26</v>
      </c>
      <c r="I183" s="1">
        <v>16</v>
      </c>
    </row>
    <row r="184" spans="1:9" x14ac:dyDescent="0.3">
      <c r="A184" s="2">
        <v>182</v>
      </c>
      <c r="B184" s="1" t="s">
        <v>1106</v>
      </c>
      <c r="C184" s="1" t="s">
        <v>870</v>
      </c>
      <c r="D184" s="1" t="s">
        <v>1107</v>
      </c>
      <c r="E184" s="1">
        <v>100</v>
      </c>
      <c r="F184" s="1">
        <v>328</v>
      </c>
      <c r="G184" s="1">
        <v>0</v>
      </c>
      <c r="H184" s="1">
        <v>9.9</v>
      </c>
      <c r="I184" s="1">
        <v>32.1</v>
      </c>
    </row>
    <row r="185" spans="1:9" x14ac:dyDescent="0.3">
      <c r="A185" s="2">
        <v>183</v>
      </c>
      <c r="B185" s="1" t="s">
        <v>1108</v>
      </c>
      <c r="C185" s="1" t="s">
        <v>870</v>
      </c>
      <c r="D185" s="1" t="s">
        <v>1109</v>
      </c>
      <c r="E185" s="1">
        <v>100</v>
      </c>
      <c r="F185" s="1">
        <v>144</v>
      </c>
      <c r="G185" s="1">
        <v>0</v>
      </c>
      <c r="H185" s="1">
        <v>20.7</v>
      </c>
      <c r="I185" s="1">
        <v>7.1</v>
      </c>
    </row>
    <row r="186" spans="1:9" x14ac:dyDescent="0.3">
      <c r="A186" s="2">
        <v>184</v>
      </c>
      <c r="B186" s="1" t="s">
        <v>1110</v>
      </c>
      <c r="C186" s="1" t="s">
        <v>870</v>
      </c>
      <c r="D186" s="1" t="s">
        <v>1111</v>
      </c>
      <c r="E186" s="1">
        <v>100</v>
      </c>
      <c r="F186" s="1">
        <v>85</v>
      </c>
      <c r="G186" s="1">
        <v>0</v>
      </c>
      <c r="H186" s="1">
        <v>14.08</v>
      </c>
      <c r="I186" s="1">
        <v>2.72</v>
      </c>
    </row>
    <row r="187" spans="1:9" x14ac:dyDescent="0.3">
      <c r="A187" s="2">
        <v>185</v>
      </c>
      <c r="B187" s="1" t="s">
        <v>1112</v>
      </c>
      <c r="C187" s="1" t="s">
        <v>870</v>
      </c>
      <c r="D187" s="1" t="s">
        <v>1113</v>
      </c>
      <c r="E187" s="1">
        <v>100</v>
      </c>
      <c r="F187" s="1">
        <v>99</v>
      </c>
      <c r="G187" s="1">
        <v>0</v>
      </c>
      <c r="H187" s="1">
        <v>16.600000000000001</v>
      </c>
      <c r="I187" s="1">
        <v>3.1</v>
      </c>
    </row>
    <row r="188" spans="1:9" x14ac:dyDescent="0.3">
      <c r="A188" s="2">
        <v>186</v>
      </c>
      <c r="B188" s="1" t="s">
        <v>1114</v>
      </c>
      <c r="C188" s="1" t="s">
        <v>870</v>
      </c>
      <c r="D188" s="1" t="s">
        <v>1115</v>
      </c>
      <c r="E188" s="1">
        <v>100</v>
      </c>
      <c r="F188" s="1">
        <v>497</v>
      </c>
      <c r="G188" s="1">
        <v>2.1</v>
      </c>
      <c r="H188" s="1">
        <v>25.4</v>
      </c>
      <c r="I188" s="1">
        <v>43</v>
      </c>
    </row>
    <row r="189" spans="1:9" x14ac:dyDescent="0.3">
      <c r="A189" s="2">
        <v>187</v>
      </c>
      <c r="B189" s="1" t="s">
        <v>1116</v>
      </c>
      <c r="C189" s="1" t="s">
        <v>870</v>
      </c>
      <c r="D189" s="1" t="s">
        <v>1117</v>
      </c>
      <c r="E189" s="1">
        <v>100</v>
      </c>
      <c r="F189" s="1">
        <v>192</v>
      </c>
      <c r="G189" s="1">
        <v>3.7</v>
      </c>
      <c r="H189" s="1">
        <v>14.9</v>
      </c>
      <c r="I189" s="1">
        <v>13.1</v>
      </c>
    </row>
    <row r="190" spans="1:9" x14ac:dyDescent="0.3">
      <c r="A190" s="2">
        <v>188</v>
      </c>
      <c r="B190" s="1" t="s">
        <v>1118</v>
      </c>
      <c r="C190" s="1" t="s">
        <v>870</v>
      </c>
      <c r="D190" s="1" t="s">
        <v>1119</v>
      </c>
      <c r="E190" s="1">
        <v>100</v>
      </c>
      <c r="F190" s="1">
        <v>251</v>
      </c>
      <c r="G190" s="1">
        <v>2.9</v>
      </c>
      <c r="H190" s="1">
        <v>12.5</v>
      </c>
      <c r="I190" s="1">
        <v>21</v>
      </c>
    </row>
    <row r="191" spans="1:9" x14ac:dyDescent="0.3">
      <c r="A191" s="2">
        <v>189</v>
      </c>
      <c r="B191" s="1" t="s">
        <v>1120</v>
      </c>
      <c r="C191" s="1" t="s">
        <v>870</v>
      </c>
      <c r="D191" s="1" t="s">
        <v>1121</v>
      </c>
      <c r="E191" s="1">
        <v>100</v>
      </c>
      <c r="F191" s="1">
        <v>252</v>
      </c>
      <c r="G191" s="1">
        <v>9.35</v>
      </c>
      <c r="H191" s="1">
        <v>15.27</v>
      </c>
      <c r="I191" s="1">
        <v>16.91</v>
      </c>
    </row>
    <row r="192" spans="1:9" x14ac:dyDescent="0.3">
      <c r="A192" s="2">
        <v>190</v>
      </c>
      <c r="B192" s="1" t="s">
        <v>1122</v>
      </c>
      <c r="C192" s="1" t="s">
        <v>870</v>
      </c>
      <c r="D192" s="1" t="s">
        <v>1123</v>
      </c>
      <c r="E192" s="1">
        <v>100</v>
      </c>
      <c r="F192" s="1">
        <v>346</v>
      </c>
      <c r="G192" s="1">
        <v>0.65</v>
      </c>
      <c r="H192" s="1">
        <v>14.25</v>
      </c>
      <c r="I192" s="1">
        <v>31.33</v>
      </c>
    </row>
    <row r="193" spans="1:9" x14ac:dyDescent="0.3">
      <c r="A193" s="2">
        <v>191</v>
      </c>
      <c r="B193" s="1" t="s">
        <v>1124</v>
      </c>
      <c r="C193" s="1" t="s">
        <v>870</v>
      </c>
      <c r="D193" s="1" t="s">
        <v>1125</v>
      </c>
      <c r="E193" s="1">
        <v>100</v>
      </c>
      <c r="F193" s="1">
        <v>272</v>
      </c>
      <c r="G193" s="1">
        <v>4.4000000000000004</v>
      </c>
      <c r="H193" s="1">
        <v>14.4</v>
      </c>
      <c r="I193" s="1">
        <v>21.9</v>
      </c>
    </row>
    <row r="194" spans="1:9" x14ac:dyDescent="0.3">
      <c r="A194" s="2">
        <v>192</v>
      </c>
      <c r="B194" s="1" t="s">
        <v>1126</v>
      </c>
      <c r="C194" s="1" t="s">
        <v>870</v>
      </c>
      <c r="D194" s="1" t="s">
        <v>1127</v>
      </c>
      <c r="E194" s="1">
        <v>100</v>
      </c>
      <c r="F194" s="1">
        <v>127</v>
      </c>
      <c r="G194" s="1">
        <v>5.9</v>
      </c>
      <c r="H194" s="1">
        <v>16.5</v>
      </c>
      <c r="I194" s="1">
        <v>4.2</v>
      </c>
    </row>
    <row r="195" spans="1:9" x14ac:dyDescent="0.3">
      <c r="A195" s="2">
        <v>193</v>
      </c>
      <c r="B195" s="1" t="s">
        <v>1128</v>
      </c>
      <c r="C195" s="1" t="s">
        <v>870</v>
      </c>
      <c r="D195" s="1" t="s">
        <v>1129</v>
      </c>
      <c r="E195" s="1">
        <v>100</v>
      </c>
      <c r="F195" s="1">
        <v>198</v>
      </c>
      <c r="G195" s="1">
        <v>7.92</v>
      </c>
      <c r="H195" s="1">
        <v>15.43</v>
      </c>
      <c r="I195" s="1">
        <v>11.53</v>
      </c>
    </row>
    <row r="196" spans="1:9" x14ac:dyDescent="0.3">
      <c r="A196" s="2">
        <v>194</v>
      </c>
      <c r="B196" s="1" t="s">
        <v>1130</v>
      </c>
      <c r="C196" s="1" t="s">
        <v>870</v>
      </c>
      <c r="D196" s="1" t="s">
        <v>1131</v>
      </c>
      <c r="E196" s="1">
        <v>100</v>
      </c>
      <c r="F196" s="1">
        <v>124</v>
      </c>
      <c r="G196" s="1">
        <v>5.6</v>
      </c>
      <c r="H196" s="1">
        <v>16</v>
      </c>
      <c r="I196" s="1">
        <v>4.2</v>
      </c>
    </row>
    <row r="197" spans="1:9" x14ac:dyDescent="0.3">
      <c r="A197" s="2">
        <v>195</v>
      </c>
      <c r="B197" s="1" t="s">
        <v>1132</v>
      </c>
      <c r="C197" s="1" t="s">
        <v>870</v>
      </c>
      <c r="D197" s="1" t="s">
        <v>1133</v>
      </c>
      <c r="E197" s="1">
        <v>100</v>
      </c>
      <c r="F197" s="1">
        <v>145</v>
      </c>
      <c r="G197" s="1">
        <v>1.5</v>
      </c>
      <c r="H197" s="1">
        <v>20.93</v>
      </c>
      <c r="I197" s="1">
        <v>5.53</v>
      </c>
    </row>
    <row r="198" spans="1:9" x14ac:dyDescent="0.3">
      <c r="A198" s="2">
        <v>196</v>
      </c>
      <c r="B198" s="1" t="s">
        <v>1134</v>
      </c>
      <c r="C198" s="1" t="s">
        <v>870</v>
      </c>
      <c r="D198" s="1" t="s">
        <v>1135</v>
      </c>
      <c r="E198" s="1">
        <v>100</v>
      </c>
      <c r="F198" s="1">
        <v>219</v>
      </c>
      <c r="G198" s="1">
        <v>0.8</v>
      </c>
      <c r="H198" s="1">
        <v>16.7</v>
      </c>
      <c r="I198" s="1">
        <v>16.600000000000001</v>
      </c>
    </row>
    <row r="199" spans="1:9" x14ac:dyDescent="0.3">
      <c r="A199" s="2">
        <v>197</v>
      </c>
      <c r="B199" s="1" t="s">
        <v>1136</v>
      </c>
      <c r="C199" s="1" t="s">
        <v>870</v>
      </c>
      <c r="D199" s="1" t="s">
        <v>1137</v>
      </c>
      <c r="E199" s="1">
        <v>100</v>
      </c>
      <c r="F199" s="1">
        <v>163</v>
      </c>
      <c r="G199" s="1">
        <v>3.83</v>
      </c>
      <c r="H199" s="1">
        <v>16.600000000000001</v>
      </c>
      <c r="I199" s="1">
        <v>8.6</v>
      </c>
    </row>
    <row r="200" spans="1:9" x14ac:dyDescent="0.3">
      <c r="A200" s="2">
        <v>198</v>
      </c>
      <c r="B200" s="1" t="s">
        <v>1138</v>
      </c>
      <c r="C200" s="1" t="s">
        <v>870</v>
      </c>
      <c r="D200" s="1" t="s">
        <v>1139</v>
      </c>
      <c r="E200" s="1">
        <v>100</v>
      </c>
      <c r="F200" s="1">
        <v>231</v>
      </c>
      <c r="G200" s="1">
        <v>0.6</v>
      </c>
      <c r="H200" s="1">
        <v>16.100000000000001</v>
      </c>
      <c r="I200" s="1">
        <v>18.2</v>
      </c>
    </row>
    <row r="201" spans="1:9" x14ac:dyDescent="0.3">
      <c r="A201" s="2">
        <v>199</v>
      </c>
      <c r="B201" s="1" t="s">
        <v>1140</v>
      </c>
      <c r="C201" s="1" t="s">
        <v>870</v>
      </c>
      <c r="D201" s="1" t="s">
        <v>1141</v>
      </c>
      <c r="E201" s="1">
        <v>100</v>
      </c>
      <c r="F201" s="1">
        <v>290</v>
      </c>
      <c r="G201" s="1">
        <v>21</v>
      </c>
      <c r="H201" s="1">
        <v>9.4</v>
      </c>
      <c r="I201" s="1">
        <v>18.2</v>
      </c>
    </row>
    <row r="202" spans="1:9" x14ac:dyDescent="0.3">
      <c r="A202" s="2">
        <v>200</v>
      </c>
      <c r="B202" s="1" t="s">
        <v>1142</v>
      </c>
      <c r="C202" s="1" t="s">
        <v>870</v>
      </c>
      <c r="D202" s="1" t="s">
        <v>1143</v>
      </c>
      <c r="E202" s="1">
        <v>100</v>
      </c>
      <c r="F202" s="1">
        <v>369</v>
      </c>
      <c r="G202" s="1">
        <v>21.2</v>
      </c>
      <c r="H202" s="1">
        <v>16.600000000000001</v>
      </c>
      <c r="I202" s="1">
        <v>23.7</v>
      </c>
    </row>
    <row r="203" spans="1:9" x14ac:dyDescent="0.3">
      <c r="A203" s="2">
        <v>201</v>
      </c>
      <c r="B203" s="1" t="s">
        <v>1144</v>
      </c>
      <c r="C203" s="1" t="s">
        <v>870</v>
      </c>
      <c r="D203" s="1" t="s">
        <v>1145</v>
      </c>
      <c r="E203" s="1">
        <v>100</v>
      </c>
      <c r="F203" s="1">
        <v>127</v>
      </c>
      <c r="G203" s="1">
        <v>2.4</v>
      </c>
      <c r="H203" s="1">
        <v>14.1</v>
      </c>
      <c r="I203" s="1">
        <v>6.9</v>
      </c>
    </row>
    <row r="204" spans="1:9" x14ac:dyDescent="0.3">
      <c r="A204" s="2">
        <v>202</v>
      </c>
      <c r="B204" s="1" t="s">
        <v>1146</v>
      </c>
      <c r="C204" s="1" t="s">
        <v>870</v>
      </c>
      <c r="D204" s="1" t="s">
        <v>1147</v>
      </c>
      <c r="E204" s="1">
        <v>100</v>
      </c>
      <c r="F204" s="1">
        <v>241</v>
      </c>
      <c r="G204" s="1">
        <v>6.44</v>
      </c>
      <c r="H204" s="1">
        <v>15.27</v>
      </c>
      <c r="I204" s="1">
        <v>17.12</v>
      </c>
    </row>
    <row r="205" spans="1:9" x14ac:dyDescent="0.3">
      <c r="A205" s="2">
        <v>203</v>
      </c>
      <c r="B205" s="1" t="s">
        <v>1148</v>
      </c>
      <c r="C205" s="1" t="s">
        <v>870</v>
      </c>
      <c r="D205" s="1" t="s">
        <v>1149</v>
      </c>
      <c r="E205" s="1">
        <v>100</v>
      </c>
      <c r="F205" s="1">
        <v>548</v>
      </c>
      <c r="G205" s="1">
        <v>1.35</v>
      </c>
      <c r="H205" s="1">
        <v>35.729999999999997</v>
      </c>
      <c r="I205" s="1">
        <v>43.27</v>
      </c>
    </row>
    <row r="206" spans="1:9" x14ac:dyDescent="0.3">
      <c r="A206" s="2">
        <v>204</v>
      </c>
      <c r="B206" s="1" t="s">
        <v>1150</v>
      </c>
      <c r="C206" s="1" t="s">
        <v>870</v>
      </c>
      <c r="D206" s="1" t="s">
        <v>1151</v>
      </c>
      <c r="E206" s="1">
        <v>100</v>
      </c>
      <c r="F206" s="1">
        <v>122</v>
      </c>
      <c r="G206" s="1">
        <v>15</v>
      </c>
      <c r="H206" s="1">
        <v>1.4</v>
      </c>
      <c r="I206" s="1">
        <v>5.8</v>
      </c>
    </row>
    <row r="207" spans="1:9" x14ac:dyDescent="0.3">
      <c r="A207" s="2">
        <v>205</v>
      </c>
      <c r="B207" s="1" t="s">
        <v>1152</v>
      </c>
      <c r="C207" s="1" t="s">
        <v>870</v>
      </c>
      <c r="D207" s="1" t="s">
        <v>1153</v>
      </c>
      <c r="E207" s="1">
        <v>100</v>
      </c>
      <c r="F207" s="1">
        <v>185</v>
      </c>
      <c r="G207" s="1">
        <v>19.5</v>
      </c>
      <c r="H207" s="1">
        <v>6.5</v>
      </c>
      <c r="I207" s="1">
        <v>8.5</v>
      </c>
    </row>
    <row r="208" spans="1:9" x14ac:dyDescent="0.3">
      <c r="A208" s="2">
        <v>206</v>
      </c>
      <c r="B208" s="1" t="s">
        <v>1154</v>
      </c>
      <c r="C208" s="1" t="s">
        <v>870</v>
      </c>
      <c r="D208" s="1" t="s">
        <v>1155</v>
      </c>
      <c r="E208" s="1">
        <v>100</v>
      </c>
      <c r="F208" s="1">
        <v>208</v>
      </c>
      <c r="G208" s="1">
        <v>0.1</v>
      </c>
      <c r="H208" s="1">
        <v>20.5</v>
      </c>
      <c r="I208" s="1">
        <v>12.9</v>
      </c>
    </row>
    <row r="209" spans="1:9" x14ac:dyDescent="0.3">
      <c r="A209" s="2">
        <v>207</v>
      </c>
      <c r="B209" s="1" t="s">
        <v>1156</v>
      </c>
      <c r="C209" s="1" t="s">
        <v>870</v>
      </c>
      <c r="D209" s="1" t="s">
        <v>1157</v>
      </c>
      <c r="E209" s="1">
        <v>100</v>
      </c>
      <c r="F209" s="1">
        <v>268</v>
      </c>
      <c r="G209" s="1">
        <v>0.5</v>
      </c>
      <c r="H209" s="1">
        <v>18.8</v>
      </c>
      <c r="I209" s="1">
        <v>19.8</v>
      </c>
    </row>
    <row r="210" spans="1:9" x14ac:dyDescent="0.3">
      <c r="A210" s="2">
        <v>208</v>
      </c>
      <c r="B210" s="1" t="s">
        <v>1158</v>
      </c>
      <c r="C210" s="1" t="s">
        <v>870</v>
      </c>
      <c r="D210" s="1" t="s">
        <v>1159</v>
      </c>
      <c r="E210" s="1">
        <v>100</v>
      </c>
      <c r="F210" s="1">
        <v>180</v>
      </c>
      <c r="G210" s="1">
        <v>0</v>
      </c>
      <c r="H210" s="1">
        <v>21.5</v>
      </c>
      <c r="I210" s="1">
        <v>10.7</v>
      </c>
    </row>
    <row r="211" spans="1:9" x14ac:dyDescent="0.3">
      <c r="A211" s="2">
        <v>209</v>
      </c>
      <c r="B211" s="1" t="s">
        <v>1160</v>
      </c>
      <c r="C211" s="1" t="s">
        <v>870</v>
      </c>
      <c r="D211" s="1" t="s">
        <v>1161</v>
      </c>
      <c r="E211" s="1">
        <v>100</v>
      </c>
      <c r="F211" s="1">
        <v>400</v>
      </c>
      <c r="G211" s="1">
        <v>0</v>
      </c>
      <c r="H211" s="1">
        <v>22.57</v>
      </c>
      <c r="I211" s="1">
        <v>33.700000000000003</v>
      </c>
    </row>
    <row r="212" spans="1:9" x14ac:dyDescent="0.3">
      <c r="A212" s="2">
        <v>210</v>
      </c>
      <c r="B212" s="1" t="s">
        <v>1162</v>
      </c>
      <c r="C212" s="1" t="s">
        <v>870</v>
      </c>
      <c r="D212" s="1" t="s">
        <v>1163</v>
      </c>
      <c r="E212" s="1">
        <v>100</v>
      </c>
      <c r="F212" s="1">
        <v>265</v>
      </c>
      <c r="G212" s="1">
        <v>0</v>
      </c>
      <c r="H212" s="1">
        <v>16.98</v>
      </c>
      <c r="I212" s="1">
        <v>21.31</v>
      </c>
    </row>
    <row r="213" spans="1:9" x14ac:dyDescent="0.3">
      <c r="A213" s="2">
        <v>211</v>
      </c>
      <c r="B213" s="1" t="s">
        <v>1164</v>
      </c>
      <c r="C213" s="1" t="s">
        <v>870</v>
      </c>
      <c r="D213" s="1" t="s">
        <v>1165</v>
      </c>
      <c r="E213" s="1">
        <v>100</v>
      </c>
      <c r="F213" s="1">
        <v>359</v>
      </c>
      <c r="G213" s="1">
        <v>0</v>
      </c>
      <c r="H213" s="1">
        <v>26.37</v>
      </c>
      <c r="I213" s="1">
        <v>27.26</v>
      </c>
    </row>
    <row r="214" spans="1:9" x14ac:dyDescent="0.3">
      <c r="A214" s="2">
        <v>212</v>
      </c>
      <c r="B214" s="1" t="s">
        <v>1166</v>
      </c>
      <c r="C214" s="1" t="s">
        <v>870</v>
      </c>
      <c r="D214" s="1" t="s">
        <v>1167</v>
      </c>
      <c r="E214" s="1">
        <v>100</v>
      </c>
      <c r="F214" s="1">
        <v>201</v>
      </c>
      <c r="G214" s="1">
        <v>0</v>
      </c>
      <c r="H214" s="1">
        <v>33.68</v>
      </c>
      <c r="I214" s="1">
        <v>6.36</v>
      </c>
    </row>
    <row r="215" spans="1:9" x14ac:dyDescent="0.3">
      <c r="A215" s="2">
        <v>213</v>
      </c>
      <c r="B215" s="1" t="s">
        <v>1168</v>
      </c>
      <c r="C215" s="1" t="s">
        <v>870</v>
      </c>
      <c r="D215" s="1" t="s">
        <v>1169</v>
      </c>
      <c r="E215" s="1">
        <v>100</v>
      </c>
      <c r="F215" s="1">
        <v>164</v>
      </c>
      <c r="G215" s="1">
        <v>0</v>
      </c>
      <c r="H215" s="1">
        <v>28.45</v>
      </c>
      <c r="I215" s="1">
        <v>4.67</v>
      </c>
    </row>
    <row r="216" spans="1:9" x14ac:dyDescent="0.3">
      <c r="A216" s="2">
        <v>214</v>
      </c>
      <c r="B216" s="1" t="s">
        <v>1170</v>
      </c>
      <c r="C216" s="1" t="s">
        <v>870</v>
      </c>
      <c r="D216" s="1" t="s">
        <v>1171</v>
      </c>
      <c r="E216" s="1">
        <v>100</v>
      </c>
      <c r="F216" s="1">
        <v>267</v>
      </c>
      <c r="G216" s="1">
        <v>0</v>
      </c>
      <c r="H216" s="1">
        <v>26.46</v>
      </c>
      <c r="I216" s="1">
        <v>17.12</v>
      </c>
    </row>
    <row r="217" spans="1:9" x14ac:dyDescent="0.3">
      <c r="A217" s="2">
        <v>215</v>
      </c>
      <c r="B217" s="1" t="s">
        <v>1172</v>
      </c>
      <c r="C217" s="1" t="s">
        <v>870</v>
      </c>
      <c r="D217" s="1" t="s">
        <v>1173</v>
      </c>
      <c r="E217" s="1">
        <v>100</v>
      </c>
      <c r="F217" s="1">
        <v>292</v>
      </c>
      <c r="G217" s="1">
        <v>1.9</v>
      </c>
      <c r="H217" s="1">
        <v>16.5</v>
      </c>
      <c r="I217" s="1">
        <v>24.4</v>
      </c>
    </row>
    <row r="218" spans="1:9" x14ac:dyDescent="0.3">
      <c r="A218" s="2">
        <v>216</v>
      </c>
      <c r="B218" s="1" t="s">
        <v>1174</v>
      </c>
      <c r="C218" s="1" t="s">
        <v>870</v>
      </c>
      <c r="D218" s="1" t="s">
        <v>1175</v>
      </c>
      <c r="E218" s="1">
        <v>100</v>
      </c>
      <c r="F218" s="1">
        <v>298</v>
      </c>
      <c r="G218" s="1">
        <v>0</v>
      </c>
      <c r="H218" s="1">
        <v>15.61</v>
      </c>
      <c r="I218" s="1">
        <v>26.3</v>
      </c>
    </row>
    <row r="219" spans="1:9" x14ac:dyDescent="0.3">
      <c r="A219" s="2">
        <v>217</v>
      </c>
      <c r="B219" s="1" t="s">
        <v>1176</v>
      </c>
      <c r="C219" s="1" t="s">
        <v>870</v>
      </c>
      <c r="D219" s="1" t="s">
        <v>1177</v>
      </c>
      <c r="E219" s="1">
        <v>100</v>
      </c>
      <c r="F219" s="1">
        <v>338</v>
      </c>
      <c r="G219" s="1">
        <v>0</v>
      </c>
      <c r="H219" s="1">
        <v>25.2</v>
      </c>
      <c r="I219" s="1">
        <v>26.63</v>
      </c>
    </row>
    <row r="220" spans="1:9" x14ac:dyDescent="0.3">
      <c r="A220" s="2">
        <v>218</v>
      </c>
      <c r="B220" s="1" t="s">
        <v>1178</v>
      </c>
      <c r="C220" s="1" t="s">
        <v>870</v>
      </c>
      <c r="D220" s="1" t="s">
        <v>1179</v>
      </c>
      <c r="E220" s="1">
        <v>100</v>
      </c>
      <c r="F220" s="1">
        <v>380</v>
      </c>
      <c r="G220" s="1">
        <v>0</v>
      </c>
      <c r="H220" s="1">
        <v>18.899999999999999</v>
      </c>
      <c r="I220" s="1">
        <v>33.99</v>
      </c>
    </row>
    <row r="221" spans="1:9" x14ac:dyDescent="0.3">
      <c r="A221" s="2">
        <v>219</v>
      </c>
      <c r="B221" s="1" t="s">
        <v>1180</v>
      </c>
      <c r="C221" s="1" t="s">
        <v>870</v>
      </c>
      <c r="D221" s="1" t="s">
        <v>1181</v>
      </c>
      <c r="E221" s="1">
        <v>100</v>
      </c>
      <c r="F221" s="1">
        <v>199</v>
      </c>
      <c r="G221" s="1">
        <v>0</v>
      </c>
      <c r="H221" s="1">
        <v>18.62</v>
      </c>
      <c r="I221" s="1">
        <v>14.09</v>
      </c>
    </row>
    <row r="222" spans="1:9" x14ac:dyDescent="0.3">
      <c r="A222" s="2">
        <v>220</v>
      </c>
      <c r="B222" s="1" t="s">
        <v>1182</v>
      </c>
      <c r="C222" s="1" t="s">
        <v>870</v>
      </c>
      <c r="D222" s="1" t="s">
        <v>1183</v>
      </c>
      <c r="E222" s="1">
        <v>100</v>
      </c>
      <c r="F222" s="1">
        <v>240</v>
      </c>
      <c r="G222" s="1">
        <v>0</v>
      </c>
      <c r="H222" s="1">
        <v>18.579999999999998</v>
      </c>
      <c r="I222" s="1">
        <v>18.59</v>
      </c>
    </row>
    <row r="223" spans="1:9" x14ac:dyDescent="0.3">
      <c r="A223" s="2">
        <v>221</v>
      </c>
      <c r="B223" s="1" t="s">
        <v>1184</v>
      </c>
      <c r="C223" s="1" t="s">
        <v>870</v>
      </c>
      <c r="D223" s="1" t="s">
        <v>1185</v>
      </c>
      <c r="E223" s="1">
        <v>100</v>
      </c>
      <c r="F223" s="1">
        <v>255</v>
      </c>
      <c r="G223" s="1">
        <v>0</v>
      </c>
      <c r="H223" s="1">
        <v>33.090000000000003</v>
      </c>
      <c r="I223" s="1">
        <v>14.05</v>
      </c>
    </row>
    <row r="224" spans="1:9" x14ac:dyDescent="0.3">
      <c r="A224" s="2">
        <v>222</v>
      </c>
      <c r="B224" s="1" t="s">
        <v>1186</v>
      </c>
      <c r="C224" s="1" t="s">
        <v>870</v>
      </c>
      <c r="D224" s="1" t="s">
        <v>1187</v>
      </c>
      <c r="E224" s="1">
        <v>100</v>
      </c>
      <c r="F224" s="1">
        <v>291</v>
      </c>
      <c r="G224" s="1">
        <v>0</v>
      </c>
      <c r="H224" s="1">
        <v>25.6</v>
      </c>
      <c r="I224" s="1">
        <v>21.32</v>
      </c>
    </row>
    <row r="225" spans="1:9" x14ac:dyDescent="0.3">
      <c r="A225" s="2">
        <v>223</v>
      </c>
      <c r="B225" s="1" t="s">
        <v>1188</v>
      </c>
      <c r="C225" s="1" t="s">
        <v>870</v>
      </c>
      <c r="D225" s="1" t="s">
        <v>1189</v>
      </c>
      <c r="E225" s="1">
        <v>100</v>
      </c>
      <c r="F225" s="1">
        <v>118</v>
      </c>
      <c r="G225" s="1">
        <v>0.2</v>
      </c>
      <c r="H225" s="1">
        <v>17.100000000000001</v>
      </c>
      <c r="I225" s="1">
        <v>5.6</v>
      </c>
    </row>
    <row r="226" spans="1:9" x14ac:dyDescent="0.3">
      <c r="A226" s="2">
        <v>224</v>
      </c>
      <c r="B226" s="1" t="s">
        <v>1190</v>
      </c>
      <c r="C226" s="1" t="s">
        <v>870</v>
      </c>
      <c r="D226" s="1" t="s">
        <v>1191</v>
      </c>
      <c r="E226" s="1">
        <v>100</v>
      </c>
      <c r="F226" s="1">
        <v>271</v>
      </c>
      <c r="G226" s="1">
        <v>0</v>
      </c>
      <c r="H226" s="1">
        <v>16.899999999999999</v>
      </c>
      <c r="I226" s="1">
        <v>22.8</v>
      </c>
    </row>
    <row r="227" spans="1:9" x14ac:dyDescent="0.3">
      <c r="A227" s="2">
        <v>225</v>
      </c>
      <c r="B227" s="1" t="s">
        <v>1192</v>
      </c>
      <c r="C227" s="1" t="s">
        <v>870</v>
      </c>
      <c r="D227" s="1" t="s">
        <v>1193</v>
      </c>
      <c r="E227" s="1">
        <v>100</v>
      </c>
      <c r="F227" s="1">
        <v>211</v>
      </c>
      <c r="G227" s="1">
        <v>0</v>
      </c>
      <c r="H227" s="1">
        <v>18.8</v>
      </c>
      <c r="I227" s="1">
        <v>15.3</v>
      </c>
    </row>
    <row r="228" spans="1:9" x14ac:dyDescent="0.3">
      <c r="A228" s="2">
        <v>226</v>
      </c>
      <c r="B228" s="1" t="s">
        <v>1194</v>
      </c>
      <c r="C228" s="1" t="s">
        <v>870</v>
      </c>
      <c r="D228" s="1" t="s">
        <v>1195</v>
      </c>
      <c r="E228" s="1">
        <v>100</v>
      </c>
      <c r="F228" s="1">
        <v>196</v>
      </c>
      <c r="G228" s="1">
        <v>0</v>
      </c>
      <c r="H228" s="1">
        <v>19.7</v>
      </c>
      <c r="I228" s="1">
        <v>13.3</v>
      </c>
    </row>
    <row r="229" spans="1:9" x14ac:dyDescent="0.3">
      <c r="A229" s="2">
        <v>227</v>
      </c>
      <c r="B229" s="1" t="s">
        <v>1196</v>
      </c>
      <c r="C229" s="1" t="s">
        <v>870</v>
      </c>
      <c r="D229" s="1" t="s">
        <v>1197</v>
      </c>
      <c r="E229" s="1">
        <v>100</v>
      </c>
      <c r="F229" s="1">
        <v>188</v>
      </c>
      <c r="G229" s="1">
        <v>0</v>
      </c>
      <c r="H229" s="1">
        <v>19.5</v>
      </c>
      <c r="I229" s="1">
        <v>12.5</v>
      </c>
    </row>
    <row r="230" spans="1:9" x14ac:dyDescent="0.3">
      <c r="A230" s="2">
        <v>228</v>
      </c>
      <c r="B230" s="1" t="s">
        <v>1198</v>
      </c>
      <c r="C230" s="1" t="s">
        <v>870</v>
      </c>
      <c r="D230" s="1" t="s">
        <v>1199</v>
      </c>
      <c r="E230" s="1">
        <v>100</v>
      </c>
      <c r="F230" s="1">
        <v>159</v>
      </c>
      <c r="G230" s="1">
        <v>0</v>
      </c>
      <c r="H230" s="1">
        <v>19.5</v>
      </c>
      <c r="I230" s="1">
        <v>9.3000000000000007</v>
      </c>
    </row>
    <row r="231" spans="1:9" x14ac:dyDescent="0.3">
      <c r="A231" s="2">
        <v>229</v>
      </c>
      <c r="B231" s="1" t="s">
        <v>1200</v>
      </c>
      <c r="C231" s="1" t="s">
        <v>870</v>
      </c>
      <c r="D231" s="1" t="s">
        <v>1201</v>
      </c>
      <c r="E231" s="1">
        <v>100</v>
      </c>
      <c r="F231" s="1">
        <v>163</v>
      </c>
      <c r="G231" s="1">
        <v>0</v>
      </c>
      <c r="H231" s="1">
        <v>20.6</v>
      </c>
      <c r="I231" s="1">
        <v>9.1999999999999993</v>
      </c>
    </row>
    <row r="232" spans="1:9" x14ac:dyDescent="0.3">
      <c r="A232" s="2">
        <v>230</v>
      </c>
      <c r="B232" s="1" t="s">
        <v>1202</v>
      </c>
      <c r="C232" s="1" t="s">
        <v>870</v>
      </c>
      <c r="D232" s="1" t="s">
        <v>1203</v>
      </c>
      <c r="E232" s="1">
        <v>100</v>
      </c>
      <c r="F232" s="1">
        <v>152</v>
      </c>
      <c r="G232" s="1">
        <v>0</v>
      </c>
      <c r="H232" s="1">
        <v>21.2</v>
      </c>
      <c r="I232" s="1">
        <v>7.8</v>
      </c>
    </row>
    <row r="233" spans="1:9" x14ac:dyDescent="0.3">
      <c r="A233" s="2">
        <v>231</v>
      </c>
      <c r="B233" s="1" t="s">
        <v>1204</v>
      </c>
      <c r="C233" s="1" t="s">
        <v>870</v>
      </c>
      <c r="D233" s="1" t="s">
        <v>1205</v>
      </c>
      <c r="E233" s="1">
        <v>100</v>
      </c>
      <c r="F233" s="1">
        <v>190</v>
      </c>
      <c r="G233" s="1">
        <v>0</v>
      </c>
      <c r="H233" s="1">
        <v>19.100000000000001</v>
      </c>
      <c r="I233" s="1">
        <v>12.9</v>
      </c>
    </row>
    <row r="234" spans="1:9" x14ac:dyDescent="0.3">
      <c r="A234" s="2">
        <v>232</v>
      </c>
      <c r="B234" s="1" t="s">
        <v>1206</v>
      </c>
      <c r="C234" s="1" t="s">
        <v>870</v>
      </c>
      <c r="D234" s="1" t="s">
        <v>1207</v>
      </c>
      <c r="E234" s="1">
        <v>100</v>
      </c>
      <c r="F234" s="1">
        <v>246</v>
      </c>
      <c r="G234" s="1">
        <v>0</v>
      </c>
      <c r="H234" s="1">
        <v>17.8</v>
      </c>
      <c r="I234" s="1">
        <v>19.600000000000001</v>
      </c>
    </row>
    <row r="235" spans="1:9" x14ac:dyDescent="0.3">
      <c r="A235" s="2">
        <v>233</v>
      </c>
      <c r="B235" s="1" t="s">
        <v>1208</v>
      </c>
      <c r="C235" s="1" t="s">
        <v>870</v>
      </c>
      <c r="D235" s="1" t="s">
        <v>1209</v>
      </c>
      <c r="E235" s="1">
        <v>100</v>
      </c>
      <c r="F235" s="1">
        <v>258</v>
      </c>
      <c r="G235" s="1">
        <v>0</v>
      </c>
      <c r="H235" s="1">
        <v>17.8</v>
      </c>
      <c r="I235" s="1">
        <v>21</v>
      </c>
    </row>
    <row r="236" spans="1:9" x14ac:dyDescent="0.3">
      <c r="A236" s="2">
        <v>234</v>
      </c>
      <c r="B236" s="1" t="s">
        <v>1210</v>
      </c>
      <c r="C236" s="1" t="s">
        <v>870</v>
      </c>
      <c r="D236" s="1" t="s">
        <v>1211</v>
      </c>
      <c r="E236" s="1">
        <v>100</v>
      </c>
      <c r="F236" s="1">
        <v>109</v>
      </c>
      <c r="G236" s="1">
        <v>0</v>
      </c>
      <c r="H236" s="1">
        <v>21.3</v>
      </c>
      <c r="I236" s="1">
        <v>2.9</v>
      </c>
    </row>
    <row r="237" spans="1:9" x14ac:dyDescent="0.3">
      <c r="A237" s="2">
        <v>235</v>
      </c>
      <c r="B237" s="1" t="s">
        <v>1212</v>
      </c>
      <c r="C237" s="1" t="s">
        <v>870</v>
      </c>
      <c r="D237" s="1" t="s">
        <v>1213</v>
      </c>
      <c r="E237" s="1">
        <v>100</v>
      </c>
      <c r="F237" s="1">
        <v>94</v>
      </c>
      <c r="G237" s="1">
        <v>0</v>
      </c>
      <c r="H237" s="1">
        <v>21.4</v>
      </c>
      <c r="I237" s="1">
        <v>1.2</v>
      </c>
    </row>
    <row r="238" spans="1:9" x14ac:dyDescent="0.3">
      <c r="A238" s="2">
        <v>236</v>
      </c>
      <c r="B238" s="1" t="s">
        <v>1214</v>
      </c>
      <c r="C238" s="1" t="s">
        <v>870</v>
      </c>
      <c r="D238" s="1" t="s">
        <v>1215</v>
      </c>
      <c r="E238" s="1">
        <v>100</v>
      </c>
      <c r="F238" s="1">
        <v>99</v>
      </c>
      <c r="G238" s="1">
        <v>0</v>
      </c>
      <c r="H238" s="1">
        <v>22.2</v>
      </c>
      <c r="I238" s="1">
        <v>1.5</v>
      </c>
    </row>
    <row r="239" spans="1:9" x14ac:dyDescent="0.3">
      <c r="A239" s="2">
        <v>237</v>
      </c>
      <c r="B239" s="1" t="s">
        <v>1216</v>
      </c>
      <c r="C239" s="1" t="s">
        <v>870</v>
      </c>
      <c r="D239" s="1" t="s">
        <v>1217</v>
      </c>
      <c r="E239" s="1">
        <v>100</v>
      </c>
      <c r="F239" s="1">
        <v>95</v>
      </c>
      <c r="G239" s="1">
        <v>0</v>
      </c>
      <c r="H239" s="1">
        <v>22.2</v>
      </c>
      <c r="I239" s="1">
        <v>1</v>
      </c>
    </row>
    <row r="240" spans="1:9" x14ac:dyDescent="0.3">
      <c r="A240" s="2">
        <v>238</v>
      </c>
      <c r="B240" s="1" t="s">
        <v>1218</v>
      </c>
      <c r="C240" s="1" t="s">
        <v>870</v>
      </c>
      <c r="D240" s="1" t="s">
        <v>1219</v>
      </c>
      <c r="E240" s="1">
        <v>100</v>
      </c>
      <c r="F240" s="1">
        <v>94</v>
      </c>
      <c r="G240" s="1">
        <v>0</v>
      </c>
      <c r="H240" s="1">
        <v>21.5</v>
      </c>
      <c r="I240" s="1">
        <v>1.2</v>
      </c>
    </row>
    <row r="241" spans="1:9" x14ac:dyDescent="0.3">
      <c r="A241" s="2">
        <v>239</v>
      </c>
      <c r="B241" s="1" t="s">
        <v>1220</v>
      </c>
      <c r="C241" s="1" t="s">
        <v>870</v>
      </c>
      <c r="D241" s="1" t="s">
        <v>1221</v>
      </c>
      <c r="E241" s="1">
        <v>100</v>
      </c>
      <c r="F241" s="1">
        <v>98</v>
      </c>
      <c r="G241" s="1">
        <v>0</v>
      </c>
      <c r="H241" s="1">
        <v>22.8</v>
      </c>
      <c r="I241" s="1">
        <v>1.1000000000000001</v>
      </c>
    </row>
    <row r="242" spans="1:9" x14ac:dyDescent="0.3">
      <c r="A242" s="2">
        <v>240</v>
      </c>
      <c r="B242" s="1" t="s">
        <v>1222</v>
      </c>
      <c r="C242" s="1" t="s">
        <v>870</v>
      </c>
      <c r="D242" s="1" t="s">
        <v>1223</v>
      </c>
      <c r="E242" s="1">
        <v>100</v>
      </c>
      <c r="F242" s="1">
        <v>96</v>
      </c>
      <c r="G242" s="1">
        <v>0</v>
      </c>
      <c r="H242" s="1">
        <v>22.5</v>
      </c>
      <c r="I242" s="1">
        <v>1</v>
      </c>
    </row>
    <row r="243" spans="1:9" x14ac:dyDescent="0.3">
      <c r="A243" s="2">
        <v>241</v>
      </c>
      <c r="B243" s="1" t="s">
        <v>1224</v>
      </c>
      <c r="C243" s="1" t="s">
        <v>870</v>
      </c>
      <c r="D243" s="1" t="s">
        <v>1225</v>
      </c>
      <c r="E243" s="1">
        <v>100</v>
      </c>
      <c r="F243" s="1">
        <v>96</v>
      </c>
      <c r="G243" s="1">
        <v>0</v>
      </c>
      <c r="H243" s="1">
        <v>21.4</v>
      </c>
      <c r="I243" s="1">
        <v>1.5</v>
      </c>
    </row>
    <row r="244" spans="1:9" x14ac:dyDescent="0.3">
      <c r="A244" s="2">
        <v>242</v>
      </c>
      <c r="B244" s="1" t="s">
        <v>1226</v>
      </c>
      <c r="C244" s="1" t="s">
        <v>870</v>
      </c>
      <c r="D244" s="1" t="s">
        <v>1227</v>
      </c>
      <c r="E244" s="1">
        <v>100</v>
      </c>
      <c r="F244" s="1">
        <v>103</v>
      </c>
      <c r="G244" s="1">
        <v>0</v>
      </c>
      <c r="H244" s="1">
        <v>21.7</v>
      </c>
      <c r="I244" s="1">
        <v>2.1</v>
      </c>
    </row>
    <row r="245" spans="1:9" x14ac:dyDescent="0.3">
      <c r="A245" s="2">
        <v>243</v>
      </c>
      <c r="B245" s="1" t="s">
        <v>1228</v>
      </c>
      <c r="C245" s="1" t="s">
        <v>870</v>
      </c>
      <c r="D245" s="1" t="s">
        <v>1229</v>
      </c>
      <c r="E245" s="1">
        <v>100</v>
      </c>
      <c r="F245" s="1">
        <v>105</v>
      </c>
      <c r="G245" s="1">
        <v>0</v>
      </c>
      <c r="H245" s="1">
        <v>22.4</v>
      </c>
      <c r="I245" s="1">
        <v>2</v>
      </c>
    </row>
    <row r="246" spans="1:9" x14ac:dyDescent="0.3">
      <c r="A246" s="2">
        <v>244</v>
      </c>
      <c r="B246" s="1" t="s">
        <v>1230</v>
      </c>
      <c r="C246" s="1" t="s">
        <v>870</v>
      </c>
      <c r="D246" s="1" t="s">
        <v>1231</v>
      </c>
      <c r="E246" s="1">
        <v>100</v>
      </c>
      <c r="F246" s="1">
        <v>180</v>
      </c>
      <c r="G246" s="1">
        <v>0</v>
      </c>
      <c r="H246" s="1">
        <v>21.6</v>
      </c>
      <c r="I246" s="1">
        <v>10.69</v>
      </c>
    </row>
    <row r="247" spans="1:9" x14ac:dyDescent="0.3">
      <c r="A247" s="2">
        <v>245</v>
      </c>
      <c r="B247" s="1" t="s">
        <v>1232</v>
      </c>
      <c r="C247" s="1" t="s">
        <v>870</v>
      </c>
      <c r="D247" s="1" t="s">
        <v>1233</v>
      </c>
      <c r="E247" s="1">
        <v>100</v>
      </c>
      <c r="F247" s="1">
        <v>152</v>
      </c>
      <c r="G247" s="1">
        <v>0</v>
      </c>
      <c r="H247" s="1">
        <v>21.75</v>
      </c>
      <c r="I247" s="1">
        <v>7.57</v>
      </c>
    </row>
    <row r="248" spans="1:9" x14ac:dyDescent="0.3">
      <c r="A248" s="2">
        <v>246</v>
      </c>
      <c r="B248" s="1" t="s">
        <v>1234</v>
      </c>
      <c r="C248" s="1" t="s">
        <v>870</v>
      </c>
      <c r="D248" s="1" t="s">
        <v>1235</v>
      </c>
      <c r="E248" s="1">
        <v>100</v>
      </c>
      <c r="F248" s="1">
        <v>192</v>
      </c>
      <c r="G248" s="1">
        <v>0</v>
      </c>
      <c r="H248" s="1">
        <v>21.09</v>
      </c>
      <c r="I248" s="1">
        <v>12.22</v>
      </c>
    </row>
    <row r="249" spans="1:9" x14ac:dyDescent="0.3">
      <c r="A249" s="2">
        <v>247</v>
      </c>
      <c r="B249" s="1" t="s">
        <v>1236</v>
      </c>
      <c r="C249" s="1" t="s">
        <v>870</v>
      </c>
      <c r="D249" s="1" t="s">
        <v>1237</v>
      </c>
      <c r="E249" s="1">
        <v>100</v>
      </c>
      <c r="F249" s="1">
        <v>193</v>
      </c>
      <c r="G249" s="1">
        <v>0</v>
      </c>
      <c r="H249" s="1">
        <v>19.170000000000002</v>
      </c>
      <c r="I249" s="1">
        <v>13.14</v>
      </c>
    </row>
    <row r="250" spans="1:9" x14ac:dyDescent="0.3">
      <c r="A250" s="2">
        <v>248</v>
      </c>
      <c r="B250" s="1" t="s">
        <v>1238</v>
      </c>
      <c r="C250" s="1" t="s">
        <v>870</v>
      </c>
      <c r="D250" s="1" t="s">
        <v>1239</v>
      </c>
      <c r="E250" s="1">
        <v>100</v>
      </c>
      <c r="F250" s="1">
        <v>147</v>
      </c>
      <c r="G250" s="1">
        <v>0</v>
      </c>
      <c r="H250" s="1">
        <v>20.61</v>
      </c>
      <c r="I250" s="1">
        <v>7.43</v>
      </c>
    </row>
    <row r="251" spans="1:9" x14ac:dyDescent="0.3">
      <c r="A251" s="2">
        <v>249</v>
      </c>
      <c r="B251" s="1" t="s">
        <v>1240</v>
      </c>
      <c r="C251" s="1" t="s">
        <v>870</v>
      </c>
      <c r="D251" s="1" t="s">
        <v>1241</v>
      </c>
      <c r="E251" s="1">
        <v>100</v>
      </c>
      <c r="F251" s="1">
        <v>155</v>
      </c>
      <c r="G251" s="1">
        <v>0</v>
      </c>
      <c r="H251" s="1">
        <v>23.08</v>
      </c>
      <c r="I251" s="1">
        <v>7.29</v>
      </c>
    </row>
    <row r="252" spans="1:9" x14ac:dyDescent="0.3">
      <c r="A252" s="2">
        <v>250</v>
      </c>
      <c r="B252" s="1" t="s">
        <v>1242</v>
      </c>
      <c r="C252" s="1" t="s">
        <v>870</v>
      </c>
      <c r="D252" s="1" t="s">
        <v>1243</v>
      </c>
      <c r="E252" s="1">
        <v>100</v>
      </c>
      <c r="F252" s="1">
        <v>136</v>
      </c>
      <c r="G252" s="1">
        <v>0</v>
      </c>
      <c r="H252" s="1">
        <v>22.66</v>
      </c>
      <c r="I252" s="1">
        <v>5.38</v>
      </c>
    </row>
    <row r="253" spans="1:9" x14ac:dyDescent="0.3">
      <c r="A253" s="2">
        <v>251</v>
      </c>
      <c r="B253" s="1" t="s">
        <v>1244</v>
      </c>
      <c r="C253" s="1" t="s">
        <v>870</v>
      </c>
      <c r="D253" s="1" t="s">
        <v>1245</v>
      </c>
      <c r="E253" s="1">
        <v>100</v>
      </c>
      <c r="F253" s="1">
        <v>177</v>
      </c>
      <c r="G253" s="1">
        <v>0</v>
      </c>
      <c r="H253" s="1">
        <v>21.16</v>
      </c>
      <c r="I253" s="1">
        <v>10.49</v>
      </c>
    </row>
    <row r="254" spans="1:9" x14ac:dyDescent="0.3">
      <c r="A254" s="2">
        <v>252</v>
      </c>
      <c r="B254" s="1" t="s">
        <v>1246</v>
      </c>
      <c r="C254" s="1" t="s">
        <v>870</v>
      </c>
      <c r="D254" s="1" t="s">
        <v>1247</v>
      </c>
      <c r="E254" s="1">
        <v>100</v>
      </c>
      <c r="F254" s="1">
        <v>243</v>
      </c>
      <c r="G254" s="1">
        <v>0</v>
      </c>
      <c r="H254" s="1">
        <v>21.15</v>
      </c>
      <c r="I254" s="1">
        <v>17.87</v>
      </c>
    </row>
    <row r="255" spans="1:9" x14ac:dyDescent="0.3">
      <c r="A255" s="2">
        <v>253</v>
      </c>
      <c r="B255" s="1" t="s">
        <v>1248</v>
      </c>
      <c r="C255" s="1" t="s">
        <v>870</v>
      </c>
      <c r="D255" s="1" t="s">
        <v>1249</v>
      </c>
      <c r="E255" s="1">
        <v>100</v>
      </c>
      <c r="F255" s="1">
        <v>210</v>
      </c>
      <c r="G255" s="1">
        <v>0</v>
      </c>
      <c r="H255" s="1">
        <v>17.59</v>
      </c>
      <c r="I255" s="1">
        <v>15.79</v>
      </c>
    </row>
    <row r="256" spans="1:9" x14ac:dyDescent="0.3">
      <c r="A256" s="2">
        <v>254</v>
      </c>
      <c r="B256" s="1" t="s">
        <v>1250</v>
      </c>
      <c r="C256" s="1" t="s">
        <v>870</v>
      </c>
      <c r="D256" s="1" t="s">
        <v>1251</v>
      </c>
      <c r="E256" s="1">
        <v>100</v>
      </c>
      <c r="F256" s="1">
        <v>253</v>
      </c>
      <c r="G256" s="1">
        <v>0</v>
      </c>
      <c r="H256" s="1">
        <v>20.7</v>
      </c>
      <c r="I256" s="1">
        <v>19.14</v>
      </c>
    </row>
    <row r="257" spans="1:9" x14ac:dyDescent="0.3">
      <c r="A257" s="2">
        <v>255</v>
      </c>
      <c r="B257" s="1" t="s">
        <v>1252</v>
      </c>
      <c r="C257" s="1" t="s">
        <v>870</v>
      </c>
      <c r="D257" s="1" t="s">
        <v>1253</v>
      </c>
      <c r="E257" s="1">
        <v>100</v>
      </c>
      <c r="F257" s="1">
        <v>168</v>
      </c>
      <c r="G257" s="1">
        <v>0</v>
      </c>
      <c r="H257" s="1">
        <v>21.53</v>
      </c>
      <c r="I257" s="1">
        <v>9.3800000000000008</v>
      </c>
    </row>
    <row r="258" spans="1:9" x14ac:dyDescent="0.3">
      <c r="A258" s="2">
        <v>256</v>
      </c>
      <c r="B258" s="1" t="s">
        <v>1254</v>
      </c>
      <c r="C258" s="1" t="s">
        <v>870</v>
      </c>
      <c r="D258" s="1" t="s">
        <v>1255</v>
      </c>
      <c r="E258" s="1">
        <v>100</v>
      </c>
      <c r="F258" s="1">
        <v>377</v>
      </c>
      <c r="G258" s="1">
        <v>0</v>
      </c>
      <c r="H258" s="1">
        <v>15.35</v>
      </c>
      <c r="I258" s="1">
        <v>35.25</v>
      </c>
    </row>
    <row r="259" spans="1:9" x14ac:dyDescent="0.3">
      <c r="A259" s="2">
        <v>257</v>
      </c>
      <c r="B259" s="1" t="s">
        <v>1256</v>
      </c>
      <c r="C259" s="1" t="s">
        <v>870</v>
      </c>
      <c r="D259" s="1" t="s">
        <v>1257</v>
      </c>
      <c r="E259" s="1">
        <v>100</v>
      </c>
      <c r="F259" s="1">
        <v>297</v>
      </c>
      <c r="G259" s="1">
        <v>0</v>
      </c>
      <c r="H259" s="1">
        <v>16.940000000000001</v>
      </c>
      <c r="I259" s="1">
        <v>25.61</v>
      </c>
    </row>
    <row r="260" spans="1:9" x14ac:dyDescent="0.3">
      <c r="A260" s="2">
        <v>258</v>
      </c>
      <c r="B260" s="1" t="s">
        <v>1258</v>
      </c>
      <c r="C260" s="1" t="s">
        <v>870</v>
      </c>
      <c r="D260" s="1" t="s">
        <v>1259</v>
      </c>
      <c r="E260" s="1">
        <v>100</v>
      </c>
      <c r="F260" s="1">
        <v>278</v>
      </c>
      <c r="G260" s="1">
        <v>0</v>
      </c>
      <c r="H260" s="1">
        <v>15.46</v>
      </c>
      <c r="I260" s="1">
        <v>24.16</v>
      </c>
    </row>
    <row r="261" spans="1:9" x14ac:dyDescent="0.3">
      <c r="A261" s="2">
        <v>259</v>
      </c>
      <c r="B261" s="1" t="s">
        <v>1260</v>
      </c>
      <c r="C261" s="1" t="s">
        <v>870</v>
      </c>
      <c r="D261" s="1" t="s">
        <v>1261</v>
      </c>
      <c r="E261" s="1">
        <v>100</v>
      </c>
      <c r="F261" s="1">
        <v>167</v>
      </c>
      <c r="G261" s="1">
        <v>0</v>
      </c>
      <c r="H261" s="1">
        <v>21.95</v>
      </c>
      <c r="I261" s="1">
        <v>9.06</v>
      </c>
    </row>
    <row r="262" spans="1:9" x14ac:dyDescent="0.3">
      <c r="A262" s="2">
        <v>260</v>
      </c>
      <c r="B262" s="1" t="s">
        <v>1262</v>
      </c>
      <c r="C262" s="1" t="s">
        <v>870</v>
      </c>
      <c r="D262" s="1" t="s">
        <v>1263</v>
      </c>
      <c r="E262" s="1">
        <v>100</v>
      </c>
      <c r="F262" s="1">
        <v>384</v>
      </c>
      <c r="G262" s="1">
        <v>0</v>
      </c>
      <c r="H262" s="1">
        <v>15.89</v>
      </c>
      <c r="I262" s="1">
        <v>35.76</v>
      </c>
    </row>
    <row r="263" spans="1:9" x14ac:dyDescent="0.3">
      <c r="A263" s="2">
        <v>261</v>
      </c>
      <c r="B263" s="1" t="s">
        <v>1264</v>
      </c>
      <c r="C263" s="1" t="s">
        <v>870</v>
      </c>
      <c r="D263" s="1" t="s">
        <v>1265</v>
      </c>
      <c r="E263" s="1">
        <v>100</v>
      </c>
      <c r="F263" s="1">
        <v>257</v>
      </c>
      <c r="G263" s="1">
        <v>0</v>
      </c>
      <c r="H263" s="1">
        <v>19.63</v>
      </c>
      <c r="I263" s="1">
        <v>20.02</v>
      </c>
    </row>
    <row r="264" spans="1:9" x14ac:dyDescent="0.3">
      <c r="A264" s="2">
        <v>262</v>
      </c>
      <c r="B264" s="1" t="s">
        <v>1266</v>
      </c>
      <c r="C264" s="1" t="s">
        <v>870</v>
      </c>
      <c r="D264" s="1" t="s">
        <v>1267</v>
      </c>
      <c r="E264" s="1">
        <v>100</v>
      </c>
      <c r="F264" s="1">
        <v>319</v>
      </c>
      <c r="G264" s="1">
        <v>0</v>
      </c>
      <c r="H264" s="1">
        <v>17.760000000000002</v>
      </c>
      <c r="I264" s="1">
        <v>27.73</v>
      </c>
    </row>
    <row r="265" spans="1:9" x14ac:dyDescent="0.3">
      <c r="A265" s="2">
        <v>263</v>
      </c>
      <c r="B265" s="1" t="s">
        <v>1268</v>
      </c>
      <c r="C265" s="1" t="s">
        <v>870</v>
      </c>
      <c r="D265" s="1" t="s">
        <v>1269</v>
      </c>
      <c r="E265" s="1">
        <v>100</v>
      </c>
      <c r="F265" s="1">
        <v>303</v>
      </c>
      <c r="G265" s="1">
        <v>0</v>
      </c>
      <c r="H265" s="1">
        <v>16.68</v>
      </c>
      <c r="I265" s="1">
        <v>26.39</v>
      </c>
    </row>
    <row r="266" spans="1:9" x14ac:dyDescent="0.3">
      <c r="A266" s="2">
        <v>264</v>
      </c>
      <c r="B266" s="1" t="s">
        <v>1270</v>
      </c>
      <c r="C266" s="1" t="s">
        <v>870</v>
      </c>
      <c r="D266" s="1" t="s">
        <v>1271</v>
      </c>
      <c r="E266" s="1">
        <v>100</v>
      </c>
      <c r="F266" s="1">
        <v>249</v>
      </c>
      <c r="G266" s="1">
        <v>0</v>
      </c>
      <c r="H266" s="1">
        <v>17.79</v>
      </c>
      <c r="I266" s="1">
        <v>19.96</v>
      </c>
    </row>
    <row r="267" spans="1:9" x14ac:dyDescent="0.3">
      <c r="A267" s="2">
        <v>265</v>
      </c>
      <c r="B267" s="1" t="s">
        <v>1272</v>
      </c>
      <c r="C267" s="1" t="s">
        <v>870</v>
      </c>
      <c r="D267" s="1" t="s">
        <v>1273</v>
      </c>
      <c r="E267" s="1">
        <v>100</v>
      </c>
      <c r="F267" s="1">
        <v>293</v>
      </c>
      <c r="G267" s="1">
        <v>0</v>
      </c>
      <c r="H267" s="1">
        <v>20.05</v>
      </c>
      <c r="I267" s="1">
        <v>23.89</v>
      </c>
    </row>
    <row r="268" spans="1:9" x14ac:dyDescent="0.3">
      <c r="A268" s="2">
        <v>266</v>
      </c>
      <c r="B268" s="1" t="s">
        <v>1274</v>
      </c>
      <c r="C268" s="1" t="s">
        <v>870</v>
      </c>
      <c r="D268" s="1" t="s">
        <v>1275</v>
      </c>
      <c r="E268" s="1">
        <v>100</v>
      </c>
      <c r="F268" s="1">
        <v>142</v>
      </c>
      <c r="G268" s="1">
        <v>0</v>
      </c>
      <c r="H268" s="1">
        <v>22.93</v>
      </c>
      <c r="I268" s="1">
        <v>5.85</v>
      </c>
    </row>
    <row r="269" spans="1:9" x14ac:dyDescent="0.3">
      <c r="A269" s="2">
        <v>267</v>
      </c>
      <c r="B269" s="1" t="s">
        <v>1276</v>
      </c>
      <c r="C269" s="1" t="s">
        <v>870</v>
      </c>
      <c r="D269" s="1" t="s">
        <v>1277</v>
      </c>
      <c r="E269" s="1">
        <v>100</v>
      </c>
      <c r="F269" s="1">
        <v>137</v>
      </c>
      <c r="G269" s="1">
        <v>0</v>
      </c>
      <c r="H269" s="1">
        <v>24.04</v>
      </c>
      <c r="I269" s="1">
        <v>4.8600000000000003</v>
      </c>
    </row>
    <row r="270" spans="1:9" x14ac:dyDescent="0.3">
      <c r="A270" s="2">
        <v>268</v>
      </c>
      <c r="B270" s="1" t="s">
        <v>1278</v>
      </c>
      <c r="C270" s="1" t="s">
        <v>870</v>
      </c>
      <c r="D270" s="1" t="s">
        <v>1279</v>
      </c>
      <c r="E270" s="1">
        <v>100</v>
      </c>
      <c r="F270" s="1">
        <v>156</v>
      </c>
      <c r="G270" s="1">
        <v>0</v>
      </c>
      <c r="H270" s="1">
        <v>21.38</v>
      </c>
      <c r="I270" s="1">
        <v>8.17</v>
      </c>
    </row>
    <row r="271" spans="1:9" x14ac:dyDescent="0.3">
      <c r="A271" s="2">
        <v>269</v>
      </c>
      <c r="B271" s="1" t="s">
        <v>1280</v>
      </c>
      <c r="C271" s="1" t="s">
        <v>870</v>
      </c>
      <c r="D271" s="1" t="s">
        <v>1281</v>
      </c>
      <c r="E271" s="1">
        <v>100</v>
      </c>
      <c r="F271" s="1">
        <v>248</v>
      </c>
      <c r="G271" s="1">
        <v>0</v>
      </c>
      <c r="H271" s="1">
        <v>21.47</v>
      </c>
      <c r="I271" s="1">
        <v>18.27</v>
      </c>
    </row>
    <row r="272" spans="1:9" x14ac:dyDescent="0.3">
      <c r="A272" s="2">
        <v>270</v>
      </c>
      <c r="B272" s="1" t="s">
        <v>1282</v>
      </c>
      <c r="C272" s="1" t="s">
        <v>870</v>
      </c>
      <c r="D272" s="1" t="s">
        <v>1283</v>
      </c>
      <c r="E272" s="1">
        <v>100</v>
      </c>
      <c r="F272" s="1">
        <v>137</v>
      </c>
      <c r="G272" s="1">
        <v>0</v>
      </c>
      <c r="H272" s="1">
        <v>23.1</v>
      </c>
      <c r="I272" s="1">
        <v>5.24</v>
      </c>
    </row>
    <row r="273" spans="1:9" x14ac:dyDescent="0.3">
      <c r="A273" s="2">
        <v>271</v>
      </c>
      <c r="B273" s="1" t="s">
        <v>1284</v>
      </c>
      <c r="C273" s="1" t="s">
        <v>870</v>
      </c>
      <c r="D273" s="1" t="s">
        <v>1285</v>
      </c>
      <c r="E273" s="1">
        <v>100</v>
      </c>
      <c r="F273" s="1">
        <v>152</v>
      </c>
      <c r="G273" s="1">
        <v>0</v>
      </c>
      <c r="H273" s="1">
        <v>20.37</v>
      </c>
      <c r="I273" s="1">
        <v>8.14</v>
      </c>
    </row>
    <row r="274" spans="1:9" x14ac:dyDescent="0.3">
      <c r="A274" s="2">
        <v>272</v>
      </c>
      <c r="B274" s="1" t="s">
        <v>1286</v>
      </c>
      <c r="C274" s="1" t="s">
        <v>870</v>
      </c>
      <c r="D274" s="1" t="s">
        <v>1287</v>
      </c>
      <c r="E274" s="1">
        <v>100</v>
      </c>
      <c r="F274" s="1">
        <v>212</v>
      </c>
      <c r="G274" s="1">
        <v>0</v>
      </c>
      <c r="H274" s="1">
        <v>21.01</v>
      </c>
      <c r="I274" s="1">
        <v>14.52</v>
      </c>
    </row>
    <row r="275" spans="1:9" x14ac:dyDescent="0.3">
      <c r="A275" s="2">
        <v>273</v>
      </c>
      <c r="B275" s="1" t="s">
        <v>1288</v>
      </c>
      <c r="C275" s="1" t="s">
        <v>870</v>
      </c>
      <c r="D275" s="1" t="s">
        <v>1289</v>
      </c>
      <c r="E275" s="1">
        <v>100</v>
      </c>
      <c r="F275" s="1">
        <v>185</v>
      </c>
      <c r="G275" s="1">
        <v>0</v>
      </c>
      <c r="H275" s="1">
        <v>20.21</v>
      </c>
      <c r="I275" s="1">
        <v>11.84</v>
      </c>
    </row>
    <row r="276" spans="1:9" x14ac:dyDescent="0.3">
      <c r="A276" s="2">
        <v>274</v>
      </c>
      <c r="B276" s="1" t="s">
        <v>1290</v>
      </c>
      <c r="C276" s="1" t="s">
        <v>870</v>
      </c>
      <c r="D276" s="1" t="s">
        <v>1291</v>
      </c>
      <c r="E276" s="1">
        <v>100</v>
      </c>
      <c r="F276" s="1">
        <v>176</v>
      </c>
      <c r="G276" s="1">
        <v>0</v>
      </c>
      <c r="H276" s="1">
        <v>20.39</v>
      </c>
      <c r="I276" s="1">
        <v>10.73</v>
      </c>
    </row>
    <row r="277" spans="1:9" x14ac:dyDescent="0.3">
      <c r="A277" s="2">
        <v>275</v>
      </c>
      <c r="B277" s="1" t="s">
        <v>1292</v>
      </c>
      <c r="C277" s="1" t="s">
        <v>870</v>
      </c>
      <c r="D277" s="1" t="s">
        <v>1293</v>
      </c>
      <c r="E277" s="1">
        <v>100</v>
      </c>
      <c r="F277" s="1">
        <v>140</v>
      </c>
      <c r="G277" s="1">
        <v>0</v>
      </c>
      <c r="H277" s="1">
        <v>21.39</v>
      </c>
      <c r="I277" s="1">
        <v>6.34</v>
      </c>
    </row>
    <row r="278" spans="1:9" x14ac:dyDescent="0.3">
      <c r="A278" s="2">
        <v>276</v>
      </c>
      <c r="B278" s="1" t="s">
        <v>1294</v>
      </c>
      <c r="C278" s="1" t="s">
        <v>870</v>
      </c>
      <c r="D278" s="1" t="s">
        <v>1295</v>
      </c>
      <c r="E278" s="1">
        <v>100</v>
      </c>
      <c r="F278" s="1">
        <v>277</v>
      </c>
      <c r="G278" s="1">
        <v>0</v>
      </c>
      <c r="H278" s="1">
        <v>18.690000000000001</v>
      </c>
      <c r="I278" s="1">
        <v>22.65</v>
      </c>
    </row>
    <row r="279" spans="1:9" x14ac:dyDescent="0.3">
      <c r="A279" s="2">
        <v>277</v>
      </c>
      <c r="B279" s="1" t="s">
        <v>1296</v>
      </c>
      <c r="C279" s="1" t="s">
        <v>870</v>
      </c>
      <c r="D279" s="1" t="s">
        <v>1297</v>
      </c>
      <c r="E279" s="1">
        <v>100</v>
      </c>
      <c r="F279" s="1">
        <v>214</v>
      </c>
      <c r="G279" s="1">
        <v>0</v>
      </c>
      <c r="H279" s="1">
        <v>17.760000000000002</v>
      </c>
      <c r="I279" s="1">
        <v>16.07</v>
      </c>
    </row>
    <row r="280" spans="1:9" x14ac:dyDescent="0.3">
      <c r="A280" s="2">
        <v>278</v>
      </c>
      <c r="B280" s="1" t="s">
        <v>1298</v>
      </c>
      <c r="C280" s="1" t="s">
        <v>870</v>
      </c>
      <c r="D280" s="1" t="s">
        <v>1299</v>
      </c>
      <c r="E280" s="1">
        <v>100</v>
      </c>
      <c r="F280" s="1">
        <v>388</v>
      </c>
      <c r="G280" s="1">
        <v>0</v>
      </c>
      <c r="H280" s="1">
        <v>16.45</v>
      </c>
      <c r="I280" s="1">
        <v>35.94</v>
      </c>
    </row>
    <row r="281" spans="1:9" x14ac:dyDescent="0.3">
      <c r="A281" s="2">
        <v>279</v>
      </c>
      <c r="B281" s="1" t="s">
        <v>1300</v>
      </c>
      <c r="C281" s="1" t="s">
        <v>870</v>
      </c>
      <c r="D281" s="1" t="s">
        <v>1301</v>
      </c>
      <c r="E281" s="1">
        <v>100</v>
      </c>
      <c r="F281" s="1">
        <v>208</v>
      </c>
      <c r="G281" s="1">
        <v>0</v>
      </c>
      <c r="H281" s="1">
        <v>21.8</v>
      </c>
      <c r="I281" s="1">
        <v>13.75</v>
      </c>
    </row>
    <row r="282" spans="1:9" x14ac:dyDescent="0.3">
      <c r="A282" s="2">
        <v>280</v>
      </c>
      <c r="B282" s="1" t="s">
        <v>1302</v>
      </c>
      <c r="C282" s="1" t="s">
        <v>870</v>
      </c>
      <c r="D282" s="1" t="s">
        <v>1303</v>
      </c>
      <c r="E282" s="1">
        <v>100</v>
      </c>
      <c r="F282" s="1">
        <v>170</v>
      </c>
      <c r="G282" s="1">
        <v>0</v>
      </c>
      <c r="H282" s="1">
        <v>22.27</v>
      </c>
      <c r="I282" s="1">
        <v>9.3399999999999981</v>
      </c>
    </row>
    <row r="283" spans="1:9" x14ac:dyDescent="0.3">
      <c r="A283" s="2">
        <v>281</v>
      </c>
      <c r="B283" s="1" t="s">
        <v>1304</v>
      </c>
      <c r="C283" s="1" t="s">
        <v>870</v>
      </c>
      <c r="D283" s="1" t="s">
        <v>1305</v>
      </c>
      <c r="E283" s="1">
        <v>100</v>
      </c>
      <c r="F283" s="1">
        <v>124</v>
      </c>
      <c r="G283" s="1">
        <v>2.2000000000000002</v>
      </c>
      <c r="H283" s="1">
        <v>19</v>
      </c>
      <c r="I283" s="1">
        <v>4.5999999999999996</v>
      </c>
    </row>
    <row r="284" spans="1:9" x14ac:dyDescent="0.3">
      <c r="A284" s="2">
        <v>282</v>
      </c>
      <c r="B284" s="1" t="s">
        <v>1306</v>
      </c>
      <c r="C284" s="1" t="s">
        <v>870</v>
      </c>
      <c r="D284" s="1" t="s">
        <v>1307</v>
      </c>
      <c r="E284" s="1">
        <v>100</v>
      </c>
      <c r="F284" s="1">
        <v>117</v>
      </c>
      <c r="G284" s="1">
        <v>1.7</v>
      </c>
      <c r="H284" s="1">
        <v>9.3000000000000007</v>
      </c>
      <c r="I284" s="1">
        <v>8.1999999999999993</v>
      </c>
    </row>
    <row r="285" spans="1:9" x14ac:dyDescent="0.3">
      <c r="A285" s="2">
        <v>283</v>
      </c>
      <c r="B285" s="1" t="s">
        <v>1308</v>
      </c>
      <c r="C285" s="1" t="s">
        <v>870</v>
      </c>
      <c r="D285" s="1" t="s">
        <v>1309</v>
      </c>
      <c r="E285" s="1">
        <v>100</v>
      </c>
      <c r="F285" s="1">
        <v>239</v>
      </c>
      <c r="G285" s="1">
        <v>0</v>
      </c>
      <c r="H285" s="1">
        <v>17.399999999999999</v>
      </c>
      <c r="I285" s="1">
        <v>19</v>
      </c>
    </row>
    <row r="286" spans="1:9" x14ac:dyDescent="0.3">
      <c r="A286" s="2">
        <v>284</v>
      </c>
      <c r="B286" s="1" t="s">
        <v>1310</v>
      </c>
      <c r="C286" s="1" t="s">
        <v>870</v>
      </c>
      <c r="D286" s="1" t="s">
        <v>1311</v>
      </c>
      <c r="E286" s="1">
        <v>100</v>
      </c>
      <c r="F286" s="1">
        <v>48</v>
      </c>
      <c r="G286" s="1">
        <v>2.2000000000000002</v>
      </c>
      <c r="H286" s="1">
        <v>10.1</v>
      </c>
      <c r="I286" s="1">
        <v>0</v>
      </c>
    </row>
    <row r="287" spans="1:9" x14ac:dyDescent="0.3">
      <c r="A287" s="2">
        <v>285</v>
      </c>
      <c r="B287" s="1" t="s">
        <v>1312</v>
      </c>
      <c r="C287" s="1" t="s">
        <v>870</v>
      </c>
      <c r="D287" s="1" t="s">
        <v>1313</v>
      </c>
      <c r="E287" s="1">
        <v>100</v>
      </c>
      <c r="F287" s="1">
        <v>137</v>
      </c>
      <c r="G287" s="1">
        <v>0.1</v>
      </c>
      <c r="H287" s="1">
        <v>9</v>
      </c>
      <c r="I287" s="1">
        <v>11.3</v>
      </c>
    </row>
    <row r="288" spans="1:9" x14ac:dyDescent="0.3">
      <c r="A288" s="2">
        <v>286</v>
      </c>
      <c r="B288" s="1" t="s">
        <v>1314</v>
      </c>
      <c r="C288" s="1" t="s">
        <v>870</v>
      </c>
      <c r="D288" s="1" t="s">
        <v>1315</v>
      </c>
      <c r="E288" s="1">
        <v>100</v>
      </c>
      <c r="F288" s="1">
        <v>85</v>
      </c>
      <c r="G288" s="1">
        <v>2.2000000000000002</v>
      </c>
      <c r="H288" s="1">
        <v>15.6</v>
      </c>
      <c r="I288" s="1">
        <v>1.7</v>
      </c>
    </row>
    <row r="289" spans="1:9" x14ac:dyDescent="0.3">
      <c r="A289" s="2">
        <v>287</v>
      </c>
      <c r="B289" s="1" t="s">
        <v>1316</v>
      </c>
      <c r="C289" s="1" t="s">
        <v>870</v>
      </c>
      <c r="D289" s="1" t="s">
        <v>1317</v>
      </c>
      <c r="E289" s="1">
        <v>100</v>
      </c>
      <c r="F289" s="1">
        <v>99</v>
      </c>
      <c r="G289" s="1">
        <v>0</v>
      </c>
      <c r="H289" s="1">
        <v>15.8</v>
      </c>
      <c r="I289" s="1">
        <v>4.2</v>
      </c>
    </row>
    <row r="290" spans="1:9" x14ac:dyDescent="0.3">
      <c r="A290" s="2">
        <v>288</v>
      </c>
      <c r="B290" s="1" t="s">
        <v>1318</v>
      </c>
      <c r="C290" s="1" t="s">
        <v>870</v>
      </c>
      <c r="D290" s="1" t="s">
        <v>1319</v>
      </c>
      <c r="E290" s="1">
        <v>100</v>
      </c>
      <c r="F290" s="1">
        <v>57</v>
      </c>
      <c r="G290" s="1">
        <v>0.1</v>
      </c>
      <c r="H290" s="1">
        <v>9.9</v>
      </c>
      <c r="I290" s="1">
        <v>2</v>
      </c>
    </row>
    <row r="291" spans="1:9" x14ac:dyDescent="0.3">
      <c r="A291" s="2">
        <v>289</v>
      </c>
      <c r="B291" s="1" t="s">
        <v>1320</v>
      </c>
      <c r="C291" s="1" t="s">
        <v>870</v>
      </c>
      <c r="D291" s="1" t="s">
        <v>1321</v>
      </c>
      <c r="E291" s="1">
        <v>100</v>
      </c>
      <c r="F291" s="1">
        <v>47</v>
      </c>
      <c r="G291" s="1">
        <v>0.1</v>
      </c>
      <c r="H291" s="1">
        <v>10.3</v>
      </c>
      <c r="I291" s="1">
        <v>0.7</v>
      </c>
    </row>
    <row r="292" spans="1:9" x14ac:dyDescent="0.3">
      <c r="A292" s="2">
        <v>290</v>
      </c>
      <c r="B292" s="1" t="s">
        <v>1322</v>
      </c>
      <c r="C292" s="1" t="s">
        <v>870</v>
      </c>
      <c r="D292" s="1" t="s">
        <v>1323</v>
      </c>
      <c r="E292" s="1">
        <v>100</v>
      </c>
      <c r="F292" s="1">
        <v>76</v>
      </c>
      <c r="G292" s="1">
        <v>1.6</v>
      </c>
      <c r="H292" s="1">
        <v>15.8</v>
      </c>
      <c r="I292" s="1">
        <v>0.9</v>
      </c>
    </row>
    <row r="293" spans="1:9" x14ac:dyDescent="0.3">
      <c r="A293" s="2">
        <v>291</v>
      </c>
      <c r="B293" s="1" t="s">
        <v>1324</v>
      </c>
      <c r="C293" s="1" t="s">
        <v>870</v>
      </c>
      <c r="D293" s="1" t="s">
        <v>1325</v>
      </c>
      <c r="E293" s="1">
        <v>100</v>
      </c>
      <c r="F293" s="1">
        <v>181</v>
      </c>
      <c r="G293" s="1">
        <v>0</v>
      </c>
      <c r="H293" s="1">
        <v>13</v>
      </c>
      <c r="I293" s="1">
        <v>14.5</v>
      </c>
    </row>
    <row r="294" spans="1:9" x14ac:dyDescent="0.3">
      <c r="A294" s="2">
        <v>292</v>
      </c>
      <c r="B294" s="1" t="s">
        <v>1326</v>
      </c>
      <c r="C294" s="1" t="s">
        <v>870</v>
      </c>
      <c r="D294" s="1" t="s">
        <v>1327</v>
      </c>
      <c r="E294" s="1">
        <v>100</v>
      </c>
      <c r="F294" s="1">
        <v>191</v>
      </c>
      <c r="G294" s="1">
        <v>5.13</v>
      </c>
      <c r="H294" s="1">
        <v>29.08</v>
      </c>
      <c r="I294" s="1">
        <v>5.26</v>
      </c>
    </row>
    <row r="295" spans="1:9" x14ac:dyDescent="0.3">
      <c r="A295" s="2">
        <v>293</v>
      </c>
      <c r="B295" s="1" t="s">
        <v>1328</v>
      </c>
      <c r="C295" s="1" t="s">
        <v>870</v>
      </c>
      <c r="D295" s="1" t="s">
        <v>1329</v>
      </c>
      <c r="E295" s="1">
        <v>100</v>
      </c>
      <c r="F295" s="1">
        <v>151</v>
      </c>
      <c r="G295" s="1">
        <v>1.48</v>
      </c>
      <c r="H295" s="1">
        <v>11.67</v>
      </c>
      <c r="I295" s="1">
        <v>10.53</v>
      </c>
    </row>
    <row r="296" spans="1:9" x14ac:dyDescent="0.3">
      <c r="A296" s="2">
        <v>294</v>
      </c>
      <c r="B296" s="1" t="s">
        <v>1330</v>
      </c>
      <c r="C296" s="1" t="s">
        <v>870</v>
      </c>
      <c r="D296" s="1" t="s">
        <v>1331</v>
      </c>
      <c r="E296" s="1">
        <v>100</v>
      </c>
      <c r="F296" s="1">
        <v>157</v>
      </c>
      <c r="G296" s="1">
        <v>0</v>
      </c>
      <c r="H296" s="1">
        <v>27.28</v>
      </c>
      <c r="I296" s="1">
        <v>5.27</v>
      </c>
    </row>
    <row r="297" spans="1:9" x14ac:dyDescent="0.3">
      <c r="A297" s="2">
        <v>295</v>
      </c>
      <c r="B297" s="1" t="s">
        <v>1332</v>
      </c>
      <c r="C297" s="1" t="s">
        <v>870</v>
      </c>
      <c r="D297" s="1" t="s">
        <v>1333</v>
      </c>
      <c r="E297" s="1">
        <v>100</v>
      </c>
      <c r="F297" s="1">
        <v>165</v>
      </c>
      <c r="G297" s="1">
        <v>0.15</v>
      </c>
      <c r="H297" s="1">
        <v>28.48</v>
      </c>
      <c r="I297" s="1">
        <v>4.7300000000000004</v>
      </c>
    </row>
    <row r="298" spans="1:9" x14ac:dyDescent="0.3">
      <c r="A298" s="2">
        <v>296</v>
      </c>
      <c r="B298" s="1" t="s">
        <v>1334</v>
      </c>
      <c r="C298" s="1" t="s">
        <v>870</v>
      </c>
      <c r="D298" s="1" t="s">
        <v>1335</v>
      </c>
      <c r="E298" s="1">
        <v>100</v>
      </c>
      <c r="F298" s="1">
        <v>120</v>
      </c>
      <c r="G298" s="1">
        <v>0</v>
      </c>
      <c r="H298" s="1">
        <v>20.399999999999999</v>
      </c>
      <c r="I298" s="1">
        <v>3.7</v>
      </c>
    </row>
    <row r="299" spans="1:9" x14ac:dyDescent="0.3">
      <c r="A299" s="2">
        <v>297</v>
      </c>
      <c r="B299" s="1" t="s">
        <v>1336</v>
      </c>
      <c r="C299" s="1" t="s">
        <v>870</v>
      </c>
      <c r="D299" s="1" t="s">
        <v>1337</v>
      </c>
      <c r="E299" s="1">
        <v>100</v>
      </c>
      <c r="F299" s="1">
        <v>284</v>
      </c>
      <c r="G299" s="1">
        <v>0</v>
      </c>
      <c r="H299" s="1">
        <v>19.29</v>
      </c>
      <c r="I299" s="1">
        <v>22.3</v>
      </c>
    </row>
    <row r="300" spans="1:9" x14ac:dyDescent="0.3">
      <c r="A300" s="2">
        <v>298</v>
      </c>
      <c r="B300" s="1" t="s">
        <v>1338</v>
      </c>
      <c r="C300" s="1" t="s">
        <v>870</v>
      </c>
      <c r="D300" s="1" t="s">
        <v>1339</v>
      </c>
      <c r="E300" s="1">
        <v>100</v>
      </c>
      <c r="F300" s="1">
        <v>162</v>
      </c>
      <c r="G300" s="1">
        <v>0</v>
      </c>
      <c r="H300" s="1">
        <v>9.3000000000000007</v>
      </c>
      <c r="I300" s="1">
        <v>13</v>
      </c>
    </row>
    <row r="301" spans="1:9" x14ac:dyDescent="0.3">
      <c r="A301" s="2">
        <v>299</v>
      </c>
      <c r="B301" s="1" t="s">
        <v>1340</v>
      </c>
      <c r="C301" s="1" t="s">
        <v>870</v>
      </c>
      <c r="D301" s="1" t="s">
        <v>1341</v>
      </c>
      <c r="E301" s="1">
        <v>100</v>
      </c>
      <c r="F301" s="1">
        <v>133</v>
      </c>
      <c r="G301" s="1">
        <v>4.3</v>
      </c>
      <c r="H301" s="1">
        <v>11.5</v>
      </c>
      <c r="I301" s="1">
        <v>7.8</v>
      </c>
    </row>
    <row r="302" spans="1:9" x14ac:dyDescent="0.3">
      <c r="A302" s="2">
        <v>300</v>
      </c>
      <c r="B302" s="1" t="s">
        <v>1342</v>
      </c>
      <c r="C302" s="1" t="s">
        <v>870</v>
      </c>
      <c r="D302" s="1" t="s">
        <v>1343</v>
      </c>
      <c r="E302" s="1">
        <v>100</v>
      </c>
      <c r="F302" s="1">
        <v>4</v>
      </c>
      <c r="G302" s="1">
        <v>0</v>
      </c>
      <c r="H302" s="1">
        <v>1</v>
      </c>
      <c r="I302" s="1">
        <v>0</v>
      </c>
    </row>
    <row r="303" spans="1:9" x14ac:dyDescent="0.3">
      <c r="A303" s="2">
        <v>301</v>
      </c>
      <c r="B303" s="1" t="s">
        <v>1344</v>
      </c>
      <c r="C303" s="1" t="s">
        <v>870</v>
      </c>
      <c r="D303" s="1" t="s">
        <v>1345</v>
      </c>
      <c r="E303" s="1">
        <v>100</v>
      </c>
      <c r="F303" s="1">
        <v>2</v>
      </c>
      <c r="G303" s="1">
        <v>0</v>
      </c>
      <c r="H303" s="1">
        <v>0.3</v>
      </c>
      <c r="I303" s="1">
        <v>0.1</v>
      </c>
    </row>
    <row r="304" spans="1:9" x14ac:dyDescent="0.3">
      <c r="A304" s="2">
        <v>302</v>
      </c>
      <c r="B304" s="1" t="s">
        <v>1346</v>
      </c>
      <c r="C304" s="1" t="s">
        <v>870</v>
      </c>
      <c r="D304" s="1" t="s">
        <v>1347</v>
      </c>
      <c r="E304" s="1">
        <v>100</v>
      </c>
      <c r="F304" s="1">
        <v>350</v>
      </c>
      <c r="G304" s="1">
        <v>20.2</v>
      </c>
      <c r="H304" s="1">
        <v>49</v>
      </c>
      <c r="I304" s="1">
        <v>8.1999999999999993</v>
      </c>
    </row>
    <row r="305" spans="1:9" x14ac:dyDescent="0.3">
      <c r="A305" s="2">
        <v>303</v>
      </c>
      <c r="B305" s="1" t="s">
        <v>1348</v>
      </c>
      <c r="C305" s="1" t="s">
        <v>870</v>
      </c>
      <c r="D305" s="1" t="s">
        <v>1349</v>
      </c>
      <c r="E305" s="1">
        <v>100</v>
      </c>
      <c r="F305" s="1">
        <v>26</v>
      </c>
      <c r="G305" s="1">
        <v>0</v>
      </c>
      <c r="H305" s="1">
        <v>4.3</v>
      </c>
      <c r="I305" s="1">
        <v>1</v>
      </c>
    </row>
    <row r="306" spans="1:9" x14ac:dyDescent="0.3">
      <c r="A306" s="2">
        <v>304</v>
      </c>
      <c r="B306" s="1" t="s">
        <v>1350</v>
      </c>
      <c r="C306" s="1" t="s">
        <v>870</v>
      </c>
      <c r="D306" s="1" t="s">
        <v>1351</v>
      </c>
      <c r="E306" s="1">
        <v>100</v>
      </c>
      <c r="F306" s="1">
        <v>162</v>
      </c>
      <c r="G306" s="1">
        <v>0</v>
      </c>
      <c r="H306" s="1">
        <v>18.86</v>
      </c>
      <c r="I306" s="1">
        <v>9.01</v>
      </c>
    </row>
    <row r="307" spans="1:9" x14ac:dyDescent="0.3">
      <c r="A307" s="2">
        <v>305</v>
      </c>
      <c r="B307" s="1" t="s">
        <v>1352</v>
      </c>
      <c r="C307" s="1" t="s">
        <v>870</v>
      </c>
      <c r="D307" s="1" t="s">
        <v>1353</v>
      </c>
      <c r="E307" s="1">
        <v>100</v>
      </c>
      <c r="F307" s="1">
        <v>251</v>
      </c>
      <c r="G307" s="1">
        <v>0</v>
      </c>
      <c r="H307" s="1">
        <v>32.43</v>
      </c>
      <c r="I307" s="1">
        <v>12.53</v>
      </c>
    </row>
    <row r="308" spans="1:9" x14ac:dyDescent="0.3">
      <c r="A308" s="2">
        <v>306</v>
      </c>
      <c r="B308" s="1" t="s">
        <v>1354</v>
      </c>
      <c r="C308" s="1" t="s">
        <v>870</v>
      </c>
      <c r="D308" s="1" t="s">
        <v>1355</v>
      </c>
      <c r="E308" s="1">
        <v>100</v>
      </c>
      <c r="F308" s="1">
        <v>228</v>
      </c>
      <c r="G308" s="1">
        <v>0</v>
      </c>
      <c r="H308" s="1">
        <v>23.96</v>
      </c>
      <c r="I308" s="1">
        <v>13.96</v>
      </c>
    </row>
    <row r="309" spans="1:9" x14ac:dyDescent="0.3">
      <c r="A309" s="2">
        <v>307</v>
      </c>
      <c r="B309" s="1" t="s">
        <v>1356</v>
      </c>
      <c r="C309" s="1" t="s">
        <v>870</v>
      </c>
      <c r="D309" s="1" t="s">
        <v>1357</v>
      </c>
      <c r="E309" s="1">
        <v>100</v>
      </c>
      <c r="F309" s="1">
        <v>177</v>
      </c>
      <c r="G309" s="1">
        <v>7.0000000000000007E-2</v>
      </c>
      <c r="H309" s="1">
        <v>20.07</v>
      </c>
      <c r="I309" s="1">
        <v>10.07</v>
      </c>
    </row>
    <row r="310" spans="1:9" x14ac:dyDescent="0.3">
      <c r="A310" s="2">
        <v>308</v>
      </c>
      <c r="B310" s="1" t="s">
        <v>1358</v>
      </c>
      <c r="C310" s="1" t="s">
        <v>870</v>
      </c>
      <c r="D310" s="1" t="s">
        <v>1359</v>
      </c>
      <c r="E310" s="1">
        <v>100</v>
      </c>
      <c r="F310" s="1">
        <v>284</v>
      </c>
      <c r="G310" s="1">
        <v>0</v>
      </c>
      <c r="H310" s="1">
        <v>30.19</v>
      </c>
      <c r="I310" s="1">
        <v>17.21</v>
      </c>
    </row>
    <row r="311" spans="1:9" x14ac:dyDescent="0.3">
      <c r="A311" s="2">
        <v>309</v>
      </c>
      <c r="B311" s="1" t="s">
        <v>1360</v>
      </c>
      <c r="C311" s="1" t="s">
        <v>870</v>
      </c>
      <c r="D311" s="1" t="s">
        <v>1361</v>
      </c>
      <c r="E311" s="1">
        <v>100</v>
      </c>
      <c r="F311" s="1">
        <v>217</v>
      </c>
      <c r="G311" s="1">
        <v>0</v>
      </c>
      <c r="H311" s="1">
        <v>24.8</v>
      </c>
      <c r="I311" s="1">
        <v>12.32</v>
      </c>
    </row>
    <row r="312" spans="1:9" x14ac:dyDescent="0.3">
      <c r="A312" s="2">
        <v>310</v>
      </c>
      <c r="B312" s="1" t="s">
        <v>1362</v>
      </c>
      <c r="C312" s="1" t="s">
        <v>870</v>
      </c>
      <c r="D312" s="1" t="s">
        <v>1363</v>
      </c>
      <c r="E312" s="1">
        <v>100</v>
      </c>
      <c r="F312" s="1">
        <v>105</v>
      </c>
      <c r="G312" s="1">
        <v>0</v>
      </c>
      <c r="H312" s="1">
        <v>20.04</v>
      </c>
      <c r="I312" s="1">
        <v>2.16</v>
      </c>
    </row>
    <row r="313" spans="1:9" x14ac:dyDescent="0.3">
      <c r="A313" s="2">
        <v>311</v>
      </c>
      <c r="B313" s="1" t="s">
        <v>1364</v>
      </c>
      <c r="C313" s="1" t="s">
        <v>870</v>
      </c>
      <c r="D313" s="1" t="s">
        <v>1365</v>
      </c>
      <c r="E313" s="1">
        <v>100</v>
      </c>
      <c r="F313" s="1">
        <v>201</v>
      </c>
      <c r="G313" s="1">
        <v>0</v>
      </c>
      <c r="H313" s="1">
        <v>35.729999999999997</v>
      </c>
      <c r="I313" s="1">
        <v>5.33</v>
      </c>
    </row>
    <row r="314" spans="1:9" x14ac:dyDescent="0.3">
      <c r="A314" s="2">
        <v>312</v>
      </c>
      <c r="B314" s="1" t="s">
        <v>1366</v>
      </c>
      <c r="C314" s="1" t="s">
        <v>870</v>
      </c>
      <c r="D314" s="1" t="s">
        <v>1367</v>
      </c>
      <c r="E314" s="1">
        <v>100</v>
      </c>
      <c r="F314" s="1">
        <v>132</v>
      </c>
      <c r="G314" s="1">
        <v>0</v>
      </c>
      <c r="H314" s="1">
        <v>19.34</v>
      </c>
      <c r="I314" s="1">
        <v>5.44</v>
      </c>
    </row>
    <row r="315" spans="1:9" x14ac:dyDescent="0.3">
      <c r="A315" s="2">
        <v>313</v>
      </c>
      <c r="B315" s="1" t="s">
        <v>1368</v>
      </c>
      <c r="C315" s="1" t="s">
        <v>870</v>
      </c>
      <c r="D315" s="1" t="s">
        <v>1369</v>
      </c>
      <c r="E315" s="1">
        <v>100</v>
      </c>
      <c r="F315" s="1">
        <v>236</v>
      </c>
      <c r="G315" s="1">
        <v>0</v>
      </c>
      <c r="H315" s="1">
        <v>33.630000000000003</v>
      </c>
      <c r="I315" s="1">
        <v>10.24</v>
      </c>
    </row>
    <row r="316" spans="1:9" x14ac:dyDescent="0.3">
      <c r="A316" s="2">
        <v>314</v>
      </c>
      <c r="B316" s="1" t="s">
        <v>1370</v>
      </c>
      <c r="C316" s="1" t="s">
        <v>870</v>
      </c>
      <c r="D316" s="1" t="s">
        <v>1371</v>
      </c>
      <c r="E316" s="1">
        <v>100</v>
      </c>
      <c r="F316" s="1">
        <v>183</v>
      </c>
      <c r="G316" s="1">
        <v>0</v>
      </c>
      <c r="H316" s="1">
        <v>25.46</v>
      </c>
      <c r="I316" s="1">
        <v>8.25</v>
      </c>
    </row>
    <row r="317" spans="1:9" x14ac:dyDescent="0.3">
      <c r="A317" s="2">
        <v>315</v>
      </c>
      <c r="B317" s="1" t="s">
        <v>1372</v>
      </c>
      <c r="C317" s="1" t="s">
        <v>870</v>
      </c>
      <c r="D317" s="1" t="s">
        <v>1373</v>
      </c>
      <c r="E317" s="1">
        <v>100</v>
      </c>
      <c r="F317" s="1">
        <v>152</v>
      </c>
      <c r="G317" s="1">
        <v>0</v>
      </c>
      <c r="H317" s="1">
        <v>19.07</v>
      </c>
      <c r="I317" s="1">
        <v>7.81</v>
      </c>
    </row>
    <row r="318" spans="1:9" x14ac:dyDescent="0.3">
      <c r="A318" s="2">
        <v>316</v>
      </c>
      <c r="B318" s="1" t="s">
        <v>1374</v>
      </c>
      <c r="C318" s="1" t="s">
        <v>870</v>
      </c>
      <c r="D318" s="1" t="s">
        <v>1375</v>
      </c>
      <c r="E318" s="1">
        <v>100</v>
      </c>
      <c r="F318" s="1">
        <v>252</v>
      </c>
      <c r="G318" s="1">
        <v>0</v>
      </c>
      <c r="H318" s="1">
        <v>31.26</v>
      </c>
      <c r="I318" s="1">
        <v>13.14</v>
      </c>
    </row>
    <row r="319" spans="1:9" x14ac:dyDescent="0.3">
      <c r="A319" s="2">
        <v>317</v>
      </c>
      <c r="B319" s="1" t="s">
        <v>1376</v>
      </c>
      <c r="C319" s="1" t="s">
        <v>870</v>
      </c>
      <c r="D319" s="1" t="s">
        <v>1377</v>
      </c>
      <c r="E319" s="1">
        <v>100</v>
      </c>
      <c r="F319" s="1">
        <v>202</v>
      </c>
      <c r="G319" s="1">
        <v>0</v>
      </c>
      <c r="H319" s="1">
        <v>25.14</v>
      </c>
      <c r="I319" s="1">
        <v>10.45</v>
      </c>
    </row>
    <row r="320" spans="1:9" x14ac:dyDescent="0.3">
      <c r="A320" s="2">
        <v>318</v>
      </c>
      <c r="B320" s="1" t="s">
        <v>1378</v>
      </c>
      <c r="C320" s="1" t="s">
        <v>870</v>
      </c>
      <c r="D320" s="1" t="s">
        <v>1379</v>
      </c>
      <c r="E320" s="1">
        <v>100</v>
      </c>
      <c r="F320" s="1">
        <v>140</v>
      </c>
      <c r="G320" s="1">
        <v>2.91</v>
      </c>
      <c r="H320" s="1">
        <v>19.93</v>
      </c>
      <c r="I320" s="1">
        <v>4.8499999999999996</v>
      </c>
    </row>
    <row r="321" spans="1:9" x14ac:dyDescent="0.3">
      <c r="A321" s="2">
        <v>319</v>
      </c>
      <c r="B321" s="1" t="s">
        <v>1380</v>
      </c>
      <c r="C321" s="1" t="s">
        <v>870</v>
      </c>
      <c r="D321" s="1" t="s">
        <v>1381</v>
      </c>
      <c r="E321" s="1">
        <v>100</v>
      </c>
      <c r="F321" s="1">
        <v>192</v>
      </c>
      <c r="G321" s="1">
        <v>3.77</v>
      </c>
      <c r="H321" s="1">
        <v>28.42</v>
      </c>
      <c r="I321" s="1">
        <v>6.26</v>
      </c>
    </row>
    <row r="322" spans="1:9" x14ac:dyDescent="0.3">
      <c r="A322" s="2">
        <v>320</v>
      </c>
      <c r="B322" s="1" t="s">
        <v>1382</v>
      </c>
      <c r="C322" s="1" t="s">
        <v>870</v>
      </c>
      <c r="D322" s="1" t="s">
        <v>1383</v>
      </c>
      <c r="E322" s="1">
        <v>100</v>
      </c>
      <c r="F322" s="1">
        <v>118</v>
      </c>
      <c r="G322" s="1">
        <v>0</v>
      </c>
      <c r="H322" s="1">
        <v>10.32</v>
      </c>
      <c r="I322" s="1">
        <v>8.2100000000000009</v>
      </c>
    </row>
    <row r="323" spans="1:9" x14ac:dyDescent="0.3">
      <c r="A323" s="2">
        <v>321</v>
      </c>
      <c r="B323" s="1" t="s">
        <v>1384</v>
      </c>
      <c r="C323" s="1" t="s">
        <v>870</v>
      </c>
      <c r="D323" s="1" t="s">
        <v>1385</v>
      </c>
      <c r="E323" s="1">
        <v>100</v>
      </c>
      <c r="F323" s="1">
        <v>136</v>
      </c>
      <c r="G323" s="1">
        <v>0</v>
      </c>
      <c r="H323" s="1">
        <v>11.48</v>
      </c>
      <c r="I323" s="1">
        <v>9.6300000000000008</v>
      </c>
    </row>
    <row r="324" spans="1:9" x14ac:dyDescent="0.3">
      <c r="A324" s="2">
        <v>322</v>
      </c>
      <c r="B324" s="1" t="s">
        <v>1386</v>
      </c>
      <c r="C324" s="1" t="s">
        <v>870</v>
      </c>
      <c r="D324" s="1" t="s">
        <v>1387</v>
      </c>
      <c r="E324" s="1">
        <v>100</v>
      </c>
      <c r="F324" s="1">
        <v>99</v>
      </c>
      <c r="G324" s="1">
        <v>0.85</v>
      </c>
      <c r="H324" s="1">
        <v>15.76</v>
      </c>
      <c r="I324" s="1">
        <v>3.12</v>
      </c>
    </row>
    <row r="325" spans="1:9" x14ac:dyDescent="0.3">
      <c r="A325" s="2">
        <v>323</v>
      </c>
      <c r="B325" s="1" t="s">
        <v>1388</v>
      </c>
      <c r="C325" s="1" t="s">
        <v>870</v>
      </c>
      <c r="D325" s="1" t="s">
        <v>1389</v>
      </c>
      <c r="E325" s="1">
        <v>100</v>
      </c>
      <c r="F325" s="1">
        <v>163</v>
      </c>
      <c r="G325" s="1">
        <v>0</v>
      </c>
      <c r="H325" s="1">
        <v>26.32</v>
      </c>
      <c r="I325" s="1">
        <v>5.66</v>
      </c>
    </row>
    <row r="326" spans="1:9" x14ac:dyDescent="0.3">
      <c r="A326" s="2">
        <v>324</v>
      </c>
      <c r="B326" s="1" t="s">
        <v>1390</v>
      </c>
      <c r="C326" s="1" t="s">
        <v>870</v>
      </c>
      <c r="D326" s="1" t="s">
        <v>1391</v>
      </c>
      <c r="E326" s="1">
        <v>100</v>
      </c>
      <c r="F326" s="1">
        <v>110</v>
      </c>
      <c r="G326" s="1">
        <v>0.08</v>
      </c>
      <c r="H326" s="1">
        <v>17.18</v>
      </c>
      <c r="I326" s="1">
        <v>3.98</v>
      </c>
    </row>
    <row r="327" spans="1:9" x14ac:dyDescent="0.3">
      <c r="A327" s="2">
        <v>325</v>
      </c>
      <c r="B327" s="1" t="s">
        <v>1392</v>
      </c>
      <c r="C327" s="1" t="s">
        <v>870</v>
      </c>
      <c r="D327" s="1" t="s">
        <v>1393</v>
      </c>
      <c r="E327" s="1">
        <v>100</v>
      </c>
      <c r="F327" s="1">
        <v>186</v>
      </c>
      <c r="G327" s="1">
        <v>0.13</v>
      </c>
      <c r="H327" s="1">
        <v>29.12</v>
      </c>
      <c r="I327" s="1">
        <v>6.75</v>
      </c>
    </row>
    <row r="328" spans="1:9" x14ac:dyDescent="0.3">
      <c r="A328" s="2">
        <v>326</v>
      </c>
      <c r="B328" s="1" t="s">
        <v>1394</v>
      </c>
      <c r="C328" s="1" t="s">
        <v>870</v>
      </c>
      <c r="D328" s="1" t="s">
        <v>1395</v>
      </c>
      <c r="E328" s="1">
        <v>100</v>
      </c>
      <c r="F328" s="1">
        <v>90</v>
      </c>
      <c r="G328" s="1">
        <v>0</v>
      </c>
      <c r="H328" s="1">
        <v>16.3</v>
      </c>
      <c r="I328" s="1">
        <v>2.2999999999999998</v>
      </c>
    </row>
    <row r="329" spans="1:9" x14ac:dyDescent="0.3">
      <c r="A329" s="2">
        <v>327</v>
      </c>
      <c r="B329" s="1" t="s">
        <v>1396</v>
      </c>
      <c r="C329" s="1" t="s">
        <v>870</v>
      </c>
      <c r="D329" s="1" t="s">
        <v>1397</v>
      </c>
      <c r="E329" s="1">
        <v>100</v>
      </c>
      <c r="F329" s="1">
        <v>104</v>
      </c>
      <c r="G329" s="1">
        <v>0</v>
      </c>
      <c r="H329" s="1">
        <v>18.739999999999998</v>
      </c>
      <c r="I329" s="1">
        <v>2.64</v>
      </c>
    </row>
    <row r="330" spans="1:9" x14ac:dyDescent="0.3">
      <c r="A330" s="2">
        <v>328</v>
      </c>
      <c r="B330" s="1" t="s">
        <v>1398</v>
      </c>
      <c r="C330" s="1" t="s">
        <v>870</v>
      </c>
      <c r="D330" s="1" t="s">
        <v>1399</v>
      </c>
      <c r="E330" s="1">
        <v>100</v>
      </c>
      <c r="F330" s="1">
        <v>131</v>
      </c>
      <c r="G330" s="1">
        <v>1.91</v>
      </c>
      <c r="H330" s="1">
        <v>17.18</v>
      </c>
      <c r="I330" s="1">
        <v>5.48</v>
      </c>
    </row>
    <row r="331" spans="1:9" x14ac:dyDescent="0.3">
      <c r="A331" s="2">
        <v>329</v>
      </c>
      <c r="B331" s="1" t="s">
        <v>1400</v>
      </c>
      <c r="C331" s="1" t="s">
        <v>870</v>
      </c>
      <c r="D331" s="1" t="s">
        <v>1401</v>
      </c>
      <c r="E331" s="1">
        <v>100</v>
      </c>
      <c r="F331" s="1">
        <v>202</v>
      </c>
      <c r="G331" s="1">
        <v>0</v>
      </c>
      <c r="H331" s="1">
        <v>25.85</v>
      </c>
      <c r="I331" s="1">
        <v>10.1</v>
      </c>
    </row>
    <row r="332" spans="1:9" x14ac:dyDescent="0.3">
      <c r="A332" s="2">
        <v>330</v>
      </c>
      <c r="B332" s="1" t="s">
        <v>1402</v>
      </c>
      <c r="C332" s="1" t="s">
        <v>870</v>
      </c>
      <c r="D332" s="1" t="s">
        <v>1403</v>
      </c>
      <c r="E332" s="1">
        <v>100</v>
      </c>
      <c r="F332" s="1">
        <v>224</v>
      </c>
      <c r="G332" s="1">
        <v>0.1</v>
      </c>
      <c r="H332" s="1">
        <v>18.8</v>
      </c>
      <c r="I332" s="1">
        <v>15.3</v>
      </c>
    </row>
    <row r="333" spans="1:9" x14ac:dyDescent="0.3">
      <c r="A333" s="2">
        <v>331</v>
      </c>
      <c r="B333" s="1" t="s">
        <v>1404</v>
      </c>
      <c r="C333" s="1" t="s">
        <v>870</v>
      </c>
      <c r="D333" s="1" t="s">
        <v>1405</v>
      </c>
      <c r="E333" s="1">
        <v>100</v>
      </c>
      <c r="F333" s="1">
        <v>372</v>
      </c>
      <c r="G333" s="1">
        <v>0</v>
      </c>
      <c r="H333" s="1">
        <v>14.52</v>
      </c>
      <c r="I333" s="1">
        <v>34.39</v>
      </c>
    </row>
    <row r="334" spans="1:9" x14ac:dyDescent="0.3">
      <c r="A334" s="2">
        <v>332</v>
      </c>
      <c r="B334" s="1" t="s">
        <v>1406</v>
      </c>
      <c r="C334" s="1" t="s">
        <v>870</v>
      </c>
      <c r="D334" s="1" t="s">
        <v>1407</v>
      </c>
      <c r="E334" s="1">
        <v>100</v>
      </c>
      <c r="F334" s="1">
        <v>359</v>
      </c>
      <c r="G334" s="1">
        <v>0</v>
      </c>
      <c r="H334" s="1">
        <v>21.12</v>
      </c>
      <c r="I334" s="1">
        <v>29.82</v>
      </c>
    </row>
    <row r="335" spans="1:9" x14ac:dyDescent="0.3">
      <c r="A335" s="2">
        <v>333</v>
      </c>
      <c r="B335" s="1" t="s">
        <v>1408</v>
      </c>
      <c r="C335" s="1" t="s">
        <v>870</v>
      </c>
      <c r="D335" s="1" t="s">
        <v>1409</v>
      </c>
      <c r="E335" s="1">
        <v>100</v>
      </c>
      <c r="F335" s="1">
        <v>201</v>
      </c>
      <c r="G335" s="1">
        <v>0</v>
      </c>
      <c r="H335" s="1">
        <v>18.579999999999998</v>
      </c>
      <c r="I335" s="1">
        <v>13.49</v>
      </c>
    </row>
    <row r="336" spans="1:9" x14ac:dyDescent="0.3">
      <c r="A336" s="2">
        <v>334</v>
      </c>
      <c r="B336" s="1" t="s">
        <v>1410</v>
      </c>
      <c r="C336" s="1" t="s">
        <v>870</v>
      </c>
      <c r="D336" s="1" t="s">
        <v>1411</v>
      </c>
      <c r="E336" s="1">
        <v>100</v>
      </c>
      <c r="F336" s="1">
        <v>225</v>
      </c>
      <c r="G336" s="1">
        <v>0</v>
      </c>
      <c r="H336" s="1">
        <v>26.41</v>
      </c>
      <c r="I336" s="1">
        <v>12.45</v>
      </c>
    </row>
    <row r="337" spans="1:9" x14ac:dyDescent="0.3">
      <c r="A337" s="2">
        <v>335</v>
      </c>
      <c r="B337" s="1" t="s">
        <v>1412</v>
      </c>
      <c r="C337" s="1" t="s">
        <v>870</v>
      </c>
      <c r="D337" s="1" t="s">
        <v>1413</v>
      </c>
      <c r="E337" s="1">
        <v>100</v>
      </c>
      <c r="F337" s="1">
        <v>143</v>
      </c>
      <c r="G337" s="1">
        <v>0</v>
      </c>
      <c r="H337" s="1">
        <v>20.88</v>
      </c>
      <c r="I337" s="1">
        <v>5.94</v>
      </c>
    </row>
    <row r="338" spans="1:9" x14ac:dyDescent="0.3">
      <c r="A338" s="2">
        <v>336</v>
      </c>
      <c r="B338" s="1" t="s">
        <v>1414</v>
      </c>
      <c r="C338" s="1" t="s">
        <v>870</v>
      </c>
      <c r="D338" s="1" t="s">
        <v>1415</v>
      </c>
      <c r="E338" s="1">
        <v>100</v>
      </c>
      <c r="F338" s="1">
        <v>264</v>
      </c>
      <c r="G338" s="1">
        <v>0</v>
      </c>
      <c r="H338" s="1">
        <v>16.579999999999998</v>
      </c>
      <c r="I338" s="1">
        <v>21.45</v>
      </c>
    </row>
    <row r="339" spans="1:9" x14ac:dyDescent="0.3">
      <c r="A339" s="2">
        <v>337</v>
      </c>
      <c r="B339" s="1" t="s">
        <v>1416</v>
      </c>
      <c r="C339" s="1" t="s">
        <v>870</v>
      </c>
      <c r="D339" s="1" t="s">
        <v>1417</v>
      </c>
      <c r="E339" s="1">
        <v>100</v>
      </c>
      <c r="F339" s="1">
        <v>344</v>
      </c>
      <c r="G339" s="1">
        <v>0</v>
      </c>
      <c r="H339" s="1">
        <v>28.68</v>
      </c>
      <c r="I339" s="1">
        <v>24.55</v>
      </c>
    </row>
    <row r="340" spans="1:9" x14ac:dyDescent="0.3">
      <c r="A340" s="2">
        <v>338</v>
      </c>
      <c r="B340" s="1" t="s">
        <v>1418</v>
      </c>
      <c r="C340" s="1" t="s">
        <v>870</v>
      </c>
      <c r="D340" s="1" t="s">
        <v>1419</v>
      </c>
      <c r="E340" s="1">
        <v>100</v>
      </c>
      <c r="F340" s="1">
        <v>276</v>
      </c>
      <c r="G340" s="1">
        <v>0</v>
      </c>
      <c r="H340" s="1">
        <v>22.51</v>
      </c>
      <c r="I340" s="1">
        <v>19.97</v>
      </c>
    </row>
    <row r="341" spans="1:9" x14ac:dyDescent="0.3">
      <c r="A341" s="2">
        <v>339</v>
      </c>
      <c r="B341" s="1" t="s">
        <v>1420</v>
      </c>
      <c r="C341" s="1" t="s">
        <v>870</v>
      </c>
      <c r="D341" s="1" t="s">
        <v>1421</v>
      </c>
      <c r="E341" s="1">
        <v>100</v>
      </c>
      <c r="F341" s="1">
        <v>139</v>
      </c>
      <c r="G341" s="1">
        <v>1.78</v>
      </c>
      <c r="H341" s="1">
        <v>20.38</v>
      </c>
      <c r="I341" s="1">
        <v>5.0199999999999996</v>
      </c>
    </row>
    <row r="342" spans="1:9" x14ac:dyDescent="0.3">
      <c r="A342" s="2">
        <v>340</v>
      </c>
      <c r="B342" s="1" t="s">
        <v>1422</v>
      </c>
      <c r="C342" s="1" t="s">
        <v>870</v>
      </c>
      <c r="D342" s="1" t="s">
        <v>1423</v>
      </c>
      <c r="E342" s="1">
        <v>100</v>
      </c>
      <c r="F342" s="1">
        <v>220</v>
      </c>
      <c r="G342" s="1">
        <v>2.5299999999999998</v>
      </c>
      <c r="H342" s="1">
        <v>30.57</v>
      </c>
      <c r="I342" s="1">
        <v>8.81</v>
      </c>
    </row>
    <row r="343" spans="1:9" x14ac:dyDescent="0.3">
      <c r="A343" s="2">
        <v>341</v>
      </c>
      <c r="B343" s="1" t="s">
        <v>1424</v>
      </c>
      <c r="C343" s="1" t="s">
        <v>870</v>
      </c>
      <c r="D343" s="1" t="s">
        <v>1425</v>
      </c>
      <c r="E343" s="1">
        <v>100</v>
      </c>
      <c r="F343" s="1">
        <v>170</v>
      </c>
      <c r="G343" s="1">
        <v>0</v>
      </c>
      <c r="H343" s="1">
        <v>19.88</v>
      </c>
      <c r="I343" s="1">
        <v>10.31</v>
      </c>
    </row>
    <row r="344" spans="1:9" x14ac:dyDescent="0.3">
      <c r="A344" s="2">
        <v>342</v>
      </c>
      <c r="B344" s="1" t="s">
        <v>1426</v>
      </c>
      <c r="C344" s="1" t="s">
        <v>870</v>
      </c>
      <c r="D344" s="1" t="s">
        <v>1427</v>
      </c>
      <c r="E344" s="1">
        <v>100</v>
      </c>
      <c r="F344" s="1">
        <v>236</v>
      </c>
      <c r="G344" s="1">
        <v>0</v>
      </c>
      <c r="H344" s="1">
        <v>29.39</v>
      </c>
      <c r="I344" s="1">
        <v>13.51</v>
      </c>
    </row>
    <row r="345" spans="1:9" x14ac:dyDescent="0.3">
      <c r="A345" s="2">
        <v>343</v>
      </c>
      <c r="B345" s="1" t="s">
        <v>1428</v>
      </c>
      <c r="C345" s="1" t="s">
        <v>870</v>
      </c>
      <c r="D345" s="1" t="s">
        <v>1429</v>
      </c>
      <c r="E345" s="1">
        <v>100</v>
      </c>
      <c r="F345" s="1">
        <v>107</v>
      </c>
      <c r="G345" s="1">
        <v>0.2</v>
      </c>
      <c r="H345" s="1">
        <v>21.9</v>
      </c>
      <c r="I345" s="1">
        <v>1.5</v>
      </c>
    </row>
    <row r="346" spans="1:9" x14ac:dyDescent="0.3">
      <c r="A346" s="2">
        <v>344</v>
      </c>
      <c r="B346" s="1" t="s">
        <v>1430</v>
      </c>
      <c r="C346" s="1" t="s">
        <v>870</v>
      </c>
      <c r="D346" s="1" t="s">
        <v>1431</v>
      </c>
      <c r="E346" s="1">
        <v>100</v>
      </c>
      <c r="F346" s="1">
        <v>236</v>
      </c>
      <c r="G346" s="1">
        <v>0</v>
      </c>
      <c r="H346" s="1">
        <v>16.63</v>
      </c>
      <c r="I346" s="1">
        <v>18.989999999999998</v>
      </c>
    </row>
    <row r="347" spans="1:9" x14ac:dyDescent="0.3">
      <c r="A347" s="2">
        <v>345</v>
      </c>
      <c r="B347" s="1" t="s">
        <v>1432</v>
      </c>
      <c r="C347" s="1" t="s">
        <v>870</v>
      </c>
      <c r="D347" s="1" t="s">
        <v>1433</v>
      </c>
      <c r="E347" s="1">
        <v>100</v>
      </c>
      <c r="F347" s="1">
        <v>109</v>
      </c>
      <c r="G347" s="1">
        <v>0</v>
      </c>
      <c r="H347" s="1">
        <v>21</v>
      </c>
      <c r="I347" s="1">
        <v>3.07</v>
      </c>
    </row>
    <row r="348" spans="1:9" x14ac:dyDescent="0.3">
      <c r="A348" s="2">
        <v>346</v>
      </c>
      <c r="B348" s="1" t="s">
        <v>1434</v>
      </c>
      <c r="C348" s="1" t="s">
        <v>870</v>
      </c>
      <c r="D348" s="1" t="s">
        <v>1435</v>
      </c>
      <c r="E348" s="1">
        <v>100</v>
      </c>
      <c r="F348" s="1">
        <v>251</v>
      </c>
      <c r="G348" s="1">
        <v>0.2</v>
      </c>
      <c r="H348" s="1">
        <v>14.4</v>
      </c>
      <c r="I348" s="1">
        <v>21.6</v>
      </c>
    </row>
    <row r="349" spans="1:9" x14ac:dyDescent="0.3">
      <c r="A349" s="2">
        <v>347</v>
      </c>
      <c r="B349" s="1" t="s">
        <v>1436</v>
      </c>
      <c r="C349" s="1" t="s">
        <v>870</v>
      </c>
      <c r="D349" s="1" t="s">
        <v>1437</v>
      </c>
      <c r="E349" s="1">
        <v>100</v>
      </c>
      <c r="F349" s="1">
        <v>311</v>
      </c>
      <c r="G349" s="1">
        <v>0.1</v>
      </c>
      <c r="H349" s="1">
        <v>16</v>
      </c>
      <c r="I349" s="1">
        <v>27.6</v>
      </c>
    </row>
    <row r="350" spans="1:9" x14ac:dyDescent="0.3">
      <c r="A350" s="2">
        <v>348</v>
      </c>
      <c r="B350" s="1" t="s">
        <v>1438</v>
      </c>
      <c r="C350" s="1" t="s">
        <v>870</v>
      </c>
      <c r="D350" s="1" t="s">
        <v>1439</v>
      </c>
      <c r="E350" s="1">
        <v>100</v>
      </c>
      <c r="F350" s="1">
        <v>142</v>
      </c>
      <c r="G350" s="1">
        <v>0</v>
      </c>
      <c r="H350" s="1">
        <v>17.7</v>
      </c>
      <c r="I350" s="1">
        <v>8.1</v>
      </c>
    </row>
    <row r="351" spans="1:9" x14ac:dyDescent="0.3">
      <c r="A351" s="2">
        <v>349</v>
      </c>
      <c r="B351" s="1" t="s">
        <v>1440</v>
      </c>
      <c r="C351" s="1" t="s">
        <v>870</v>
      </c>
      <c r="D351" s="1" t="s">
        <v>1441</v>
      </c>
      <c r="E351" s="1">
        <v>100</v>
      </c>
      <c r="F351" s="1">
        <v>197</v>
      </c>
      <c r="G351" s="1">
        <v>0.5</v>
      </c>
      <c r="H351" s="1">
        <v>16.399999999999999</v>
      </c>
      <c r="I351" s="1">
        <v>13.4</v>
      </c>
    </row>
    <row r="352" spans="1:9" x14ac:dyDescent="0.3">
      <c r="A352" s="2">
        <v>350</v>
      </c>
      <c r="B352" s="1" t="s">
        <v>1442</v>
      </c>
      <c r="C352" s="1" t="s">
        <v>870</v>
      </c>
      <c r="D352" s="1" t="s">
        <v>1443</v>
      </c>
      <c r="E352" s="1">
        <v>100</v>
      </c>
      <c r="F352" s="1">
        <v>143</v>
      </c>
      <c r="G352" s="1">
        <v>0.13</v>
      </c>
      <c r="H352" s="1">
        <v>21.64</v>
      </c>
      <c r="I352" s="1">
        <v>5.64</v>
      </c>
    </row>
    <row r="353" spans="1:9" x14ac:dyDescent="0.3">
      <c r="A353" s="2">
        <v>351</v>
      </c>
      <c r="B353" s="1" t="s">
        <v>1444</v>
      </c>
      <c r="C353" s="1" t="s">
        <v>870</v>
      </c>
      <c r="D353" s="1" t="s">
        <v>1445</v>
      </c>
      <c r="E353" s="1">
        <v>100</v>
      </c>
      <c r="F353" s="1">
        <v>203</v>
      </c>
      <c r="G353" s="1">
        <v>0</v>
      </c>
      <c r="H353" s="1">
        <v>27.37</v>
      </c>
      <c r="I353" s="1">
        <v>10.4</v>
      </c>
    </row>
    <row r="354" spans="1:9" x14ac:dyDescent="0.3">
      <c r="A354" s="2">
        <v>352</v>
      </c>
      <c r="B354" s="1" t="s">
        <v>1446</v>
      </c>
      <c r="C354" s="1" t="s">
        <v>870</v>
      </c>
      <c r="D354" s="1" t="s">
        <v>1447</v>
      </c>
      <c r="E354" s="1">
        <v>100</v>
      </c>
      <c r="F354" s="1">
        <v>189</v>
      </c>
      <c r="G354" s="1">
        <v>0.06</v>
      </c>
      <c r="H354" s="1">
        <v>28.55</v>
      </c>
      <c r="I354" s="1">
        <v>7.39</v>
      </c>
    </row>
    <row r="355" spans="1:9" x14ac:dyDescent="0.3">
      <c r="A355" s="2">
        <v>353</v>
      </c>
      <c r="B355" s="1" t="s">
        <v>1448</v>
      </c>
      <c r="C355" s="1" t="s">
        <v>870</v>
      </c>
      <c r="D355" s="1" t="s">
        <v>1449</v>
      </c>
      <c r="E355" s="1">
        <v>100</v>
      </c>
      <c r="F355" s="1">
        <v>126</v>
      </c>
      <c r="G355" s="1">
        <v>0.6</v>
      </c>
      <c r="H355" s="1">
        <v>21.7</v>
      </c>
      <c r="I355" s="1">
        <v>4.4000000000000004</v>
      </c>
    </row>
    <row r="356" spans="1:9" x14ac:dyDescent="0.3">
      <c r="A356" s="2">
        <v>354</v>
      </c>
      <c r="B356" s="1" t="s">
        <v>1450</v>
      </c>
      <c r="C356" s="1" t="s">
        <v>870</v>
      </c>
      <c r="D356" s="1" t="s">
        <v>1451</v>
      </c>
      <c r="E356" s="1">
        <v>100</v>
      </c>
      <c r="F356" s="1">
        <v>173</v>
      </c>
      <c r="G356" s="1">
        <v>0</v>
      </c>
      <c r="H356" s="1">
        <v>33.020000000000003</v>
      </c>
      <c r="I356" s="1">
        <v>3.51</v>
      </c>
    </row>
    <row r="357" spans="1:9" x14ac:dyDescent="0.3">
      <c r="A357" s="2">
        <v>355</v>
      </c>
      <c r="B357" s="1" t="s">
        <v>1452</v>
      </c>
      <c r="C357" s="1" t="s">
        <v>870</v>
      </c>
      <c r="D357" s="1" t="s">
        <v>1453</v>
      </c>
      <c r="E357" s="1">
        <v>100</v>
      </c>
      <c r="F357" s="1">
        <v>110</v>
      </c>
      <c r="G357" s="1">
        <v>0.3</v>
      </c>
      <c r="H357" s="1">
        <v>20.100000000000001</v>
      </c>
      <c r="I357" s="1">
        <v>2.5</v>
      </c>
    </row>
    <row r="358" spans="1:9" x14ac:dyDescent="0.3">
      <c r="A358" s="2">
        <v>356</v>
      </c>
      <c r="B358" s="1" t="s">
        <v>1454</v>
      </c>
      <c r="C358" s="1" t="s">
        <v>1455</v>
      </c>
      <c r="D358" s="1" t="s">
        <v>1456</v>
      </c>
      <c r="E358" s="1">
        <v>100</v>
      </c>
      <c r="F358" s="1">
        <v>185</v>
      </c>
      <c r="G358" s="1">
        <v>0.8</v>
      </c>
      <c r="H358" s="1">
        <v>13.2</v>
      </c>
      <c r="I358" s="1">
        <v>14.1</v>
      </c>
    </row>
    <row r="359" spans="1:9" x14ac:dyDescent="0.3">
      <c r="A359" s="2">
        <v>357</v>
      </c>
      <c r="B359" s="1" t="s">
        <v>1457</v>
      </c>
      <c r="C359" s="1" t="s">
        <v>1455</v>
      </c>
      <c r="D359" s="1" t="s">
        <v>1458</v>
      </c>
      <c r="E359" s="1">
        <v>100</v>
      </c>
      <c r="F359" s="1">
        <v>179</v>
      </c>
      <c r="G359" s="1">
        <v>1</v>
      </c>
      <c r="H359" s="1">
        <v>12.7</v>
      </c>
      <c r="I359" s="1">
        <v>13.6</v>
      </c>
    </row>
    <row r="360" spans="1:9" x14ac:dyDescent="0.3">
      <c r="A360" s="2">
        <v>358</v>
      </c>
      <c r="B360" s="1" t="s">
        <v>1459</v>
      </c>
      <c r="C360" s="1" t="s">
        <v>1455</v>
      </c>
      <c r="D360" s="1" t="s">
        <v>1460</v>
      </c>
      <c r="E360" s="1">
        <v>100</v>
      </c>
      <c r="F360" s="1">
        <v>186</v>
      </c>
      <c r="G360" s="1">
        <v>2.4</v>
      </c>
      <c r="H360" s="1">
        <v>12.3</v>
      </c>
      <c r="I360" s="1">
        <v>13.9</v>
      </c>
    </row>
    <row r="361" spans="1:9" x14ac:dyDescent="0.3">
      <c r="A361" s="2">
        <v>359</v>
      </c>
      <c r="B361" s="1" t="s">
        <v>1461</v>
      </c>
      <c r="C361" s="1" t="s">
        <v>1455</v>
      </c>
      <c r="D361" s="1" t="s">
        <v>1462</v>
      </c>
      <c r="E361" s="1">
        <v>100</v>
      </c>
      <c r="F361" s="1">
        <v>206</v>
      </c>
      <c r="G361" s="1">
        <v>4</v>
      </c>
      <c r="H361" s="1">
        <v>13.1</v>
      </c>
      <c r="I361" s="1">
        <v>14.9</v>
      </c>
    </row>
    <row r="362" spans="1:9" x14ac:dyDescent="0.3">
      <c r="A362" s="2">
        <v>360</v>
      </c>
      <c r="B362" s="1" t="s">
        <v>1463</v>
      </c>
      <c r="C362" s="1" t="s">
        <v>1455</v>
      </c>
      <c r="D362" s="1" t="s">
        <v>1464</v>
      </c>
      <c r="E362" s="1">
        <v>100</v>
      </c>
      <c r="F362" s="1">
        <v>130</v>
      </c>
      <c r="G362" s="1">
        <v>3.41</v>
      </c>
      <c r="H362" s="1">
        <v>12.44</v>
      </c>
      <c r="I362" s="1">
        <v>7.37</v>
      </c>
    </row>
    <row r="363" spans="1:9" x14ac:dyDescent="0.3">
      <c r="A363" s="2">
        <v>361</v>
      </c>
      <c r="B363" s="1" t="s">
        <v>1465</v>
      </c>
      <c r="C363" s="1" t="s">
        <v>1455</v>
      </c>
      <c r="D363" s="1" t="s">
        <v>1466</v>
      </c>
      <c r="E363" s="1">
        <v>100</v>
      </c>
      <c r="F363" s="1">
        <v>376</v>
      </c>
      <c r="G363" s="1">
        <v>4.47</v>
      </c>
      <c r="H363" s="1">
        <v>82.4</v>
      </c>
      <c r="I363" s="1">
        <v>0.04</v>
      </c>
    </row>
    <row r="364" spans="1:9" x14ac:dyDescent="0.3">
      <c r="A364" s="2">
        <v>362</v>
      </c>
      <c r="B364" s="1" t="s">
        <v>1467</v>
      </c>
      <c r="C364" s="1" t="s">
        <v>1455</v>
      </c>
      <c r="D364" s="1" t="s">
        <v>1468</v>
      </c>
      <c r="E364" s="1">
        <v>100</v>
      </c>
      <c r="F364" s="1">
        <v>136</v>
      </c>
      <c r="G364" s="1">
        <v>2.19</v>
      </c>
      <c r="H364" s="1">
        <v>13.94</v>
      </c>
      <c r="I364" s="1">
        <v>7.97</v>
      </c>
    </row>
    <row r="365" spans="1:9" x14ac:dyDescent="0.3">
      <c r="A365" s="2">
        <v>363</v>
      </c>
      <c r="B365" s="1" t="s">
        <v>1469</v>
      </c>
      <c r="C365" s="1" t="s">
        <v>1455</v>
      </c>
      <c r="D365" s="1" t="s">
        <v>1470</v>
      </c>
      <c r="E365" s="1">
        <v>100</v>
      </c>
      <c r="F365" s="1">
        <v>45</v>
      </c>
      <c r="G365" s="1">
        <v>1.03</v>
      </c>
      <c r="H365" s="1">
        <v>10.87</v>
      </c>
      <c r="I365" s="1">
        <v>0.02</v>
      </c>
    </row>
    <row r="366" spans="1:9" x14ac:dyDescent="0.3">
      <c r="A366" s="2">
        <v>364</v>
      </c>
      <c r="B366" s="1" t="s">
        <v>1471</v>
      </c>
      <c r="C366" s="1" t="s">
        <v>1455</v>
      </c>
      <c r="D366" s="1" t="s">
        <v>1472</v>
      </c>
      <c r="E366" s="1">
        <v>100</v>
      </c>
      <c r="F366" s="1">
        <v>41</v>
      </c>
      <c r="G366" s="1">
        <v>0.4</v>
      </c>
      <c r="H366" s="1">
        <v>10.8</v>
      </c>
      <c r="I366" s="1">
        <v>0</v>
      </c>
    </row>
    <row r="367" spans="1:9" x14ac:dyDescent="0.3">
      <c r="A367" s="2">
        <v>365</v>
      </c>
      <c r="B367" s="1" t="s">
        <v>1473</v>
      </c>
      <c r="C367" s="1" t="s">
        <v>1455</v>
      </c>
      <c r="D367" s="1" t="s">
        <v>1474</v>
      </c>
      <c r="E367" s="1">
        <v>100</v>
      </c>
      <c r="F367" s="1">
        <v>315</v>
      </c>
      <c r="G367" s="1">
        <v>9.32</v>
      </c>
      <c r="H367" s="1">
        <v>14.7</v>
      </c>
      <c r="I367" s="1">
        <v>23.45</v>
      </c>
    </row>
    <row r="368" spans="1:9" x14ac:dyDescent="0.3">
      <c r="A368" s="2">
        <v>366</v>
      </c>
      <c r="B368" s="1" t="s">
        <v>1475</v>
      </c>
      <c r="C368" s="1" t="s">
        <v>1455</v>
      </c>
      <c r="D368" s="1" t="s">
        <v>1476</v>
      </c>
      <c r="E368" s="1">
        <v>100</v>
      </c>
      <c r="F368" s="1">
        <v>353</v>
      </c>
      <c r="G368" s="1">
        <v>2.1</v>
      </c>
      <c r="H368" s="1">
        <v>15.5</v>
      </c>
      <c r="I368" s="1">
        <v>30.5</v>
      </c>
    </row>
    <row r="369" spans="1:9" x14ac:dyDescent="0.3">
      <c r="A369" s="2">
        <v>367</v>
      </c>
      <c r="B369" s="1" t="s">
        <v>1477</v>
      </c>
      <c r="C369" s="1" t="s">
        <v>1455</v>
      </c>
      <c r="D369" s="1" t="s">
        <v>1478</v>
      </c>
      <c r="E369" s="1">
        <v>100</v>
      </c>
      <c r="F369" s="1">
        <v>154</v>
      </c>
      <c r="G369" s="1">
        <v>8.1</v>
      </c>
      <c r="H369" s="1">
        <v>10.9</v>
      </c>
      <c r="I369" s="1">
        <v>8.4</v>
      </c>
    </row>
    <row r="370" spans="1:9" x14ac:dyDescent="0.3">
      <c r="A370" s="2">
        <v>368</v>
      </c>
      <c r="B370" s="1" t="s">
        <v>1479</v>
      </c>
      <c r="C370" s="1" t="s">
        <v>1455</v>
      </c>
      <c r="D370" s="1" t="s">
        <v>1480</v>
      </c>
      <c r="E370" s="1">
        <v>100</v>
      </c>
      <c r="F370" s="1">
        <v>47</v>
      </c>
      <c r="G370" s="1">
        <v>3.6</v>
      </c>
      <c r="H370" s="1">
        <v>8.5</v>
      </c>
      <c r="I370" s="1">
        <v>0</v>
      </c>
    </row>
    <row r="371" spans="1:9" x14ac:dyDescent="0.3">
      <c r="A371" s="2">
        <v>369</v>
      </c>
      <c r="B371" s="1" t="s">
        <v>1481</v>
      </c>
      <c r="C371" s="1" t="s">
        <v>1455</v>
      </c>
      <c r="D371" s="1" t="s">
        <v>1482</v>
      </c>
      <c r="E371" s="1">
        <v>100</v>
      </c>
      <c r="F371" s="1">
        <v>338</v>
      </c>
      <c r="G371" s="1">
        <v>21.7</v>
      </c>
      <c r="H371" s="1">
        <v>14.4</v>
      </c>
      <c r="I371" s="1">
        <v>20.3</v>
      </c>
    </row>
    <row r="372" spans="1:9" x14ac:dyDescent="0.3">
      <c r="A372" s="2">
        <v>370</v>
      </c>
      <c r="B372" s="1" t="s">
        <v>1483</v>
      </c>
      <c r="C372" s="1" t="s">
        <v>1455</v>
      </c>
      <c r="D372" s="1" t="s">
        <v>1484</v>
      </c>
      <c r="E372" s="1">
        <v>100</v>
      </c>
      <c r="F372" s="1">
        <v>199</v>
      </c>
      <c r="G372" s="1">
        <v>3.79</v>
      </c>
      <c r="H372" s="1">
        <v>15.12</v>
      </c>
      <c r="I372" s="1">
        <v>13.46</v>
      </c>
    </row>
    <row r="373" spans="1:9" x14ac:dyDescent="0.3">
      <c r="A373" s="2">
        <v>371</v>
      </c>
      <c r="B373" s="1" t="s">
        <v>1485</v>
      </c>
      <c r="C373" s="1" t="s">
        <v>1455</v>
      </c>
      <c r="D373" s="1" t="s">
        <v>1486</v>
      </c>
      <c r="E373" s="1">
        <v>100</v>
      </c>
      <c r="F373" s="1">
        <v>164</v>
      </c>
      <c r="G373" s="1">
        <v>0.2</v>
      </c>
      <c r="H373" s="1">
        <v>12.3</v>
      </c>
      <c r="I373" s="1">
        <v>11.7</v>
      </c>
    </row>
    <row r="374" spans="1:9" x14ac:dyDescent="0.3">
      <c r="A374" s="2">
        <v>372</v>
      </c>
      <c r="B374" s="1" t="s">
        <v>1487</v>
      </c>
      <c r="C374" s="1" t="s">
        <v>1455</v>
      </c>
      <c r="D374" s="1" t="s">
        <v>1488</v>
      </c>
      <c r="E374" s="1">
        <v>100</v>
      </c>
      <c r="F374" s="1">
        <v>149</v>
      </c>
      <c r="G374" s="1">
        <v>1.61</v>
      </c>
      <c r="H374" s="1">
        <v>9.99</v>
      </c>
      <c r="I374" s="1">
        <v>10.98</v>
      </c>
    </row>
    <row r="375" spans="1:9" x14ac:dyDescent="0.3">
      <c r="A375" s="2">
        <v>373</v>
      </c>
      <c r="B375" s="1" t="s">
        <v>1489</v>
      </c>
      <c r="C375" s="1" t="s">
        <v>1455</v>
      </c>
      <c r="D375" s="1" t="s">
        <v>1490</v>
      </c>
      <c r="E375" s="1">
        <v>100</v>
      </c>
      <c r="F375" s="1">
        <v>170</v>
      </c>
      <c r="G375" s="1">
        <v>2.2000000000000002</v>
      </c>
      <c r="H375" s="1">
        <v>12.6</v>
      </c>
      <c r="I375" s="1">
        <v>12.1</v>
      </c>
    </row>
    <row r="376" spans="1:9" x14ac:dyDescent="0.3">
      <c r="A376" s="2">
        <v>374</v>
      </c>
      <c r="B376" s="1" t="s">
        <v>1491</v>
      </c>
      <c r="C376" s="1" t="s">
        <v>1455</v>
      </c>
      <c r="D376" s="1" t="s">
        <v>1492</v>
      </c>
      <c r="E376" s="1">
        <v>100</v>
      </c>
      <c r="F376" s="1">
        <v>167</v>
      </c>
      <c r="G376" s="1">
        <v>0.1</v>
      </c>
      <c r="H376" s="1">
        <v>12</v>
      </c>
      <c r="I376" s="1">
        <v>13</v>
      </c>
    </row>
    <row r="377" spans="1:9" x14ac:dyDescent="0.3">
      <c r="A377" s="2">
        <v>375</v>
      </c>
      <c r="B377" s="1" t="s">
        <v>1493</v>
      </c>
      <c r="C377" s="1" t="s">
        <v>1455</v>
      </c>
      <c r="D377" s="1" t="s">
        <v>1494</v>
      </c>
      <c r="E377" s="1">
        <v>100</v>
      </c>
      <c r="F377" s="1">
        <v>186</v>
      </c>
      <c r="G377" s="1">
        <v>2</v>
      </c>
      <c r="H377" s="1">
        <v>12.5</v>
      </c>
      <c r="I377" s="1">
        <v>14</v>
      </c>
    </row>
    <row r="378" spans="1:9" x14ac:dyDescent="0.3">
      <c r="A378" s="2">
        <v>376</v>
      </c>
      <c r="B378" s="1" t="s">
        <v>1495</v>
      </c>
      <c r="C378" s="1" t="s">
        <v>1455</v>
      </c>
      <c r="D378" s="1" t="s">
        <v>1496</v>
      </c>
      <c r="E378" s="1">
        <v>100</v>
      </c>
      <c r="F378" s="1">
        <v>166</v>
      </c>
      <c r="G378" s="1">
        <v>0.5</v>
      </c>
      <c r="H378" s="1">
        <v>13.4</v>
      </c>
      <c r="I378" s="1">
        <v>12.2</v>
      </c>
    </row>
    <row r="379" spans="1:9" x14ac:dyDescent="0.3">
      <c r="A379" s="2">
        <v>377</v>
      </c>
      <c r="B379" s="1" t="s">
        <v>1497</v>
      </c>
      <c r="C379" s="1" t="s">
        <v>1455</v>
      </c>
      <c r="D379" s="1" t="s">
        <v>1498</v>
      </c>
      <c r="E379" s="1">
        <v>100</v>
      </c>
      <c r="F379" s="1">
        <v>170</v>
      </c>
      <c r="G379" s="1">
        <v>1</v>
      </c>
      <c r="H379" s="1">
        <v>13.6</v>
      </c>
      <c r="I379" s="1">
        <v>12.3</v>
      </c>
    </row>
    <row r="380" spans="1:9" x14ac:dyDescent="0.3">
      <c r="A380" s="2">
        <v>378</v>
      </c>
      <c r="B380" s="1" t="s">
        <v>1499</v>
      </c>
      <c r="C380" s="1" t="s">
        <v>1500</v>
      </c>
      <c r="D380" s="1" t="s">
        <v>1501</v>
      </c>
      <c r="E380" s="1">
        <v>100</v>
      </c>
      <c r="F380" s="1">
        <v>118</v>
      </c>
      <c r="G380" s="1">
        <v>0.3</v>
      </c>
      <c r="H380" s="1">
        <v>25.9</v>
      </c>
      <c r="I380" s="1">
        <v>1.8</v>
      </c>
    </row>
    <row r="381" spans="1:9" x14ac:dyDescent="0.3">
      <c r="A381" s="2">
        <v>379</v>
      </c>
      <c r="B381" s="1" t="s">
        <v>1502</v>
      </c>
      <c r="C381" s="1" t="s">
        <v>1500</v>
      </c>
      <c r="D381" s="1" t="s">
        <v>1503</v>
      </c>
      <c r="E381" s="1">
        <v>100</v>
      </c>
      <c r="F381" s="1">
        <v>157</v>
      </c>
      <c r="G381" s="1">
        <v>0.3</v>
      </c>
      <c r="H381" s="1">
        <v>29</v>
      </c>
      <c r="I381" s="1">
        <v>4.8</v>
      </c>
    </row>
    <row r="382" spans="1:9" x14ac:dyDescent="0.3">
      <c r="A382" s="2">
        <v>380</v>
      </c>
      <c r="B382" s="1" t="s">
        <v>1504</v>
      </c>
      <c r="C382" s="1" t="s">
        <v>1500</v>
      </c>
      <c r="D382" s="1" t="s">
        <v>1505</v>
      </c>
      <c r="E382" s="1">
        <v>100</v>
      </c>
      <c r="F382" s="1">
        <v>0</v>
      </c>
      <c r="G382" s="1">
        <v>0</v>
      </c>
      <c r="H382" s="1">
        <v>0</v>
      </c>
      <c r="I382" s="1">
        <v>0</v>
      </c>
    </row>
    <row r="383" spans="1:9" x14ac:dyDescent="0.3">
      <c r="A383" s="2">
        <v>381</v>
      </c>
      <c r="B383" s="1" t="s">
        <v>1506</v>
      </c>
      <c r="C383" s="1" t="s">
        <v>1500</v>
      </c>
      <c r="D383" s="1" t="s">
        <v>1507</v>
      </c>
      <c r="E383" s="1">
        <v>100</v>
      </c>
      <c r="F383" s="1">
        <v>72</v>
      </c>
      <c r="G383" s="1">
        <v>0.7</v>
      </c>
      <c r="H383" s="1">
        <v>14.8</v>
      </c>
      <c r="I383" s="1">
        <v>1.3</v>
      </c>
    </row>
    <row r="384" spans="1:9" x14ac:dyDescent="0.3">
      <c r="A384" s="2">
        <v>382</v>
      </c>
      <c r="B384" s="1" t="s">
        <v>1508</v>
      </c>
      <c r="C384" s="1" t="s">
        <v>1500</v>
      </c>
      <c r="D384" s="1" t="s">
        <v>1509</v>
      </c>
      <c r="E384" s="1">
        <v>100</v>
      </c>
      <c r="F384" s="1">
        <v>79</v>
      </c>
      <c r="G384" s="1">
        <v>0.3</v>
      </c>
      <c r="H384" s="1">
        <v>18.2</v>
      </c>
      <c r="I384" s="1">
        <v>0.8</v>
      </c>
    </row>
    <row r="385" spans="1:9" x14ac:dyDescent="0.3">
      <c r="A385" s="2">
        <v>383</v>
      </c>
      <c r="B385" s="1" t="s">
        <v>1510</v>
      </c>
      <c r="C385" s="1" t="s">
        <v>1500</v>
      </c>
      <c r="D385" s="1" t="s">
        <v>1511</v>
      </c>
      <c r="E385" s="1">
        <v>100</v>
      </c>
      <c r="F385" s="1">
        <v>93</v>
      </c>
      <c r="G385" s="1">
        <v>0</v>
      </c>
      <c r="H385" s="1">
        <v>22.4</v>
      </c>
      <c r="I385" s="1">
        <v>0.7</v>
      </c>
    </row>
    <row r="386" spans="1:9" x14ac:dyDescent="0.3">
      <c r="A386" s="2">
        <v>384</v>
      </c>
      <c r="B386" s="1" t="s">
        <v>1512</v>
      </c>
      <c r="C386" s="1" t="s">
        <v>1500</v>
      </c>
      <c r="D386" s="1" t="s">
        <v>1513</v>
      </c>
      <c r="E386" s="1">
        <v>100</v>
      </c>
      <c r="F386" s="1">
        <v>310</v>
      </c>
      <c r="G386" s="1">
        <v>35.799999999999997</v>
      </c>
      <c r="H386" s="1">
        <v>39.299999999999997</v>
      </c>
      <c r="I386" s="1">
        <v>0.6</v>
      </c>
    </row>
    <row r="387" spans="1:9" x14ac:dyDescent="0.3">
      <c r="A387" s="2">
        <v>385</v>
      </c>
      <c r="B387" s="1" t="s">
        <v>1514</v>
      </c>
      <c r="C387" s="1" t="s">
        <v>1500</v>
      </c>
      <c r="D387" s="1" t="s">
        <v>1515</v>
      </c>
      <c r="E387" s="1">
        <v>100</v>
      </c>
      <c r="F387" s="1">
        <v>73</v>
      </c>
      <c r="G387" s="1">
        <v>0</v>
      </c>
      <c r="H387" s="1">
        <v>17.3</v>
      </c>
      <c r="I387" s="1">
        <v>0.7</v>
      </c>
    </row>
    <row r="388" spans="1:9" x14ac:dyDescent="0.3">
      <c r="A388" s="2">
        <v>386</v>
      </c>
      <c r="B388" s="1" t="s">
        <v>1516</v>
      </c>
      <c r="C388" s="1" t="s">
        <v>1500</v>
      </c>
      <c r="D388" s="1" t="s">
        <v>1517</v>
      </c>
      <c r="E388" s="1">
        <v>100</v>
      </c>
      <c r="F388" s="1">
        <v>89</v>
      </c>
      <c r="G388" s="1">
        <v>0</v>
      </c>
      <c r="H388" s="1">
        <v>21.6</v>
      </c>
      <c r="I388" s="1">
        <v>0.6</v>
      </c>
    </row>
    <row r="389" spans="1:9" x14ac:dyDescent="0.3">
      <c r="A389" s="2">
        <v>387</v>
      </c>
      <c r="B389" s="1" t="s">
        <v>1518</v>
      </c>
      <c r="C389" s="1" t="s">
        <v>1500</v>
      </c>
      <c r="D389" s="1" t="s">
        <v>1519</v>
      </c>
      <c r="E389" s="1">
        <v>100</v>
      </c>
      <c r="F389" s="1">
        <v>90</v>
      </c>
      <c r="G389" s="1">
        <v>0</v>
      </c>
      <c r="H389" s="1">
        <v>22.2</v>
      </c>
      <c r="I389" s="1">
        <v>0.5</v>
      </c>
    </row>
    <row r="390" spans="1:9" x14ac:dyDescent="0.3">
      <c r="A390" s="2">
        <v>388</v>
      </c>
      <c r="B390" s="1" t="s">
        <v>1520</v>
      </c>
      <c r="C390" s="1" t="s">
        <v>1500</v>
      </c>
      <c r="D390" s="1" t="s">
        <v>1521</v>
      </c>
      <c r="E390" s="1">
        <v>100</v>
      </c>
      <c r="F390" s="1">
        <v>59</v>
      </c>
      <c r="G390" s="1">
        <v>0</v>
      </c>
      <c r="H390" s="1">
        <v>13</v>
      </c>
      <c r="I390" s="1">
        <v>1</v>
      </c>
    </row>
    <row r="391" spans="1:9" x14ac:dyDescent="0.3">
      <c r="A391" s="2">
        <v>389</v>
      </c>
      <c r="B391" s="1" t="s">
        <v>1522</v>
      </c>
      <c r="C391" s="1" t="s">
        <v>1500</v>
      </c>
      <c r="D391" s="1" t="s">
        <v>1523</v>
      </c>
      <c r="E391" s="1">
        <v>100</v>
      </c>
      <c r="F391" s="1">
        <v>120</v>
      </c>
      <c r="G391" s="1">
        <v>0.3</v>
      </c>
      <c r="H391" s="1">
        <v>22.1</v>
      </c>
      <c r="I391" s="1">
        <v>3.7</v>
      </c>
    </row>
    <row r="392" spans="1:9" x14ac:dyDescent="0.3">
      <c r="A392" s="2">
        <v>390</v>
      </c>
      <c r="B392" s="1" t="s">
        <v>1524</v>
      </c>
      <c r="C392" s="1" t="s">
        <v>1500</v>
      </c>
      <c r="D392" s="1" t="s">
        <v>1525</v>
      </c>
      <c r="E392" s="1">
        <v>100</v>
      </c>
      <c r="F392" s="1">
        <v>78</v>
      </c>
      <c r="G392" s="1">
        <v>0</v>
      </c>
      <c r="H392" s="1">
        <v>16.8</v>
      </c>
      <c r="I392" s="1">
        <v>1.4</v>
      </c>
    </row>
    <row r="393" spans="1:9" x14ac:dyDescent="0.3">
      <c r="A393" s="2">
        <v>391</v>
      </c>
      <c r="B393" s="1" t="s">
        <v>1526</v>
      </c>
      <c r="C393" s="1" t="s">
        <v>1500</v>
      </c>
      <c r="D393" s="1" t="s">
        <v>1527</v>
      </c>
      <c r="E393" s="1">
        <v>100</v>
      </c>
      <c r="F393" s="1">
        <v>83</v>
      </c>
      <c r="G393" s="1">
        <v>0.2</v>
      </c>
      <c r="H393" s="1">
        <v>18.3</v>
      </c>
      <c r="I393" s="1">
        <v>1.3</v>
      </c>
    </row>
    <row r="394" spans="1:9" x14ac:dyDescent="0.3">
      <c r="A394" s="2">
        <v>392</v>
      </c>
      <c r="B394" s="1" t="s">
        <v>1528</v>
      </c>
      <c r="C394" s="1" t="s">
        <v>1500</v>
      </c>
      <c r="D394" s="1" t="s">
        <v>1529</v>
      </c>
      <c r="E394" s="1">
        <v>100</v>
      </c>
      <c r="F394" s="1">
        <v>77</v>
      </c>
      <c r="G394" s="1">
        <v>0.7</v>
      </c>
      <c r="H394" s="1">
        <v>18.2</v>
      </c>
      <c r="I394" s="1">
        <v>0.4</v>
      </c>
    </row>
    <row r="395" spans="1:9" x14ac:dyDescent="0.3">
      <c r="A395" s="2">
        <v>393</v>
      </c>
      <c r="B395" s="1" t="s">
        <v>1530</v>
      </c>
      <c r="C395" s="1" t="s">
        <v>1500</v>
      </c>
      <c r="D395" s="1" t="s">
        <v>1531</v>
      </c>
      <c r="E395" s="1">
        <v>100</v>
      </c>
      <c r="F395" s="1">
        <v>86</v>
      </c>
      <c r="G395" s="1">
        <v>0.3</v>
      </c>
      <c r="H395" s="1">
        <v>19.399999999999999</v>
      </c>
      <c r="I395" s="1">
        <v>1.1000000000000001</v>
      </c>
    </row>
    <row r="396" spans="1:9" x14ac:dyDescent="0.3">
      <c r="A396" s="2">
        <v>394</v>
      </c>
      <c r="B396" s="1" t="s">
        <v>1532</v>
      </c>
      <c r="C396" s="1" t="s">
        <v>1500</v>
      </c>
      <c r="D396" s="1" t="s">
        <v>1533</v>
      </c>
      <c r="E396" s="1">
        <v>100</v>
      </c>
      <c r="F396" s="1">
        <v>83</v>
      </c>
      <c r="G396" s="1">
        <v>0</v>
      </c>
      <c r="H396" s="1">
        <v>20</v>
      </c>
      <c r="I396" s="1">
        <v>0.6</v>
      </c>
    </row>
    <row r="397" spans="1:9" x14ac:dyDescent="0.3">
      <c r="A397" s="2">
        <v>395</v>
      </c>
      <c r="B397" s="1" t="s">
        <v>1534</v>
      </c>
      <c r="C397" s="1" t="s">
        <v>1500</v>
      </c>
      <c r="D397" s="1" t="s">
        <v>1535</v>
      </c>
      <c r="E397" s="1">
        <v>100</v>
      </c>
      <c r="F397" s="1">
        <v>85</v>
      </c>
      <c r="G397" s="1">
        <v>0.5</v>
      </c>
      <c r="H397" s="1">
        <v>19.899999999999999</v>
      </c>
      <c r="I397" s="1">
        <v>0.7</v>
      </c>
    </row>
    <row r="398" spans="1:9" x14ac:dyDescent="0.3">
      <c r="A398" s="2">
        <v>396</v>
      </c>
      <c r="B398" s="1" t="s">
        <v>1536</v>
      </c>
      <c r="C398" s="1" t="s">
        <v>1500</v>
      </c>
      <c r="D398" s="1" t="s">
        <v>1537</v>
      </c>
      <c r="E398" s="1">
        <v>100</v>
      </c>
      <c r="F398" s="1">
        <v>76</v>
      </c>
      <c r="G398" s="1">
        <v>0.8</v>
      </c>
      <c r="H398" s="1">
        <v>18.2</v>
      </c>
      <c r="I398" s="1">
        <v>0.2</v>
      </c>
    </row>
    <row r="399" spans="1:9" x14ac:dyDescent="0.3">
      <c r="A399" s="2">
        <v>397</v>
      </c>
      <c r="B399" s="1" t="s">
        <v>1538</v>
      </c>
      <c r="C399" s="1" t="s">
        <v>1500</v>
      </c>
      <c r="D399" s="1" t="s">
        <v>1539</v>
      </c>
      <c r="E399" s="1">
        <v>100</v>
      </c>
      <c r="F399" s="1">
        <v>78</v>
      </c>
      <c r="G399" s="1">
        <v>0</v>
      </c>
      <c r="H399" s="1">
        <v>16.8</v>
      </c>
      <c r="I399" s="1">
        <v>1.4</v>
      </c>
    </row>
    <row r="400" spans="1:9" x14ac:dyDescent="0.3">
      <c r="A400" s="2">
        <v>398</v>
      </c>
      <c r="B400" s="1" t="s">
        <v>1540</v>
      </c>
      <c r="C400" s="1" t="s">
        <v>1500</v>
      </c>
      <c r="D400" s="1" t="s">
        <v>1541</v>
      </c>
      <c r="E400" s="1">
        <v>100</v>
      </c>
      <c r="F400" s="1">
        <v>76</v>
      </c>
      <c r="G400" s="1">
        <v>0.1</v>
      </c>
      <c r="H400" s="1">
        <v>18.100000000000001</v>
      </c>
      <c r="I400" s="1">
        <v>0.6</v>
      </c>
    </row>
    <row r="401" spans="1:9" x14ac:dyDescent="0.3">
      <c r="A401" s="2">
        <v>399</v>
      </c>
      <c r="B401" s="1" t="s">
        <v>1542</v>
      </c>
      <c r="C401" s="1" t="s">
        <v>1500</v>
      </c>
      <c r="D401" s="1" t="s">
        <v>1543</v>
      </c>
      <c r="E401" s="1">
        <v>100</v>
      </c>
      <c r="F401" s="1">
        <v>70</v>
      </c>
      <c r="G401" s="1">
        <v>0.2</v>
      </c>
      <c r="H401" s="1">
        <v>17.399999999999999</v>
      </c>
      <c r="I401" s="1">
        <v>0.2</v>
      </c>
    </row>
    <row r="402" spans="1:9" x14ac:dyDescent="0.3">
      <c r="A402" s="2">
        <v>400</v>
      </c>
      <c r="B402" s="1" t="s">
        <v>1544</v>
      </c>
      <c r="C402" s="1" t="s">
        <v>1500</v>
      </c>
      <c r="D402" s="1" t="s">
        <v>1545</v>
      </c>
      <c r="E402" s="1">
        <v>100</v>
      </c>
      <c r="F402" s="1">
        <v>79</v>
      </c>
      <c r="G402" s="1">
        <v>0.4</v>
      </c>
      <c r="H402" s="1">
        <v>19.399999999999999</v>
      </c>
      <c r="I402" s="1">
        <v>0.2</v>
      </c>
    </row>
    <row r="403" spans="1:9" x14ac:dyDescent="0.3">
      <c r="A403" s="2">
        <v>401</v>
      </c>
      <c r="B403" s="1" t="s">
        <v>1546</v>
      </c>
      <c r="C403" s="1" t="s">
        <v>1500</v>
      </c>
      <c r="D403" s="1" t="s">
        <v>1547</v>
      </c>
      <c r="E403" s="1">
        <v>100</v>
      </c>
      <c r="F403" s="1">
        <v>140</v>
      </c>
      <c r="G403" s="1">
        <v>0.1</v>
      </c>
      <c r="H403" s="1">
        <v>18.5</v>
      </c>
      <c r="I403" s="1">
        <v>7.5</v>
      </c>
    </row>
    <row r="404" spans="1:9" x14ac:dyDescent="0.3">
      <c r="A404" s="2">
        <v>402</v>
      </c>
      <c r="B404" s="1" t="s">
        <v>1548</v>
      </c>
      <c r="C404" s="1" t="s">
        <v>1500</v>
      </c>
      <c r="D404" s="1" t="s">
        <v>1549</v>
      </c>
      <c r="E404" s="1">
        <v>100</v>
      </c>
      <c r="F404" s="1">
        <v>175</v>
      </c>
      <c r="G404" s="1">
        <v>0.1</v>
      </c>
      <c r="H404" s="1">
        <v>26.3</v>
      </c>
      <c r="I404" s="1">
        <v>8.1</v>
      </c>
    </row>
    <row r="405" spans="1:9" x14ac:dyDescent="0.3">
      <c r="A405" s="2">
        <v>403</v>
      </c>
      <c r="B405" s="1" t="s">
        <v>1550</v>
      </c>
      <c r="C405" s="1" t="s">
        <v>1500</v>
      </c>
      <c r="D405" s="1" t="s">
        <v>1551</v>
      </c>
      <c r="E405" s="1">
        <v>100</v>
      </c>
      <c r="F405" s="1">
        <v>90</v>
      </c>
      <c r="G405" s="1">
        <v>0.4</v>
      </c>
      <c r="H405" s="1">
        <v>19.8</v>
      </c>
      <c r="I405" s="1">
        <v>1.3</v>
      </c>
    </row>
    <row r="406" spans="1:9" x14ac:dyDescent="0.3">
      <c r="A406" s="2">
        <v>404</v>
      </c>
      <c r="B406" s="1" t="s">
        <v>1552</v>
      </c>
      <c r="C406" s="1" t="s">
        <v>1500</v>
      </c>
      <c r="D406" s="1" t="s">
        <v>1553</v>
      </c>
      <c r="E406" s="1">
        <v>100</v>
      </c>
      <c r="F406" s="1">
        <v>113</v>
      </c>
      <c r="G406" s="1">
        <v>0</v>
      </c>
      <c r="H406" s="1">
        <v>20</v>
      </c>
      <c r="I406" s="1">
        <v>3.9</v>
      </c>
    </row>
    <row r="407" spans="1:9" x14ac:dyDescent="0.3">
      <c r="A407" s="2">
        <v>405</v>
      </c>
      <c r="B407" s="1" t="s">
        <v>1554</v>
      </c>
      <c r="C407" s="1" t="s">
        <v>1500</v>
      </c>
      <c r="D407" s="1" t="s">
        <v>1555</v>
      </c>
      <c r="E407" s="1">
        <v>100</v>
      </c>
      <c r="F407" s="1">
        <v>175</v>
      </c>
      <c r="G407" s="1">
        <v>0</v>
      </c>
      <c r="H407" s="1">
        <v>10.4</v>
      </c>
      <c r="I407" s="1">
        <v>14.9</v>
      </c>
    </row>
    <row r="408" spans="1:9" x14ac:dyDescent="0.3">
      <c r="A408" s="2">
        <v>406</v>
      </c>
      <c r="B408" s="1" t="s">
        <v>1556</v>
      </c>
      <c r="C408" s="1" t="s">
        <v>1500</v>
      </c>
      <c r="D408" s="1" t="s">
        <v>1557</v>
      </c>
      <c r="E408" s="1">
        <v>100</v>
      </c>
      <c r="F408" s="1">
        <v>101</v>
      </c>
      <c r="G408" s="1">
        <v>0.1</v>
      </c>
      <c r="H408" s="1">
        <v>17</v>
      </c>
      <c r="I408" s="1">
        <v>3.9</v>
      </c>
    </row>
    <row r="409" spans="1:9" x14ac:dyDescent="0.3">
      <c r="A409" s="2">
        <v>407</v>
      </c>
      <c r="B409" s="1" t="s">
        <v>1558</v>
      </c>
      <c r="C409" s="1" t="s">
        <v>1500</v>
      </c>
      <c r="D409" s="1" t="s">
        <v>1559</v>
      </c>
      <c r="E409" s="1">
        <v>100</v>
      </c>
      <c r="F409" s="1">
        <v>100</v>
      </c>
      <c r="G409" s="1">
        <v>0</v>
      </c>
      <c r="H409" s="1">
        <v>14</v>
      </c>
      <c r="I409" s="1">
        <v>5.0999999999999996</v>
      </c>
    </row>
    <row r="410" spans="1:9" x14ac:dyDescent="0.3">
      <c r="A410" s="2">
        <v>408</v>
      </c>
      <c r="B410" s="1" t="s">
        <v>1560</v>
      </c>
      <c r="C410" s="1" t="s">
        <v>1500</v>
      </c>
      <c r="D410" s="1" t="s">
        <v>1561</v>
      </c>
      <c r="E410" s="1">
        <v>100</v>
      </c>
      <c r="F410" s="1">
        <v>148</v>
      </c>
      <c r="G410" s="1">
        <v>0</v>
      </c>
      <c r="H410" s="1">
        <v>20.8</v>
      </c>
      <c r="I410" s="1">
        <v>7.5</v>
      </c>
    </row>
    <row r="411" spans="1:9" x14ac:dyDescent="0.3">
      <c r="A411" s="2">
        <v>409</v>
      </c>
      <c r="B411" s="1" t="s">
        <v>1562</v>
      </c>
      <c r="C411" s="1" t="s">
        <v>1500</v>
      </c>
      <c r="D411" s="1" t="s">
        <v>1563</v>
      </c>
      <c r="E411" s="1">
        <v>100</v>
      </c>
      <c r="F411" s="1">
        <v>173</v>
      </c>
      <c r="G411" s="1">
        <v>0</v>
      </c>
      <c r="H411" s="1">
        <v>22.2</v>
      </c>
      <c r="I411" s="1">
        <v>8.4</v>
      </c>
    </row>
    <row r="412" spans="1:9" x14ac:dyDescent="0.3">
      <c r="A412" s="2">
        <v>410</v>
      </c>
      <c r="B412" s="1" t="s">
        <v>1564</v>
      </c>
      <c r="C412" s="1" t="s">
        <v>1500</v>
      </c>
      <c r="D412" s="1" t="s">
        <v>1565</v>
      </c>
      <c r="E412" s="1">
        <v>100</v>
      </c>
      <c r="F412" s="1">
        <v>172</v>
      </c>
      <c r="G412" s="1">
        <v>0</v>
      </c>
      <c r="H412" s="1">
        <v>20.2</v>
      </c>
      <c r="I412" s="1">
        <v>10.4</v>
      </c>
    </row>
    <row r="413" spans="1:9" x14ac:dyDescent="0.3">
      <c r="A413" s="2">
        <v>411</v>
      </c>
      <c r="B413" s="1" t="s">
        <v>1566</v>
      </c>
      <c r="C413" s="1" t="s">
        <v>1500</v>
      </c>
      <c r="D413" s="1" t="s">
        <v>1567</v>
      </c>
      <c r="E413" s="1">
        <v>100</v>
      </c>
      <c r="F413" s="1">
        <v>348</v>
      </c>
      <c r="G413" s="1">
        <v>0.2</v>
      </c>
      <c r="H413" s="1">
        <v>18.7</v>
      </c>
      <c r="I413" s="1">
        <v>28.5</v>
      </c>
    </row>
    <row r="414" spans="1:9" x14ac:dyDescent="0.3">
      <c r="A414" s="2">
        <v>412</v>
      </c>
      <c r="B414" s="1" t="s">
        <v>1568</v>
      </c>
      <c r="C414" s="1" t="s">
        <v>1500</v>
      </c>
      <c r="D414" s="1" t="s">
        <v>1569</v>
      </c>
      <c r="E414" s="1">
        <v>100</v>
      </c>
      <c r="F414" s="1">
        <v>309</v>
      </c>
      <c r="G414" s="1">
        <v>0.3</v>
      </c>
      <c r="H414" s="1">
        <v>22.6</v>
      </c>
      <c r="I414" s="1">
        <v>22.6</v>
      </c>
    </row>
    <row r="415" spans="1:9" x14ac:dyDescent="0.3">
      <c r="A415" s="2">
        <v>413</v>
      </c>
      <c r="B415" s="1" t="s">
        <v>1570</v>
      </c>
      <c r="C415" s="1" t="s">
        <v>1500</v>
      </c>
      <c r="D415" s="1" t="s">
        <v>1571</v>
      </c>
      <c r="E415" s="1">
        <v>100</v>
      </c>
      <c r="F415" s="1">
        <v>318</v>
      </c>
      <c r="G415" s="1">
        <v>0.4</v>
      </c>
      <c r="H415" s="1">
        <v>25.2</v>
      </c>
      <c r="I415" s="1">
        <v>22.4</v>
      </c>
    </row>
    <row r="416" spans="1:9" x14ac:dyDescent="0.3">
      <c r="A416" s="2">
        <v>414</v>
      </c>
      <c r="B416" s="1" t="s">
        <v>1572</v>
      </c>
      <c r="C416" s="1" t="s">
        <v>1500</v>
      </c>
      <c r="D416" s="1" t="s">
        <v>1573</v>
      </c>
      <c r="E416" s="1">
        <v>100</v>
      </c>
      <c r="F416" s="1">
        <v>153</v>
      </c>
      <c r="G416" s="1">
        <v>0.1</v>
      </c>
      <c r="H416" s="1">
        <v>16.3</v>
      </c>
      <c r="I416" s="1">
        <v>9.9</v>
      </c>
    </row>
    <row r="417" spans="1:9" x14ac:dyDescent="0.3">
      <c r="A417" s="2">
        <v>415</v>
      </c>
      <c r="B417" s="1" t="s">
        <v>1574</v>
      </c>
      <c r="C417" s="1" t="s">
        <v>1500</v>
      </c>
      <c r="D417" s="1" t="s">
        <v>1575</v>
      </c>
      <c r="E417" s="1">
        <v>100</v>
      </c>
      <c r="F417" s="1">
        <v>246</v>
      </c>
      <c r="G417" s="1">
        <v>6.36</v>
      </c>
      <c r="H417" s="1">
        <v>18.989999999999998</v>
      </c>
      <c r="I417" s="1">
        <v>16.14</v>
      </c>
    </row>
    <row r="418" spans="1:9" x14ac:dyDescent="0.3">
      <c r="A418" s="2">
        <v>416</v>
      </c>
      <c r="B418" s="1" t="s">
        <v>1576</v>
      </c>
      <c r="C418" s="1" t="s">
        <v>1500</v>
      </c>
      <c r="D418" s="1" t="s">
        <v>1577</v>
      </c>
      <c r="E418" s="1">
        <v>100</v>
      </c>
      <c r="F418" s="1">
        <v>202</v>
      </c>
      <c r="G418" s="1">
        <v>0</v>
      </c>
      <c r="H418" s="1">
        <v>21.06</v>
      </c>
      <c r="I418" s="1">
        <v>13.34</v>
      </c>
    </row>
    <row r="419" spans="1:9" x14ac:dyDescent="0.3">
      <c r="A419" s="2">
        <v>417</v>
      </c>
      <c r="B419" s="1" t="s">
        <v>1578</v>
      </c>
      <c r="C419" s="1" t="s">
        <v>1500</v>
      </c>
      <c r="D419" s="1" t="s">
        <v>1579</v>
      </c>
      <c r="E419" s="1">
        <v>100</v>
      </c>
      <c r="F419" s="1">
        <v>270</v>
      </c>
      <c r="G419" s="1">
        <v>0</v>
      </c>
      <c r="H419" s="1">
        <v>20.260000000000002</v>
      </c>
      <c r="I419" s="1">
        <v>21.23</v>
      </c>
    </row>
    <row r="420" spans="1:9" x14ac:dyDescent="0.3">
      <c r="A420" s="2">
        <v>418</v>
      </c>
      <c r="B420" s="1" t="s">
        <v>1580</v>
      </c>
      <c r="C420" s="1" t="s">
        <v>1500</v>
      </c>
      <c r="D420" s="1" t="s">
        <v>1581</v>
      </c>
      <c r="E420" s="1">
        <v>100</v>
      </c>
      <c r="F420" s="1">
        <v>67</v>
      </c>
      <c r="G420" s="1">
        <v>0</v>
      </c>
      <c r="H420" s="1">
        <v>17.2</v>
      </c>
      <c r="I420" s="1">
        <v>0.1</v>
      </c>
    </row>
    <row r="421" spans="1:9" x14ac:dyDescent="0.3">
      <c r="A421" s="2">
        <v>419</v>
      </c>
      <c r="B421" s="1" t="s">
        <v>1582</v>
      </c>
      <c r="C421" s="1" t="s">
        <v>1500</v>
      </c>
      <c r="D421" s="1" t="s">
        <v>1583</v>
      </c>
      <c r="E421" s="1">
        <v>100</v>
      </c>
      <c r="F421" s="1">
        <v>96</v>
      </c>
      <c r="G421" s="1">
        <v>0.2</v>
      </c>
      <c r="H421" s="1">
        <v>18.5</v>
      </c>
      <c r="I421" s="1">
        <v>2.6</v>
      </c>
    </row>
    <row r="422" spans="1:9" x14ac:dyDescent="0.3">
      <c r="A422" s="2">
        <v>420</v>
      </c>
      <c r="B422" s="1" t="s">
        <v>1584</v>
      </c>
      <c r="C422" s="1" t="s">
        <v>1500</v>
      </c>
      <c r="D422" s="1" t="s">
        <v>1585</v>
      </c>
      <c r="E422" s="1">
        <v>100</v>
      </c>
      <c r="F422" s="1">
        <v>100</v>
      </c>
      <c r="G422" s="1">
        <v>0.5</v>
      </c>
      <c r="H422" s="1">
        <v>17.5</v>
      </c>
      <c r="I422" s="1">
        <v>3.3</v>
      </c>
    </row>
    <row r="423" spans="1:9" x14ac:dyDescent="0.3">
      <c r="A423" s="2">
        <v>421</v>
      </c>
      <c r="B423" s="1" t="s">
        <v>1586</v>
      </c>
      <c r="C423" s="1" t="s">
        <v>1500</v>
      </c>
      <c r="D423" s="1" t="s">
        <v>1587</v>
      </c>
      <c r="E423" s="1">
        <v>100</v>
      </c>
      <c r="F423" s="1">
        <v>106</v>
      </c>
      <c r="G423" s="1">
        <v>0.3</v>
      </c>
      <c r="H423" s="1">
        <v>16</v>
      </c>
      <c r="I423" s="1">
        <v>4.8</v>
      </c>
    </row>
    <row r="424" spans="1:9" x14ac:dyDescent="0.3">
      <c r="A424" s="2">
        <v>422</v>
      </c>
      <c r="B424" s="1" t="s">
        <v>1588</v>
      </c>
      <c r="C424" s="1" t="s">
        <v>1500</v>
      </c>
      <c r="D424" s="1" t="s">
        <v>1589</v>
      </c>
      <c r="E424" s="1">
        <v>100</v>
      </c>
      <c r="F424" s="1">
        <v>245</v>
      </c>
      <c r="G424" s="1">
        <v>1.5</v>
      </c>
      <c r="H424" s="1">
        <v>43.1</v>
      </c>
      <c r="I424" s="1">
        <v>6.1</v>
      </c>
    </row>
    <row r="425" spans="1:9" x14ac:dyDescent="0.3">
      <c r="A425" s="2">
        <v>423</v>
      </c>
      <c r="B425" s="1" t="s">
        <v>1590</v>
      </c>
      <c r="C425" s="1" t="s">
        <v>1500</v>
      </c>
      <c r="D425" s="1" t="s">
        <v>1591</v>
      </c>
      <c r="E425" s="1">
        <v>100</v>
      </c>
      <c r="F425" s="1">
        <v>85</v>
      </c>
      <c r="G425" s="1">
        <v>0.1</v>
      </c>
      <c r="H425" s="1">
        <v>19.5</v>
      </c>
      <c r="I425" s="1">
        <v>1</v>
      </c>
    </row>
    <row r="426" spans="1:9" x14ac:dyDescent="0.3">
      <c r="A426" s="2">
        <v>424</v>
      </c>
      <c r="B426" s="1" t="s">
        <v>1592</v>
      </c>
      <c r="C426" s="1" t="s">
        <v>1500</v>
      </c>
      <c r="D426" s="1" t="s">
        <v>1593</v>
      </c>
      <c r="E426" s="1">
        <v>100</v>
      </c>
      <c r="F426" s="1">
        <v>90</v>
      </c>
      <c r="G426" s="1">
        <v>0.7</v>
      </c>
      <c r="H426" s="1">
        <v>20.5</v>
      </c>
      <c r="I426" s="1">
        <v>0.8</v>
      </c>
    </row>
    <row r="427" spans="1:9" x14ac:dyDescent="0.3">
      <c r="A427" s="2">
        <v>425</v>
      </c>
      <c r="B427" s="1" t="s">
        <v>1594</v>
      </c>
      <c r="C427" s="1" t="s">
        <v>1500</v>
      </c>
      <c r="D427" s="1" t="s">
        <v>1595</v>
      </c>
      <c r="E427" s="1">
        <v>100</v>
      </c>
      <c r="F427" s="1">
        <v>64</v>
      </c>
      <c r="G427" s="1">
        <v>0</v>
      </c>
      <c r="H427" s="1">
        <v>16.399999999999999</v>
      </c>
      <c r="I427" s="1">
        <v>0.1</v>
      </c>
    </row>
    <row r="428" spans="1:9" x14ac:dyDescent="0.3">
      <c r="A428" s="2">
        <v>426</v>
      </c>
      <c r="B428" s="1" t="s">
        <v>1596</v>
      </c>
      <c r="C428" s="1" t="s">
        <v>1500</v>
      </c>
      <c r="D428" s="1" t="s">
        <v>1597</v>
      </c>
      <c r="E428" s="1">
        <v>100</v>
      </c>
      <c r="F428" s="1">
        <v>132</v>
      </c>
      <c r="G428" s="1">
        <v>0.4</v>
      </c>
      <c r="H428" s="1">
        <v>22.7</v>
      </c>
      <c r="I428" s="1">
        <v>4.7</v>
      </c>
    </row>
    <row r="429" spans="1:9" x14ac:dyDescent="0.3">
      <c r="A429" s="2">
        <v>427</v>
      </c>
      <c r="B429" s="1" t="s">
        <v>1598</v>
      </c>
      <c r="C429" s="1" t="s">
        <v>1500</v>
      </c>
      <c r="D429" s="1" t="s">
        <v>1599</v>
      </c>
      <c r="E429" s="1">
        <v>100</v>
      </c>
      <c r="F429" s="1">
        <v>165</v>
      </c>
      <c r="G429" s="1">
        <v>0</v>
      </c>
      <c r="H429" s="1">
        <v>22.7</v>
      </c>
      <c r="I429" s="1">
        <v>8.6</v>
      </c>
    </row>
    <row r="430" spans="1:9" x14ac:dyDescent="0.3">
      <c r="A430" s="2">
        <v>428</v>
      </c>
      <c r="B430" s="1" t="s">
        <v>1600</v>
      </c>
      <c r="C430" s="1" t="s">
        <v>1500</v>
      </c>
      <c r="D430" s="1" t="s">
        <v>1601</v>
      </c>
      <c r="E430" s="1">
        <v>100</v>
      </c>
      <c r="F430" s="1">
        <v>270</v>
      </c>
      <c r="G430" s="1">
        <v>0.2</v>
      </c>
      <c r="H430" s="1">
        <v>23.9</v>
      </c>
      <c r="I430" s="1">
        <v>17.899999999999999</v>
      </c>
    </row>
    <row r="431" spans="1:9" x14ac:dyDescent="0.3">
      <c r="A431" s="2">
        <v>429</v>
      </c>
      <c r="B431" s="1" t="s">
        <v>1602</v>
      </c>
      <c r="C431" s="1" t="s">
        <v>1500</v>
      </c>
      <c r="D431" s="1" t="s">
        <v>1603</v>
      </c>
      <c r="E431" s="1">
        <v>100</v>
      </c>
      <c r="F431" s="1">
        <v>167</v>
      </c>
      <c r="G431" s="1">
        <v>0.2</v>
      </c>
      <c r="H431" s="1">
        <v>20.100000000000001</v>
      </c>
      <c r="I431" s="1">
        <v>9.8000000000000007</v>
      </c>
    </row>
    <row r="432" spans="1:9" x14ac:dyDescent="0.3">
      <c r="A432" s="2">
        <v>430</v>
      </c>
      <c r="B432" s="1" t="s">
        <v>1604</v>
      </c>
      <c r="C432" s="1" t="s">
        <v>1500</v>
      </c>
      <c r="D432" s="1" t="s">
        <v>1605</v>
      </c>
      <c r="E432" s="1">
        <v>100</v>
      </c>
      <c r="F432" s="1">
        <v>177</v>
      </c>
      <c r="G432" s="1">
        <v>2.4</v>
      </c>
      <c r="H432" s="1">
        <v>19</v>
      </c>
      <c r="I432" s="1">
        <v>10.3</v>
      </c>
    </row>
    <row r="433" spans="1:9" x14ac:dyDescent="0.3">
      <c r="A433" s="2">
        <v>431</v>
      </c>
      <c r="B433" s="1" t="s">
        <v>1606</v>
      </c>
      <c r="C433" s="1" t="s">
        <v>1500</v>
      </c>
      <c r="D433" s="1" t="s">
        <v>1607</v>
      </c>
      <c r="E433" s="1">
        <v>100</v>
      </c>
      <c r="F433" s="1">
        <v>91</v>
      </c>
      <c r="G433" s="1">
        <v>0.1</v>
      </c>
      <c r="H433" s="1">
        <v>22.2</v>
      </c>
      <c r="I433" s="1">
        <v>0.5</v>
      </c>
    </row>
    <row r="434" spans="1:9" x14ac:dyDescent="0.3">
      <c r="A434" s="2">
        <v>432</v>
      </c>
      <c r="B434" s="1" t="s">
        <v>1608</v>
      </c>
      <c r="C434" s="1" t="s">
        <v>1500</v>
      </c>
      <c r="D434" s="1" t="s">
        <v>1609</v>
      </c>
      <c r="E434" s="1">
        <v>100</v>
      </c>
      <c r="F434" s="1">
        <v>114</v>
      </c>
      <c r="G434" s="1">
        <v>0</v>
      </c>
      <c r="H434" s="1">
        <v>26.4</v>
      </c>
      <c r="I434" s="1">
        <v>1.3</v>
      </c>
    </row>
    <row r="435" spans="1:9" x14ac:dyDescent="0.3">
      <c r="A435" s="2">
        <v>433</v>
      </c>
      <c r="B435" s="1" t="s">
        <v>1610</v>
      </c>
      <c r="C435" s="1" t="s">
        <v>1500</v>
      </c>
      <c r="D435" s="1" t="s">
        <v>1611</v>
      </c>
      <c r="E435" s="1">
        <v>100</v>
      </c>
      <c r="F435" s="1">
        <v>95</v>
      </c>
      <c r="G435" s="1">
        <v>8.3000000000000007</v>
      </c>
      <c r="H435" s="1">
        <v>10.199999999999999</v>
      </c>
      <c r="I435" s="1">
        <v>2.2000000000000002</v>
      </c>
    </row>
    <row r="436" spans="1:9" x14ac:dyDescent="0.3">
      <c r="A436" s="2">
        <v>434</v>
      </c>
      <c r="B436" s="1" t="s">
        <v>1612</v>
      </c>
      <c r="C436" s="1" t="s">
        <v>1500</v>
      </c>
      <c r="D436" s="1" t="s">
        <v>1613</v>
      </c>
      <c r="E436" s="1">
        <v>100</v>
      </c>
      <c r="F436" s="1">
        <v>79</v>
      </c>
      <c r="G436" s="1">
        <v>0.1</v>
      </c>
      <c r="H436" s="1">
        <v>17.5</v>
      </c>
      <c r="I436" s="1">
        <v>1.2</v>
      </c>
    </row>
    <row r="437" spans="1:9" x14ac:dyDescent="0.3">
      <c r="A437" s="2">
        <v>435</v>
      </c>
      <c r="B437" s="1" t="s">
        <v>1614</v>
      </c>
      <c r="C437" s="1" t="s">
        <v>1500</v>
      </c>
      <c r="D437" s="1" t="s">
        <v>1615</v>
      </c>
      <c r="E437" s="1">
        <v>100</v>
      </c>
      <c r="F437" s="1">
        <v>116</v>
      </c>
      <c r="G437" s="1">
        <v>0</v>
      </c>
      <c r="H437" s="1">
        <v>22.36</v>
      </c>
      <c r="I437" s="1">
        <v>3.28</v>
      </c>
    </row>
    <row r="438" spans="1:9" x14ac:dyDescent="0.3">
      <c r="A438" s="2">
        <v>436</v>
      </c>
      <c r="B438" s="1" t="s">
        <v>1616</v>
      </c>
      <c r="C438" s="1" t="s">
        <v>1500</v>
      </c>
      <c r="D438" s="1" t="s">
        <v>1617</v>
      </c>
      <c r="E438" s="1">
        <v>100</v>
      </c>
      <c r="F438" s="1">
        <v>156</v>
      </c>
      <c r="G438" s="1">
        <v>0</v>
      </c>
      <c r="H438" s="1">
        <v>29.3</v>
      </c>
      <c r="I438" s="1">
        <v>4.7</v>
      </c>
    </row>
    <row r="439" spans="1:9" x14ac:dyDescent="0.3">
      <c r="A439" s="2">
        <v>437</v>
      </c>
      <c r="B439" s="1" t="s">
        <v>1618</v>
      </c>
      <c r="C439" s="1" t="s">
        <v>1500</v>
      </c>
      <c r="D439" s="1" t="s">
        <v>1619</v>
      </c>
      <c r="E439" s="1">
        <v>100</v>
      </c>
      <c r="F439" s="1">
        <v>76</v>
      </c>
      <c r="G439" s="1">
        <v>0.1</v>
      </c>
      <c r="H439" s="1">
        <v>19.2</v>
      </c>
      <c r="I439" s="1">
        <v>0.1</v>
      </c>
    </row>
    <row r="440" spans="1:9" x14ac:dyDescent="0.3">
      <c r="A440" s="2">
        <v>438</v>
      </c>
      <c r="B440" s="1" t="s">
        <v>1620</v>
      </c>
      <c r="C440" s="1" t="s">
        <v>1500</v>
      </c>
      <c r="D440" s="1" t="s">
        <v>1621</v>
      </c>
      <c r="E440" s="1">
        <v>100</v>
      </c>
      <c r="F440" s="1">
        <v>239</v>
      </c>
      <c r="G440" s="1">
        <v>8.3000000000000007</v>
      </c>
      <c r="H440" s="1">
        <v>7.1</v>
      </c>
      <c r="I440" s="1">
        <v>19.5</v>
      </c>
    </row>
    <row r="441" spans="1:9" x14ac:dyDescent="0.3">
      <c r="A441" s="2">
        <v>439</v>
      </c>
      <c r="B441" s="1" t="s">
        <v>1622</v>
      </c>
      <c r="C441" s="1" t="s">
        <v>1500</v>
      </c>
      <c r="D441" s="1" t="s">
        <v>1623</v>
      </c>
      <c r="E441" s="1">
        <v>100</v>
      </c>
      <c r="F441" s="1">
        <v>83</v>
      </c>
      <c r="G441" s="1">
        <v>0.8</v>
      </c>
      <c r="H441" s="1">
        <v>17.5</v>
      </c>
      <c r="I441" s="1">
        <v>1.3</v>
      </c>
    </row>
    <row r="442" spans="1:9" x14ac:dyDescent="0.3">
      <c r="A442" s="2">
        <v>440</v>
      </c>
      <c r="B442" s="1" t="s">
        <v>1624</v>
      </c>
      <c r="C442" s="1" t="s">
        <v>1500</v>
      </c>
      <c r="D442" s="1" t="s">
        <v>1625</v>
      </c>
      <c r="E442" s="1">
        <v>100</v>
      </c>
      <c r="F442" s="1">
        <v>79</v>
      </c>
      <c r="G442" s="1">
        <v>0</v>
      </c>
      <c r="H442" s="1">
        <v>17.5</v>
      </c>
      <c r="I442" s="1">
        <v>1.2</v>
      </c>
    </row>
    <row r="443" spans="1:9" x14ac:dyDescent="0.3">
      <c r="A443" s="2">
        <v>441</v>
      </c>
      <c r="B443" s="1" t="s">
        <v>1626</v>
      </c>
      <c r="C443" s="1" t="s">
        <v>1500</v>
      </c>
      <c r="D443" s="1" t="s">
        <v>1627</v>
      </c>
      <c r="E443" s="1">
        <v>100</v>
      </c>
      <c r="F443" s="1">
        <v>110</v>
      </c>
      <c r="G443" s="1">
        <v>0.5</v>
      </c>
      <c r="H443" s="1">
        <v>21</v>
      </c>
      <c r="I443" s="1">
        <v>3</v>
      </c>
    </row>
    <row r="444" spans="1:9" x14ac:dyDescent="0.3">
      <c r="A444" s="2">
        <v>442</v>
      </c>
      <c r="B444" s="1" t="s">
        <v>1628</v>
      </c>
      <c r="C444" s="1" t="s">
        <v>1500</v>
      </c>
      <c r="D444" s="1" t="s">
        <v>1629</v>
      </c>
      <c r="E444" s="1">
        <v>100</v>
      </c>
      <c r="F444" s="1">
        <v>100</v>
      </c>
      <c r="G444" s="1">
        <v>0</v>
      </c>
      <c r="H444" s="1">
        <v>19.2</v>
      </c>
      <c r="I444" s="1">
        <v>2.8</v>
      </c>
    </row>
    <row r="445" spans="1:9" x14ac:dyDescent="0.3">
      <c r="A445" s="2">
        <v>443</v>
      </c>
      <c r="B445" s="1" t="s">
        <v>1630</v>
      </c>
      <c r="C445" s="1" t="s">
        <v>1500</v>
      </c>
      <c r="D445" s="1" t="s">
        <v>1631</v>
      </c>
      <c r="E445" s="1">
        <v>100</v>
      </c>
      <c r="F445" s="1">
        <v>96</v>
      </c>
      <c r="G445" s="1">
        <v>0</v>
      </c>
      <c r="H445" s="1">
        <v>20.3</v>
      </c>
      <c r="I445" s="1">
        <v>1.9</v>
      </c>
    </row>
    <row r="446" spans="1:9" x14ac:dyDescent="0.3">
      <c r="A446" s="2">
        <v>444</v>
      </c>
      <c r="B446" s="1" t="s">
        <v>1632</v>
      </c>
      <c r="C446" s="1" t="s">
        <v>1500</v>
      </c>
      <c r="D446" s="1" t="s">
        <v>1633</v>
      </c>
      <c r="E446" s="1">
        <v>100</v>
      </c>
      <c r="F446" s="1">
        <v>78</v>
      </c>
      <c r="G446" s="1">
        <v>0.4</v>
      </c>
      <c r="H446" s="1">
        <v>19.3</v>
      </c>
      <c r="I446" s="1">
        <v>0.2</v>
      </c>
    </row>
    <row r="447" spans="1:9" x14ac:dyDescent="0.3">
      <c r="A447" s="2">
        <v>445</v>
      </c>
      <c r="B447" s="1" t="s">
        <v>1634</v>
      </c>
      <c r="C447" s="1" t="s">
        <v>1500</v>
      </c>
      <c r="D447" s="1" t="s">
        <v>1635</v>
      </c>
      <c r="E447" s="1">
        <v>100</v>
      </c>
      <c r="F447" s="1">
        <v>91</v>
      </c>
      <c r="G447" s="1">
        <v>0.1</v>
      </c>
      <c r="H447" s="1">
        <v>18.899999999999999</v>
      </c>
      <c r="I447" s="1">
        <v>1.9</v>
      </c>
    </row>
    <row r="448" spans="1:9" x14ac:dyDescent="0.3">
      <c r="A448" s="2">
        <v>446</v>
      </c>
      <c r="B448" s="1" t="s">
        <v>1636</v>
      </c>
      <c r="C448" s="1" t="s">
        <v>1500</v>
      </c>
      <c r="D448" s="1" t="s">
        <v>1637</v>
      </c>
      <c r="E448" s="1">
        <v>100</v>
      </c>
      <c r="F448" s="1">
        <v>88</v>
      </c>
      <c r="G448" s="1">
        <v>0.2</v>
      </c>
      <c r="H448" s="1">
        <v>18.2</v>
      </c>
      <c r="I448" s="1">
        <v>1.9</v>
      </c>
    </row>
    <row r="449" spans="1:9" x14ac:dyDescent="0.3">
      <c r="A449" s="2">
        <v>447</v>
      </c>
      <c r="B449" s="1" t="s">
        <v>1638</v>
      </c>
      <c r="C449" s="1" t="s">
        <v>1500</v>
      </c>
      <c r="D449" s="1" t="s">
        <v>1639</v>
      </c>
      <c r="E449" s="1">
        <v>100</v>
      </c>
      <c r="F449" s="1">
        <v>124</v>
      </c>
      <c r="G449" s="1">
        <v>0</v>
      </c>
      <c r="H449" s="1">
        <v>23.63</v>
      </c>
      <c r="I449" s="1">
        <v>2.56</v>
      </c>
    </row>
    <row r="450" spans="1:9" x14ac:dyDescent="0.3">
      <c r="A450" s="2">
        <v>448</v>
      </c>
      <c r="B450" s="1" t="s">
        <v>1640</v>
      </c>
      <c r="C450" s="1" t="s">
        <v>1500</v>
      </c>
      <c r="D450" s="1" t="s">
        <v>1641</v>
      </c>
      <c r="E450" s="1">
        <v>100</v>
      </c>
      <c r="F450" s="1">
        <v>120</v>
      </c>
      <c r="G450" s="1">
        <v>0.4</v>
      </c>
      <c r="H450" s="1">
        <v>18.5</v>
      </c>
      <c r="I450" s="1">
        <v>5.2</v>
      </c>
    </row>
    <row r="451" spans="1:9" x14ac:dyDescent="0.3">
      <c r="A451" s="2">
        <v>449</v>
      </c>
      <c r="B451" s="1" t="s">
        <v>1642</v>
      </c>
      <c r="C451" s="1" t="s">
        <v>1500</v>
      </c>
      <c r="D451" s="1" t="s">
        <v>1643</v>
      </c>
      <c r="E451" s="1">
        <v>100</v>
      </c>
      <c r="F451" s="1">
        <v>97</v>
      </c>
      <c r="G451" s="1">
        <v>0.8</v>
      </c>
      <c r="H451" s="1">
        <v>17.3</v>
      </c>
      <c r="I451" s="1">
        <v>3</v>
      </c>
    </row>
    <row r="452" spans="1:9" x14ac:dyDescent="0.3">
      <c r="A452" s="2">
        <v>450</v>
      </c>
      <c r="B452" s="1" t="s">
        <v>1644</v>
      </c>
      <c r="C452" s="1" t="s">
        <v>1500</v>
      </c>
      <c r="D452" s="1" t="s">
        <v>1645</v>
      </c>
      <c r="E452" s="1">
        <v>100</v>
      </c>
      <c r="F452" s="1">
        <v>134</v>
      </c>
      <c r="G452" s="1">
        <v>0</v>
      </c>
      <c r="H452" s="1">
        <v>22.3</v>
      </c>
      <c r="I452" s="1">
        <v>5.3</v>
      </c>
    </row>
    <row r="453" spans="1:9" x14ac:dyDescent="0.3">
      <c r="A453" s="2">
        <v>451</v>
      </c>
      <c r="B453" s="1" t="s">
        <v>1646</v>
      </c>
      <c r="C453" s="1" t="s">
        <v>1500</v>
      </c>
      <c r="D453" s="1" t="s">
        <v>1647</v>
      </c>
      <c r="E453" s="1">
        <v>100</v>
      </c>
      <c r="F453" s="1">
        <v>129</v>
      </c>
      <c r="G453" s="1">
        <v>0.4</v>
      </c>
      <c r="H453" s="1">
        <v>18.5</v>
      </c>
      <c r="I453" s="1">
        <v>6.2</v>
      </c>
    </row>
    <row r="454" spans="1:9" x14ac:dyDescent="0.3">
      <c r="A454" s="2">
        <v>452</v>
      </c>
      <c r="B454" s="1" t="s">
        <v>1648</v>
      </c>
      <c r="C454" s="1" t="s">
        <v>1500</v>
      </c>
      <c r="D454" s="1" t="s">
        <v>1649</v>
      </c>
      <c r="E454" s="1">
        <v>100</v>
      </c>
      <c r="F454" s="1">
        <v>323</v>
      </c>
      <c r="G454" s="1">
        <v>11.1</v>
      </c>
      <c r="H454" s="1">
        <v>58.6</v>
      </c>
      <c r="I454" s="1">
        <v>5.4</v>
      </c>
    </row>
    <row r="455" spans="1:9" x14ac:dyDescent="0.3">
      <c r="A455" s="2">
        <v>453</v>
      </c>
      <c r="B455" s="1" t="s">
        <v>1650</v>
      </c>
      <c r="C455" s="1" t="s">
        <v>1500</v>
      </c>
      <c r="D455" s="1" t="s">
        <v>1651</v>
      </c>
      <c r="E455" s="1">
        <v>100</v>
      </c>
      <c r="F455" s="1">
        <v>86</v>
      </c>
      <c r="G455" s="1">
        <v>0.3</v>
      </c>
      <c r="H455" s="1">
        <v>18.8</v>
      </c>
      <c r="I455" s="1">
        <v>1.3</v>
      </c>
    </row>
    <row r="456" spans="1:9" x14ac:dyDescent="0.3">
      <c r="A456" s="2">
        <v>454</v>
      </c>
      <c r="B456" s="1" t="s">
        <v>1652</v>
      </c>
      <c r="C456" s="1" t="s">
        <v>1500</v>
      </c>
      <c r="D456" s="1" t="s">
        <v>1653</v>
      </c>
      <c r="E456" s="1">
        <v>100</v>
      </c>
      <c r="F456" s="1">
        <v>92</v>
      </c>
      <c r="G456" s="1">
        <v>0.1</v>
      </c>
      <c r="H456" s="1">
        <v>19.3</v>
      </c>
      <c r="I456" s="1">
        <v>1.9</v>
      </c>
    </row>
    <row r="457" spans="1:9" x14ac:dyDescent="0.3">
      <c r="A457" s="2">
        <v>455</v>
      </c>
      <c r="B457" s="1" t="s">
        <v>1654</v>
      </c>
      <c r="C457" s="1" t="s">
        <v>1500</v>
      </c>
      <c r="D457" s="1" t="s">
        <v>1655</v>
      </c>
      <c r="E457" s="1">
        <v>100</v>
      </c>
      <c r="F457" s="1">
        <v>166</v>
      </c>
      <c r="G457" s="1">
        <v>0</v>
      </c>
      <c r="H457" s="1">
        <v>23.99</v>
      </c>
      <c r="I457" s="1">
        <v>8.09</v>
      </c>
    </row>
    <row r="458" spans="1:9" x14ac:dyDescent="0.3">
      <c r="A458" s="2">
        <v>456</v>
      </c>
      <c r="B458" s="1" t="s">
        <v>1656</v>
      </c>
      <c r="C458" s="1" t="s">
        <v>1500</v>
      </c>
      <c r="D458" s="1" t="s">
        <v>1657</v>
      </c>
      <c r="E458" s="1">
        <v>100</v>
      </c>
      <c r="F458" s="1">
        <v>104</v>
      </c>
      <c r="G458" s="1">
        <v>0.1</v>
      </c>
      <c r="H458" s="1">
        <v>24.5</v>
      </c>
      <c r="I458" s="1">
        <v>1</v>
      </c>
    </row>
    <row r="459" spans="1:9" x14ac:dyDescent="0.3">
      <c r="A459" s="2">
        <v>457</v>
      </c>
      <c r="B459" s="1" t="s">
        <v>1658</v>
      </c>
      <c r="C459" s="1" t="s">
        <v>1500</v>
      </c>
      <c r="D459" s="1" t="s">
        <v>1659</v>
      </c>
      <c r="E459" s="1">
        <v>100</v>
      </c>
      <c r="F459" s="1">
        <v>184</v>
      </c>
      <c r="G459" s="1">
        <v>0</v>
      </c>
      <c r="H459" s="1">
        <v>29.91</v>
      </c>
      <c r="I459" s="1">
        <v>6.28</v>
      </c>
    </row>
    <row r="460" spans="1:9" x14ac:dyDescent="0.3">
      <c r="A460" s="2">
        <v>458</v>
      </c>
      <c r="B460" s="1" t="s">
        <v>1660</v>
      </c>
      <c r="C460" s="1" t="s">
        <v>1500</v>
      </c>
      <c r="D460" s="1" t="s">
        <v>1661</v>
      </c>
      <c r="E460" s="1">
        <v>100</v>
      </c>
      <c r="F460" s="1">
        <v>182</v>
      </c>
      <c r="G460" s="1">
        <v>0</v>
      </c>
      <c r="H460" s="1">
        <v>22.31</v>
      </c>
      <c r="I460" s="1">
        <v>10.6</v>
      </c>
    </row>
    <row r="461" spans="1:9" x14ac:dyDescent="0.3">
      <c r="A461" s="2">
        <v>459</v>
      </c>
      <c r="B461" s="1" t="s">
        <v>1662</v>
      </c>
      <c r="C461" s="1" t="s">
        <v>1500</v>
      </c>
      <c r="D461" s="1" t="s">
        <v>1663</v>
      </c>
      <c r="E461" s="1">
        <v>100</v>
      </c>
      <c r="F461" s="1">
        <v>125</v>
      </c>
      <c r="G461" s="1">
        <v>0.1</v>
      </c>
      <c r="H461" s="1">
        <v>26.4</v>
      </c>
      <c r="I461" s="1">
        <v>1.4</v>
      </c>
    </row>
    <row r="462" spans="1:9" x14ac:dyDescent="0.3">
      <c r="A462" s="2">
        <v>460</v>
      </c>
      <c r="B462" s="1" t="s">
        <v>1664</v>
      </c>
      <c r="C462" s="1" t="s">
        <v>1500</v>
      </c>
      <c r="D462" s="1" t="s">
        <v>1665</v>
      </c>
      <c r="E462" s="1">
        <v>100</v>
      </c>
      <c r="F462" s="1">
        <v>344</v>
      </c>
      <c r="G462" s="1">
        <v>0.1</v>
      </c>
      <c r="H462" s="1">
        <v>20.100000000000001</v>
      </c>
      <c r="I462" s="1">
        <v>27.5</v>
      </c>
    </row>
    <row r="463" spans="1:9" x14ac:dyDescent="0.3">
      <c r="A463" s="2">
        <v>461</v>
      </c>
      <c r="B463" s="1" t="s">
        <v>1666</v>
      </c>
      <c r="C463" s="1" t="s">
        <v>1500</v>
      </c>
      <c r="D463" s="1" t="s">
        <v>1667</v>
      </c>
      <c r="E463" s="1">
        <v>100</v>
      </c>
      <c r="F463" s="1">
        <v>105</v>
      </c>
      <c r="G463" s="1">
        <v>0.2</v>
      </c>
      <c r="H463" s="1">
        <v>23.9</v>
      </c>
      <c r="I463" s="1">
        <v>1.3</v>
      </c>
    </row>
    <row r="464" spans="1:9" x14ac:dyDescent="0.3">
      <c r="A464" s="2">
        <v>462</v>
      </c>
      <c r="B464" s="1" t="s">
        <v>1668</v>
      </c>
      <c r="C464" s="1" t="s">
        <v>1500</v>
      </c>
      <c r="D464" s="1" t="s">
        <v>1669</v>
      </c>
      <c r="E464" s="1">
        <v>100</v>
      </c>
      <c r="F464" s="1">
        <v>187</v>
      </c>
      <c r="G464" s="1">
        <v>9.41</v>
      </c>
      <c r="H464" s="1">
        <v>16.04</v>
      </c>
      <c r="I464" s="1">
        <v>9.26</v>
      </c>
    </row>
    <row r="465" spans="1:9" x14ac:dyDescent="0.3">
      <c r="A465" s="2">
        <v>463</v>
      </c>
      <c r="B465" s="1" t="s">
        <v>1670</v>
      </c>
      <c r="C465" s="1" t="s">
        <v>1500</v>
      </c>
      <c r="D465" s="1" t="s">
        <v>1671</v>
      </c>
      <c r="E465" s="1">
        <v>100</v>
      </c>
      <c r="F465" s="1">
        <v>113</v>
      </c>
      <c r="G465" s="1">
        <v>0.1</v>
      </c>
      <c r="H465" s="1">
        <v>19.7</v>
      </c>
      <c r="I465" s="1">
        <v>4</v>
      </c>
    </row>
    <row r="466" spans="1:9" x14ac:dyDescent="0.3">
      <c r="A466" s="2">
        <v>464</v>
      </c>
      <c r="B466" s="1" t="s">
        <v>1672</v>
      </c>
      <c r="C466" s="1" t="s">
        <v>1500</v>
      </c>
      <c r="D466" s="1" t="s">
        <v>1673</v>
      </c>
      <c r="E466" s="1">
        <v>100</v>
      </c>
      <c r="F466" s="1">
        <v>90</v>
      </c>
      <c r="G466" s="1">
        <v>0.7</v>
      </c>
      <c r="H466" s="1">
        <v>19.100000000000001</v>
      </c>
      <c r="I466" s="1">
        <v>1.4</v>
      </c>
    </row>
    <row r="467" spans="1:9" x14ac:dyDescent="0.3">
      <c r="A467" s="2">
        <v>465</v>
      </c>
      <c r="B467" s="1" t="s">
        <v>1674</v>
      </c>
      <c r="C467" s="1" t="s">
        <v>1500</v>
      </c>
      <c r="D467" s="1" t="s">
        <v>1675</v>
      </c>
      <c r="E467" s="1">
        <v>100</v>
      </c>
      <c r="F467" s="1">
        <v>79</v>
      </c>
      <c r="G467" s="1">
        <v>0.3</v>
      </c>
      <c r="H467" s="1">
        <v>19.5</v>
      </c>
      <c r="I467" s="1">
        <v>0.3</v>
      </c>
    </row>
    <row r="468" spans="1:9" x14ac:dyDescent="0.3">
      <c r="A468" s="2">
        <v>466</v>
      </c>
      <c r="B468" s="1" t="s">
        <v>1676</v>
      </c>
      <c r="C468" s="1" t="s">
        <v>1500</v>
      </c>
      <c r="D468" s="1" t="s">
        <v>1677</v>
      </c>
      <c r="E468" s="1">
        <v>100</v>
      </c>
      <c r="F468" s="1">
        <v>236</v>
      </c>
      <c r="G468" s="1">
        <v>0.3</v>
      </c>
      <c r="H468" s="1">
        <v>56</v>
      </c>
      <c r="I468" s="1">
        <v>2</v>
      </c>
    </row>
    <row r="469" spans="1:9" x14ac:dyDescent="0.3">
      <c r="A469" s="2">
        <v>467</v>
      </c>
      <c r="B469" s="1" t="s">
        <v>1678</v>
      </c>
      <c r="C469" s="1" t="s">
        <v>1500</v>
      </c>
      <c r="D469" s="1" t="s">
        <v>1679</v>
      </c>
      <c r="E469" s="1">
        <v>100</v>
      </c>
      <c r="F469" s="1">
        <v>75</v>
      </c>
      <c r="G469" s="1">
        <v>0.1</v>
      </c>
      <c r="H469" s="1">
        <v>18</v>
      </c>
      <c r="I469" s="1">
        <v>0.5</v>
      </c>
    </row>
    <row r="470" spans="1:9" x14ac:dyDescent="0.3">
      <c r="A470" s="2">
        <v>468</v>
      </c>
      <c r="B470" s="1" t="s">
        <v>1680</v>
      </c>
      <c r="C470" s="1" t="s">
        <v>1500</v>
      </c>
      <c r="D470" s="1" t="s">
        <v>1681</v>
      </c>
      <c r="E470" s="1">
        <v>100</v>
      </c>
      <c r="F470" s="1">
        <v>109</v>
      </c>
      <c r="G470" s="1">
        <v>0.2</v>
      </c>
      <c r="H470" s="1">
        <v>25.2</v>
      </c>
      <c r="I470" s="1">
        <v>0.2</v>
      </c>
    </row>
    <row r="471" spans="1:9" x14ac:dyDescent="0.3">
      <c r="A471" s="2">
        <v>469</v>
      </c>
      <c r="B471" s="1" t="s">
        <v>1682</v>
      </c>
      <c r="C471" s="1" t="s">
        <v>1500</v>
      </c>
      <c r="D471" s="1" t="s">
        <v>1683</v>
      </c>
      <c r="E471" s="1">
        <v>100</v>
      </c>
      <c r="F471" s="1">
        <v>184</v>
      </c>
      <c r="G471" s="1">
        <v>0</v>
      </c>
      <c r="H471" s="1">
        <v>45.1</v>
      </c>
      <c r="I471" s="1">
        <v>1.1000000000000001</v>
      </c>
    </row>
    <row r="472" spans="1:9" x14ac:dyDescent="0.3">
      <c r="A472" s="2">
        <v>470</v>
      </c>
      <c r="B472" s="1" t="s">
        <v>1684</v>
      </c>
      <c r="C472" s="1" t="s">
        <v>1500</v>
      </c>
      <c r="D472" s="1" t="s">
        <v>1685</v>
      </c>
      <c r="E472" s="1">
        <v>100</v>
      </c>
      <c r="F472" s="1">
        <v>84</v>
      </c>
      <c r="G472" s="1">
        <v>0.1</v>
      </c>
      <c r="H472" s="1">
        <v>20</v>
      </c>
      <c r="I472" s="1">
        <v>0.7</v>
      </c>
    </row>
    <row r="473" spans="1:9" x14ac:dyDescent="0.3">
      <c r="A473" s="2">
        <v>471</v>
      </c>
      <c r="B473" s="1" t="s">
        <v>1686</v>
      </c>
      <c r="C473" s="1" t="s">
        <v>1500</v>
      </c>
      <c r="D473" s="1" t="s">
        <v>1687</v>
      </c>
      <c r="E473" s="1">
        <v>100</v>
      </c>
      <c r="F473" s="1">
        <v>74</v>
      </c>
      <c r="G473" s="1">
        <v>0</v>
      </c>
      <c r="H473" s="1">
        <v>18.2</v>
      </c>
      <c r="I473" s="1">
        <v>0.43</v>
      </c>
    </row>
    <row r="474" spans="1:9" x14ac:dyDescent="0.3">
      <c r="A474" s="2">
        <v>472</v>
      </c>
      <c r="B474" s="1" t="s">
        <v>1688</v>
      </c>
      <c r="C474" s="1" t="s">
        <v>1500</v>
      </c>
      <c r="D474" s="1" t="s">
        <v>1689</v>
      </c>
      <c r="E474" s="1">
        <v>100</v>
      </c>
      <c r="F474" s="1">
        <v>63</v>
      </c>
      <c r="G474" s="1">
        <v>0</v>
      </c>
      <c r="H474" s="1">
        <v>15.42</v>
      </c>
      <c r="I474" s="1">
        <v>0.32</v>
      </c>
    </row>
    <row r="475" spans="1:9" x14ac:dyDescent="0.3">
      <c r="A475" s="2">
        <v>473</v>
      </c>
      <c r="B475" s="1" t="s">
        <v>1690</v>
      </c>
      <c r="C475" s="1" t="s">
        <v>1500</v>
      </c>
      <c r="D475" s="1" t="s">
        <v>1691</v>
      </c>
      <c r="E475" s="1">
        <v>100</v>
      </c>
      <c r="F475" s="1">
        <v>288</v>
      </c>
      <c r="G475" s="1">
        <v>1.8</v>
      </c>
      <c r="H475" s="1">
        <v>65.400000000000006</v>
      </c>
      <c r="I475" s="1">
        <v>3</v>
      </c>
    </row>
    <row r="476" spans="1:9" x14ac:dyDescent="0.3">
      <c r="A476" s="2">
        <v>474</v>
      </c>
      <c r="B476" s="1" t="s">
        <v>1692</v>
      </c>
      <c r="C476" s="1" t="s">
        <v>1500</v>
      </c>
      <c r="D476" s="1" t="s">
        <v>1693</v>
      </c>
      <c r="E476" s="1">
        <v>100</v>
      </c>
      <c r="F476" s="1">
        <v>91</v>
      </c>
      <c r="G476" s="1">
        <v>0.7</v>
      </c>
      <c r="H476" s="1">
        <v>12.6</v>
      </c>
      <c r="I476" s="1">
        <v>4.3</v>
      </c>
    </row>
    <row r="477" spans="1:9" x14ac:dyDescent="0.3">
      <c r="A477" s="2">
        <v>475</v>
      </c>
      <c r="B477" s="1" t="s">
        <v>1694</v>
      </c>
      <c r="C477" s="1" t="s">
        <v>1500</v>
      </c>
      <c r="D477" s="1" t="s">
        <v>1695</v>
      </c>
      <c r="E477" s="1">
        <v>100</v>
      </c>
      <c r="F477" s="1">
        <v>122</v>
      </c>
      <c r="G477" s="1">
        <v>0</v>
      </c>
      <c r="H477" s="1">
        <v>13.1</v>
      </c>
      <c r="I477" s="1">
        <v>7.9</v>
      </c>
    </row>
    <row r="478" spans="1:9" x14ac:dyDescent="0.3">
      <c r="A478" s="2">
        <v>476</v>
      </c>
      <c r="B478" s="1" t="s">
        <v>1696</v>
      </c>
      <c r="C478" s="1" t="s">
        <v>1500</v>
      </c>
      <c r="D478" s="1" t="s">
        <v>1697</v>
      </c>
      <c r="E478" s="1">
        <v>100</v>
      </c>
      <c r="F478" s="1">
        <v>79</v>
      </c>
      <c r="G478" s="1">
        <v>0.1</v>
      </c>
      <c r="H478" s="1">
        <v>15</v>
      </c>
      <c r="I478" s="1">
        <v>2.2999999999999998</v>
      </c>
    </row>
    <row r="479" spans="1:9" x14ac:dyDescent="0.3">
      <c r="A479" s="2">
        <v>477</v>
      </c>
      <c r="B479" s="1" t="s">
        <v>1698</v>
      </c>
      <c r="C479" s="1" t="s">
        <v>1500</v>
      </c>
      <c r="D479" s="1" t="s">
        <v>1699</v>
      </c>
      <c r="E479" s="1">
        <v>100</v>
      </c>
      <c r="F479" s="1">
        <v>106</v>
      </c>
      <c r="G479" s="1">
        <v>0.2</v>
      </c>
      <c r="H479" s="1">
        <v>23.4</v>
      </c>
      <c r="I479" s="1">
        <v>1.6</v>
      </c>
    </row>
    <row r="480" spans="1:9" x14ac:dyDescent="0.3">
      <c r="A480" s="2">
        <v>478</v>
      </c>
      <c r="B480" s="1" t="s">
        <v>1700</v>
      </c>
      <c r="C480" s="1" t="s">
        <v>1500</v>
      </c>
      <c r="D480" s="1" t="s">
        <v>1701</v>
      </c>
      <c r="E480" s="1">
        <v>100</v>
      </c>
      <c r="F480" s="1">
        <v>108</v>
      </c>
      <c r="G480" s="1">
        <v>11.1</v>
      </c>
      <c r="H480" s="1">
        <v>13.7</v>
      </c>
      <c r="I480" s="1">
        <v>0.8</v>
      </c>
    </row>
    <row r="481" spans="1:9" x14ac:dyDescent="0.3">
      <c r="A481" s="2">
        <v>479</v>
      </c>
      <c r="B481" s="1" t="s">
        <v>1702</v>
      </c>
      <c r="C481" s="1" t="s">
        <v>1500</v>
      </c>
      <c r="D481" s="1" t="s">
        <v>1703</v>
      </c>
      <c r="E481" s="1">
        <v>100</v>
      </c>
      <c r="F481" s="1">
        <v>60</v>
      </c>
      <c r="G481" s="1">
        <v>0</v>
      </c>
      <c r="H481" s="1">
        <v>14.7</v>
      </c>
      <c r="I481" s="1">
        <v>0.4</v>
      </c>
    </row>
    <row r="482" spans="1:9" x14ac:dyDescent="0.3">
      <c r="A482" s="2">
        <v>480</v>
      </c>
      <c r="B482" s="1" t="s">
        <v>1704</v>
      </c>
      <c r="C482" s="1" t="s">
        <v>1500</v>
      </c>
      <c r="D482" s="1" t="s">
        <v>1705</v>
      </c>
      <c r="E482" s="1">
        <v>100</v>
      </c>
      <c r="F482" s="1">
        <v>70</v>
      </c>
      <c r="G482" s="1">
        <v>0.6</v>
      </c>
      <c r="H482" s="1">
        <v>14.4</v>
      </c>
      <c r="I482" s="1">
        <v>1.3</v>
      </c>
    </row>
    <row r="483" spans="1:9" x14ac:dyDescent="0.3">
      <c r="A483" s="2">
        <v>481</v>
      </c>
      <c r="B483" s="1" t="s">
        <v>1706</v>
      </c>
      <c r="C483" s="1" t="s">
        <v>1500</v>
      </c>
      <c r="D483" s="1" t="s">
        <v>1707</v>
      </c>
      <c r="E483" s="1">
        <v>100</v>
      </c>
      <c r="F483" s="1">
        <v>86</v>
      </c>
      <c r="G483" s="1">
        <v>0.5</v>
      </c>
      <c r="H483" s="1">
        <v>19.5</v>
      </c>
      <c r="I483" s="1">
        <v>0.9</v>
      </c>
    </row>
    <row r="484" spans="1:9" x14ac:dyDescent="0.3">
      <c r="A484" s="2">
        <v>482</v>
      </c>
      <c r="B484" s="1" t="s">
        <v>1708</v>
      </c>
      <c r="C484" s="1" t="s">
        <v>1500</v>
      </c>
      <c r="D484" s="1" t="s">
        <v>1709</v>
      </c>
      <c r="E484" s="1">
        <v>100</v>
      </c>
      <c r="F484" s="1">
        <v>89</v>
      </c>
      <c r="G484" s="1">
        <v>0.5</v>
      </c>
      <c r="H484" s="1">
        <v>17.5</v>
      </c>
      <c r="I484" s="1">
        <v>2.1</v>
      </c>
    </row>
    <row r="485" spans="1:9" x14ac:dyDescent="0.3">
      <c r="A485" s="2">
        <v>483</v>
      </c>
      <c r="B485" s="1" t="s">
        <v>1710</v>
      </c>
      <c r="C485" s="1" t="s">
        <v>1500</v>
      </c>
      <c r="D485" s="1" t="s">
        <v>1711</v>
      </c>
      <c r="E485" s="1">
        <v>100</v>
      </c>
      <c r="F485" s="1">
        <v>72</v>
      </c>
      <c r="G485" s="1">
        <v>0.5</v>
      </c>
      <c r="H485" s="1">
        <v>17.600000000000001</v>
      </c>
      <c r="I485" s="1">
        <v>0.2</v>
      </c>
    </row>
    <row r="486" spans="1:9" x14ac:dyDescent="0.3">
      <c r="A486" s="2">
        <v>484</v>
      </c>
      <c r="B486" s="1" t="s">
        <v>1712</v>
      </c>
      <c r="C486" s="1" t="s">
        <v>1500</v>
      </c>
      <c r="D486" s="1" t="s">
        <v>1713</v>
      </c>
      <c r="E486" s="1">
        <v>100</v>
      </c>
      <c r="F486" s="1">
        <v>88</v>
      </c>
      <c r="G486" s="1">
        <v>0.5</v>
      </c>
      <c r="H486" s="1">
        <v>19.399999999999999</v>
      </c>
      <c r="I486" s="1">
        <v>1.2</v>
      </c>
    </row>
    <row r="487" spans="1:9" x14ac:dyDescent="0.3">
      <c r="A487" s="2">
        <v>485</v>
      </c>
      <c r="B487" s="1" t="s">
        <v>1714</v>
      </c>
      <c r="C487" s="1" t="s">
        <v>1500</v>
      </c>
      <c r="D487" s="1" t="s">
        <v>1715</v>
      </c>
      <c r="E487" s="1">
        <v>100</v>
      </c>
      <c r="F487" s="1">
        <v>106</v>
      </c>
      <c r="G487" s="1">
        <v>0.5</v>
      </c>
      <c r="H487" s="1">
        <v>16</v>
      </c>
      <c r="I487" s="1">
        <v>4.5999999999999996</v>
      </c>
    </row>
    <row r="488" spans="1:9" x14ac:dyDescent="0.3">
      <c r="A488" s="2">
        <v>486</v>
      </c>
      <c r="B488" s="1" t="s">
        <v>1716</v>
      </c>
      <c r="C488" s="1" t="s">
        <v>1500</v>
      </c>
      <c r="D488" s="1" t="s">
        <v>1717</v>
      </c>
      <c r="E488" s="1">
        <v>100</v>
      </c>
      <c r="F488" s="1">
        <v>263</v>
      </c>
      <c r="G488" s="1">
        <v>0.2</v>
      </c>
      <c r="H488" s="1">
        <v>44.8</v>
      </c>
      <c r="I488" s="1">
        <v>9.8000000000000007</v>
      </c>
    </row>
    <row r="489" spans="1:9" x14ac:dyDescent="0.3">
      <c r="A489" s="2">
        <v>487</v>
      </c>
      <c r="B489" s="1" t="s">
        <v>1718</v>
      </c>
      <c r="C489" s="1" t="s">
        <v>1500</v>
      </c>
      <c r="D489" s="1" t="s">
        <v>1719</v>
      </c>
      <c r="E489" s="1">
        <v>100</v>
      </c>
      <c r="F489" s="1">
        <v>59</v>
      </c>
      <c r="G489" s="1">
        <v>0.9</v>
      </c>
      <c r="H489" s="1">
        <v>7.2</v>
      </c>
      <c r="I489" s="1">
        <v>3</v>
      </c>
    </row>
    <row r="490" spans="1:9" x14ac:dyDescent="0.3">
      <c r="A490" s="2">
        <v>488</v>
      </c>
      <c r="B490" s="1" t="s">
        <v>1720</v>
      </c>
      <c r="C490" s="1" t="s">
        <v>1500</v>
      </c>
      <c r="D490" s="1" t="s">
        <v>1721</v>
      </c>
      <c r="E490" s="1">
        <v>100</v>
      </c>
      <c r="F490" s="1">
        <v>89</v>
      </c>
      <c r="G490" s="1">
        <v>0</v>
      </c>
      <c r="H490" s="1">
        <v>20.3</v>
      </c>
      <c r="I490" s="1">
        <v>1.2</v>
      </c>
    </row>
    <row r="491" spans="1:9" x14ac:dyDescent="0.3">
      <c r="A491" s="2">
        <v>489</v>
      </c>
      <c r="B491" s="1" t="s">
        <v>1722</v>
      </c>
      <c r="C491" s="1" t="s">
        <v>1500</v>
      </c>
      <c r="D491" s="1" t="s">
        <v>1723</v>
      </c>
      <c r="E491" s="1">
        <v>100</v>
      </c>
      <c r="F491" s="1">
        <v>83</v>
      </c>
      <c r="G491" s="1">
        <v>0</v>
      </c>
      <c r="H491" s="1">
        <v>20.100000000000001</v>
      </c>
      <c r="I491" s="1">
        <v>0.6</v>
      </c>
    </row>
    <row r="492" spans="1:9" x14ac:dyDescent="0.3">
      <c r="A492" s="2">
        <v>490</v>
      </c>
      <c r="B492" s="1" t="s">
        <v>1724</v>
      </c>
      <c r="C492" s="1" t="s">
        <v>1500</v>
      </c>
      <c r="D492" s="1" t="s">
        <v>1725</v>
      </c>
      <c r="E492" s="1">
        <v>100</v>
      </c>
      <c r="F492" s="1">
        <v>94</v>
      </c>
      <c r="G492" s="1">
        <v>0.1</v>
      </c>
      <c r="H492" s="1">
        <v>18.8</v>
      </c>
      <c r="I492" s="1">
        <v>2.2999999999999998</v>
      </c>
    </row>
    <row r="493" spans="1:9" x14ac:dyDescent="0.3">
      <c r="A493" s="2">
        <v>491</v>
      </c>
      <c r="B493" s="1" t="s">
        <v>1726</v>
      </c>
      <c r="C493" s="1" t="s">
        <v>1500</v>
      </c>
      <c r="D493" s="1" t="s">
        <v>1727</v>
      </c>
      <c r="E493" s="1">
        <v>100</v>
      </c>
      <c r="F493" s="1">
        <v>86</v>
      </c>
      <c r="G493" s="1">
        <v>0</v>
      </c>
      <c r="H493" s="1">
        <v>18.899999999999999</v>
      </c>
      <c r="I493" s="1">
        <v>1.4</v>
      </c>
    </row>
    <row r="494" spans="1:9" x14ac:dyDescent="0.3">
      <c r="A494" s="2">
        <v>492</v>
      </c>
      <c r="B494" s="1" t="s">
        <v>1728</v>
      </c>
      <c r="C494" s="1" t="s">
        <v>1500</v>
      </c>
      <c r="D494" s="1" t="s">
        <v>1729</v>
      </c>
      <c r="E494" s="1">
        <v>100</v>
      </c>
      <c r="F494" s="1">
        <v>82</v>
      </c>
      <c r="G494" s="1">
        <v>0</v>
      </c>
      <c r="H494" s="1">
        <v>20.399999999999999</v>
      </c>
      <c r="I494" s="1">
        <v>0.3</v>
      </c>
    </row>
    <row r="495" spans="1:9" x14ac:dyDescent="0.3">
      <c r="A495" s="2">
        <v>493</v>
      </c>
      <c r="B495" s="1" t="s">
        <v>1730</v>
      </c>
      <c r="C495" s="1" t="s">
        <v>1500</v>
      </c>
      <c r="D495" s="1" t="s">
        <v>1731</v>
      </c>
      <c r="E495" s="1">
        <v>100</v>
      </c>
      <c r="F495" s="1">
        <v>113</v>
      </c>
      <c r="G495" s="1">
        <v>0.3</v>
      </c>
      <c r="H495" s="1">
        <v>18.5</v>
      </c>
      <c r="I495" s="1">
        <v>4.5</v>
      </c>
    </row>
    <row r="496" spans="1:9" x14ac:dyDescent="0.3">
      <c r="A496" s="2">
        <v>494</v>
      </c>
      <c r="B496" s="1" t="s">
        <v>1732</v>
      </c>
      <c r="C496" s="1" t="s">
        <v>1500</v>
      </c>
      <c r="D496" s="1" t="s">
        <v>1733</v>
      </c>
      <c r="E496" s="1">
        <v>100</v>
      </c>
      <c r="F496" s="1">
        <v>95</v>
      </c>
      <c r="G496" s="1">
        <v>0.1</v>
      </c>
      <c r="H496" s="1">
        <v>19</v>
      </c>
      <c r="I496" s="1">
        <v>2.2999999999999998</v>
      </c>
    </row>
    <row r="497" spans="1:9" x14ac:dyDescent="0.3">
      <c r="A497" s="2">
        <v>495</v>
      </c>
      <c r="B497" s="1" t="s">
        <v>1734</v>
      </c>
      <c r="C497" s="1" t="s">
        <v>1500</v>
      </c>
      <c r="D497" s="1" t="s">
        <v>1735</v>
      </c>
      <c r="E497" s="1">
        <v>100</v>
      </c>
      <c r="F497" s="1">
        <v>121</v>
      </c>
      <c r="G497" s="1">
        <v>0</v>
      </c>
      <c r="H497" s="1">
        <v>21.3</v>
      </c>
      <c r="I497" s="1">
        <v>4.3</v>
      </c>
    </row>
    <row r="498" spans="1:9" x14ac:dyDescent="0.3">
      <c r="A498" s="2">
        <v>496</v>
      </c>
      <c r="B498" s="1" t="s">
        <v>1736</v>
      </c>
      <c r="C498" s="1" t="s">
        <v>1500</v>
      </c>
      <c r="D498" s="1" t="s">
        <v>1737</v>
      </c>
      <c r="E498" s="1">
        <v>100</v>
      </c>
      <c r="F498" s="1">
        <v>89</v>
      </c>
      <c r="G498" s="1">
        <v>0.2</v>
      </c>
      <c r="H498" s="1">
        <v>20.8</v>
      </c>
      <c r="I498" s="1">
        <v>0.9</v>
      </c>
    </row>
    <row r="499" spans="1:9" x14ac:dyDescent="0.3">
      <c r="A499" s="2">
        <v>497</v>
      </c>
      <c r="B499" s="1" t="s">
        <v>1738</v>
      </c>
      <c r="C499" s="1" t="s">
        <v>1500</v>
      </c>
      <c r="D499" s="1" t="s">
        <v>1739</v>
      </c>
      <c r="E499" s="1">
        <v>100</v>
      </c>
      <c r="F499" s="1">
        <v>80</v>
      </c>
      <c r="G499" s="1">
        <v>0.4</v>
      </c>
      <c r="H499" s="1">
        <v>17.8</v>
      </c>
      <c r="I499" s="1">
        <v>1</v>
      </c>
    </row>
    <row r="500" spans="1:9" x14ac:dyDescent="0.3">
      <c r="A500" s="2">
        <v>498</v>
      </c>
      <c r="B500" s="1" t="s">
        <v>1740</v>
      </c>
      <c r="C500" s="1" t="s">
        <v>1500</v>
      </c>
      <c r="D500" s="1" t="s">
        <v>1741</v>
      </c>
      <c r="E500" s="1">
        <v>100</v>
      </c>
      <c r="F500" s="1">
        <v>94</v>
      </c>
      <c r="G500" s="1">
        <v>0.4</v>
      </c>
      <c r="H500" s="1">
        <v>21</v>
      </c>
      <c r="I500" s="1">
        <v>1.2</v>
      </c>
    </row>
    <row r="501" spans="1:9" x14ac:dyDescent="0.3">
      <c r="A501" s="2">
        <v>499</v>
      </c>
      <c r="B501" s="1" t="s">
        <v>1742</v>
      </c>
      <c r="C501" s="1" t="s">
        <v>1500</v>
      </c>
      <c r="D501" s="1" t="s">
        <v>1743</v>
      </c>
      <c r="E501" s="1">
        <v>100</v>
      </c>
      <c r="F501" s="1">
        <v>87</v>
      </c>
      <c r="G501" s="1">
        <v>0.4</v>
      </c>
      <c r="H501" s="1">
        <v>19.5</v>
      </c>
      <c r="I501" s="1">
        <v>1.1000000000000001</v>
      </c>
    </row>
    <row r="502" spans="1:9" x14ac:dyDescent="0.3">
      <c r="A502" s="2">
        <v>500</v>
      </c>
      <c r="B502" s="1" t="s">
        <v>1744</v>
      </c>
      <c r="C502" s="1" t="s">
        <v>1500</v>
      </c>
      <c r="D502" s="1" t="s">
        <v>1745</v>
      </c>
      <c r="E502" s="1">
        <v>100</v>
      </c>
      <c r="F502" s="1">
        <v>91</v>
      </c>
      <c r="G502" s="1">
        <v>0</v>
      </c>
      <c r="H502" s="1">
        <v>20.2</v>
      </c>
      <c r="I502" s="1">
        <v>1.4</v>
      </c>
    </row>
    <row r="503" spans="1:9" x14ac:dyDescent="0.3">
      <c r="A503" s="2">
        <v>501</v>
      </c>
      <c r="B503" s="1" t="s">
        <v>1746</v>
      </c>
      <c r="C503" s="1" t="s">
        <v>1500</v>
      </c>
      <c r="D503" s="1" t="s">
        <v>1747</v>
      </c>
      <c r="E503" s="1">
        <v>100</v>
      </c>
      <c r="F503" s="1">
        <v>90</v>
      </c>
      <c r="G503" s="1">
        <v>0</v>
      </c>
      <c r="H503" s="1">
        <v>18</v>
      </c>
      <c r="I503" s="1">
        <v>2.2000000000000002</v>
      </c>
    </row>
    <row r="504" spans="1:9" x14ac:dyDescent="0.3">
      <c r="A504" s="2">
        <v>502</v>
      </c>
      <c r="B504" s="1" t="s">
        <v>1748</v>
      </c>
      <c r="C504" s="1" t="s">
        <v>1500</v>
      </c>
      <c r="D504" s="1" t="s">
        <v>1749</v>
      </c>
      <c r="E504" s="1">
        <v>100</v>
      </c>
      <c r="F504" s="1">
        <v>114</v>
      </c>
      <c r="G504" s="1">
        <v>0.2</v>
      </c>
      <c r="H504" s="1">
        <v>16.3</v>
      </c>
      <c r="I504" s="1">
        <v>5.5</v>
      </c>
    </row>
    <row r="505" spans="1:9" x14ac:dyDescent="0.3">
      <c r="A505" s="2">
        <v>503</v>
      </c>
      <c r="B505" s="1" t="s">
        <v>1750</v>
      </c>
      <c r="C505" s="1" t="s">
        <v>1500</v>
      </c>
      <c r="D505" s="1" t="s">
        <v>1751</v>
      </c>
      <c r="E505" s="1">
        <v>100</v>
      </c>
      <c r="F505" s="1">
        <v>100</v>
      </c>
      <c r="G505" s="1">
        <v>0.1</v>
      </c>
      <c r="H505" s="1">
        <v>19.8</v>
      </c>
      <c r="I505" s="1">
        <v>2.5</v>
      </c>
    </row>
    <row r="506" spans="1:9" x14ac:dyDescent="0.3">
      <c r="A506" s="2">
        <v>504</v>
      </c>
      <c r="B506" s="1" t="s">
        <v>1752</v>
      </c>
      <c r="C506" s="1" t="s">
        <v>1500</v>
      </c>
      <c r="D506" s="1" t="s">
        <v>1753</v>
      </c>
      <c r="E506" s="1">
        <v>100</v>
      </c>
      <c r="F506" s="1">
        <v>93</v>
      </c>
      <c r="G506" s="1">
        <v>0</v>
      </c>
      <c r="H506" s="1">
        <v>17.8</v>
      </c>
      <c r="I506" s="1">
        <v>2.7</v>
      </c>
    </row>
    <row r="507" spans="1:9" x14ac:dyDescent="0.3">
      <c r="A507" s="2">
        <v>505</v>
      </c>
      <c r="B507" s="1" t="s">
        <v>1754</v>
      </c>
      <c r="C507" s="1" t="s">
        <v>1500</v>
      </c>
      <c r="D507" s="1" t="s">
        <v>1755</v>
      </c>
      <c r="E507" s="1">
        <v>100</v>
      </c>
      <c r="F507" s="1">
        <v>86</v>
      </c>
      <c r="G507" s="1">
        <v>0</v>
      </c>
      <c r="H507" s="1">
        <v>19.5</v>
      </c>
      <c r="I507" s="1">
        <v>1.2</v>
      </c>
    </row>
    <row r="508" spans="1:9" x14ac:dyDescent="0.3">
      <c r="A508" s="2">
        <v>506</v>
      </c>
      <c r="B508" s="1" t="s">
        <v>1756</v>
      </c>
      <c r="C508" s="1" t="s">
        <v>1500</v>
      </c>
      <c r="D508" s="1" t="s">
        <v>1757</v>
      </c>
      <c r="E508" s="1">
        <v>100</v>
      </c>
      <c r="F508" s="1">
        <v>76</v>
      </c>
      <c r="G508" s="1">
        <v>0.9</v>
      </c>
      <c r="H508" s="1">
        <v>18.100000000000001</v>
      </c>
      <c r="I508" s="1">
        <v>0.2</v>
      </c>
    </row>
    <row r="509" spans="1:9" x14ac:dyDescent="0.3">
      <c r="A509" s="2">
        <v>507</v>
      </c>
      <c r="B509" s="1" t="s">
        <v>1758</v>
      </c>
      <c r="C509" s="1" t="s">
        <v>1500</v>
      </c>
      <c r="D509" s="1" t="s">
        <v>1759</v>
      </c>
      <c r="E509" s="1">
        <v>100</v>
      </c>
      <c r="F509" s="1">
        <v>96</v>
      </c>
      <c r="G509" s="1">
        <v>0</v>
      </c>
      <c r="H509" s="1">
        <v>19.5</v>
      </c>
      <c r="I509" s="1">
        <v>2.2999999999999998</v>
      </c>
    </row>
    <row r="510" spans="1:9" x14ac:dyDescent="0.3">
      <c r="A510" s="2">
        <v>508</v>
      </c>
      <c r="B510" s="1" t="s">
        <v>1760</v>
      </c>
      <c r="C510" s="1" t="s">
        <v>1500</v>
      </c>
      <c r="D510" s="1" t="s">
        <v>1761</v>
      </c>
      <c r="E510" s="1">
        <v>100</v>
      </c>
      <c r="F510" s="1">
        <v>125</v>
      </c>
      <c r="G510" s="1">
        <v>0</v>
      </c>
      <c r="H510" s="1">
        <v>20.7</v>
      </c>
      <c r="I510" s="1">
        <v>4</v>
      </c>
    </row>
    <row r="511" spans="1:9" x14ac:dyDescent="0.3">
      <c r="A511" s="2">
        <v>509</v>
      </c>
      <c r="B511" s="1" t="s">
        <v>1762</v>
      </c>
      <c r="C511" s="1" t="s">
        <v>1500</v>
      </c>
      <c r="D511" s="1" t="s">
        <v>1763</v>
      </c>
      <c r="E511" s="1">
        <v>100</v>
      </c>
      <c r="F511" s="1">
        <v>119</v>
      </c>
      <c r="G511" s="1">
        <v>0</v>
      </c>
      <c r="H511" s="1">
        <v>22.5</v>
      </c>
      <c r="I511" s="1">
        <v>2.6</v>
      </c>
    </row>
    <row r="512" spans="1:9" x14ac:dyDescent="0.3">
      <c r="A512" s="2">
        <v>510</v>
      </c>
      <c r="B512" s="1" t="s">
        <v>1764</v>
      </c>
      <c r="C512" s="1" t="s">
        <v>1500</v>
      </c>
      <c r="D512" s="1" t="s">
        <v>1765</v>
      </c>
      <c r="E512" s="1">
        <v>100</v>
      </c>
      <c r="F512" s="1">
        <v>95</v>
      </c>
      <c r="G512" s="1">
        <v>0</v>
      </c>
      <c r="H512" s="1">
        <v>18.600000000000001</v>
      </c>
      <c r="I512" s="1">
        <v>2.6</v>
      </c>
    </row>
    <row r="513" spans="1:9" x14ac:dyDescent="0.3">
      <c r="A513" s="2">
        <v>511</v>
      </c>
      <c r="B513" s="1" t="s">
        <v>1766</v>
      </c>
      <c r="C513" s="1" t="s">
        <v>1500</v>
      </c>
      <c r="D513" s="1" t="s">
        <v>1767</v>
      </c>
      <c r="E513" s="1">
        <v>100</v>
      </c>
      <c r="F513" s="1">
        <v>81</v>
      </c>
      <c r="G513" s="1">
        <v>0.4</v>
      </c>
      <c r="H513" s="1">
        <v>19.5</v>
      </c>
      <c r="I513" s="1">
        <v>0.4</v>
      </c>
    </row>
    <row r="514" spans="1:9" x14ac:dyDescent="0.3">
      <c r="A514" s="2">
        <v>512</v>
      </c>
      <c r="B514" s="1" t="s">
        <v>1768</v>
      </c>
      <c r="C514" s="1" t="s">
        <v>1500</v>
      </c>
      <c r="D514" s="1" t="s">
        <v>1769</v>
      </c>
      <c r="E514" s="1">
        <v>100</v>
      </c>
      <c r="F514" s="1">
        <v>76</v>
      </c>
      <c r="G514" s="1">
        <v>0.8</v>
      </c>
      <c r="H514" s="1">
        <v>18.399999999999999</v>
      </c>
      <c r="I514" s="1">
        <v>0.1</v>
      </c>
    </row>
    <row r="515" spans="1:9" x14ac:dyDescent="0.3">
      <c r="A515" s="2">
        <v>513</v>
      </c>
      <c r="B515" s="1" t="s">
        <v>1770</v>
      </c>
      <c r="C515" s="1" t="s">
        <v>1500</v>
      </c>
      <c r="D515" s="1" t="s">
        <v>1771</v>
      </c>
      <c r="E515" s="1">
        <v>100</v>
      </c>
      <c r="F515" s="1">
        <v>206</v>
      </c>
      <c r="G515" s="1">
        <v>0.1</v>
      </c>
      <c r="H515" s="1">
        <v>22.2</v>
      </c>
      <c r="I515" s="1">
        <v>11.9</v>
      </c>
    </row>
    <row r="516" spans="1:9" x14ac:dyDescent="0.3">
      <c r="A516" s="2">
        <v>514</v>
      </c>
      <c r="B516" s="1" t="s">
        <v>1772</v>
      </c>
      <c r="C516" s="1" t="s">
        <v>1500</v>
      </c>
      <c r="D516" s="1" t="s">
        <v>1773</v>
      </c>
      <c r="E516" s="1">
        <v>100</v>
      </c>
      <c r="F516" s="1">
        <v>210</v>
      </c>
      <c r="G516" s="1">
        <v>0.1</v>
      </c>
      <c r="H516" s="1">
        <v>22.7</v>
      </c>
      <c r="I516" s="1">
        <v>12</v>
      </c>
    </row>
    <row r="517" spans="1:9" x14ac:dyDescent="0.3">
      <c r="A517" s="2">
        <v>515</v>
      </c>
      <c r="B517" s="1" t="s">
        <v>1774</v>
      </c>
      <c r="C517" s="1" t="s">
        <v>1500</v>
      </c>
      <c r="D517" s="1" t="s">
        <v>1775</v>
      </c>
      <c r="E517" s="1">
        <v>100</v>
      </c>
      <c r="F517" s="1">
        <v>83</v>
      </c>
      <c r="G517" s="1">
        <v>0</v>
      </c>
      <c r="H517" s="1">
        <v>20.3</v>
      </c>
      <c r="I517" s="1">
        <v>0.5</v>
      </c>
    </row>
    <row r="518" spans="1:9" x14ac:dyDescent="0.3">
      <c r="A518" s="2">
        <v>516</v>
      </c>
      <c r="B518" s="1" t="s">
        <v>1776</v>
      </c>
      <c r="C518" s="1" t="s">
        <v>1500</v>
      </c>
      <c r="D518" s="1" t="s">
        <v>1777</v>
      </c>
      <c r="E518" s="1">
        <v>100</v>
      </c>
      <c r="F518" s="1">
        <v>89</v>
      </c>
      <c r="G518" s="1">
        <v>0.4</v>
      </c>
      <c r="H518" s="1">
        <v>18.5</v>
      </c>
      <c r="I518" s="1">
        <v>1.7</v>
      </c>
    </row>
    <row r="519" spans="1:9" x14ac:dyDescent="0.3">
      <c r="A519" s="2">
        <v>517</v>
      </c>
      <c r="B519" s="1" t="s">
        <v>1778</v>
      </c>
      <c r="C519" s="1" t="s">
        <v>1500</v>
      </c>
      <c r="D519" s="1" t="s">
        <v>1779</v>
      </c>
      <c r="E519" s="1">
        <v>100</v>
      </c>
      <c r="F519" s="1">
        <v>95</v>
      </c>
      <c r="G519" s="1">
        <v>0.3</v>
      </c>
      <c r="H519" s="1">
        <v>20.2</v>
      </c>
      <c r="I519" s="1">
        <v>1.7</v>
      </c>
    </row>
    <row r="520" spans="1:9" x14ac:dyDescent="0.3">
      <c r="A520" s="2">
        <v>518</v>
      </c>
      <c r="B520" s="1" t="s">
        <v>1780</v>
      </c>
      <c r="C520" s="1" t="s">
        <v>1500</v>
      </c>
      <c r="D520" s="1" t="s">
        <v>1781</v>
      </c>
      <c r="E520" s="1">
        <v>100</v>
      </c>
      <c r="F520" s="1">
        <v>89</v>
      </c>
      <c r="G520" s="1">
        <v>0</v>
      </c>
      <c r="H520" s="1">
        <v>19.3</v>
      </c>
      <c r="I520" s="1">
        <v>1.6</v>
      </c>
    </row>
    <row r="521" spans="1:9" x14ac:dyDescent="0.3">
      <c r="A521" s="2">
        <v>519</v>
      </c>
      <c r="B521" s="1" t="s">
        <v>1782</v>
      </c>
      <c r="C521" s="1" t="s">
        <v>1500</v>
      </c>
      <c r="D521" s="1" t="s">
        <v>1783</v>
      </c>
      <c r="E521" s="1">
        <v>100</v>
      </c>
      <c r="F521" s="1">
        <v>177</v>
      </c>
      <c r="G521" s="1">
        <v>0</v>
      </c>
      <c r="H521" s="1">
        <v>16.600000000000001</v>
      </c>
      <c r="I521" s="1">
        <v>12.5</v>
      </c>
    </row>
    <row r="522" spans="1:9" x14ac:dyDescent="0.3">
      <c r="A522" s="2">
        <v>520</v>
      </c>
      <c r="B522" s="1" t="s">
        <v>1784</v>
      </c>
      <c r="C522" s="1" t="s">
        <v>1500</v>
      </c>
      <c r="D522" s="1" t="s">
        <v>1785</v>
      </c>
      <c r="E522" s="1">
        <v>100</v>
      </c>
      <c r="F522" s="1">
        <v>74</v>
      </c>
      <c r="G522" s="1">
        <v>0</v>
      </c>
      <c r="H522" s="1">
        <v>16.899999999999999</v>
      </c>
      <c r="I522" s="1">
        <v>1</v>
      </c>
    </row>
    <row r="523" spans="1:9" x14ac:dyDescent="0.3">
      <c r="A523" s="2">
        <v>521</v>
      </c>
      <c r="B523" s="1" t="s">
        <v>1786</v>
      </c>
      <c r="C523" s="1" t="s">
        <v>1500</v>
      </c>
      <c r="D523" s="1" t="s">
        <v>1787</v>
      </c>
      <c r="E523" s="1">
        <v>100</v>
      </c>
      <c r="F523" s="1">
        <v>140</v>
      </c>
      <c r="G523" s="1">
        <v>0.2</v>
      </c>
      <c r="H523" s="1">
        <v>15.4</v>
      </c>
      <c r="I523" s="1">
        <v>8.8000000000000007</v>
      </c>
    </row>
    <row r="524" spans="1:9" x14ac:dyDescent="0.3">
      <c r="A524" s="2">
        <v>522</v>
      </c>
      <c r="B524" s="1" t="s">
        <v>1788</v>
      </c>
      <c r="C524" s="1" t="s">
        <v>1500</v>
      </c>
      <c r="D524" s="1" t="s">
        <v>1789</v>
      </c>
      <c r="E524" s="1">
        <v>100</v>
      </c>
      <c r="F524" s="1">
        <v>97</v>
      </c>
      <c r="G524" s="1">
        <v>0.2</v>
      </c>
      <c r="H524" s="1">
        <v>15</v>
      </c>
      <c r="I524" s="1">
        <v>4.2</v>
      </c>
    </row>
    <row r="525" spans="1:9" x14ac:dyDescent="0.3">
      <c r="A525" s="2">
        <v>523</v>
      </c>
      <c r="B525" s="1" t="s">
        <v>1790</v>
      </c>
      <c r="C525" s="1" t="s">
        <v>1500</v>
      </c>
      <c r="D525" s="1" t="s">
        <v>1791</v>
      </c>
      <c r="E525" s="1">
        <v>100</v>
      </c>
      <c r="F525" s="1">
        <v>122</v>
      </c>
      <c r="G525" s="1">
        <v>0.2</v>
      </c>
      <c r="H525" s="1">
        <v>15.8</v>
      </c>
      <c r="I525" s="1">
        <v>5.8</v>
      </c>
    </row>
    <row r="526" spans="1:9" x14ac:dyDescent="0.3">
      <c r="A526" s="2">
        <v>524</v>
      </c>
      <c r="B526" s="1" t="s">
        <v>1792</v>
      </c>
      <c r="C526" s="1" t="s">
        <v>1500</v>
      </c>
      <c r="D526" s="1" t="s">
        <v>1793</v>
      </c>
      <c r="E526" s="1">
        <v>100</v>
      </c>
      <c r="F526" s="1">
        <v>302</v>
      </c>
      <c r="G526" s="1">
        <v>33.799999999999997</v>
      </c>
      <c r="H526" s="1">
        <v>29.4</v>
      </c>
      <c r="I526" s="1">
        <v>5.5</v>
      </c>
    </row>
    <row r="527" spans="1:9" x14ac:dyDescent="0.3">
      <c r="A527" s="2">
        <v>525</v>
      </c>
      <c r="B527" s="1" t="s">
        <v>1794</v>
      </c>
      <c r="C527" s="1" t="s">
        <v>1500</v>
      </c>
      <c r="D527" s="1" t="s">
        <v>1795</v>
      </c>
      <c r="E527" s="1">
        <v>100</v>
      </c>
      <c r="F527" s="1">
        <v>85</v>
      </c>
      <c r="G527" s="1">
        <v>0</v>
      </c>
      <c r="H527" s="1">
        <v>17.899999999999999</v>
      </c>
      <c r="I527" s="1">
        <v>1.7</v>
      </c>
    </row>
    <row r="528" spans="1:9" x14ac:dyDescent="0.3">
      <c r="A528" s="2">
        <v>526</v>
      </c>
      <c r="B528" s="1" t="s">
        <v>1796</v>
      </c>
      <c r="C528" s="1" t="s">
        <v>1500</v>
      </c>
      <c r="D528" s="1" t="s">
        <v>1797</v>
      </c>
      <c r="E528" s="1">
        <v>100</v>
      </c>
      <c r="F528" s="1">
        <v>72</v>
      </c>
      <c r="G528" s="1">
        <v>0</v>
      </c>
      <c r="H528" s="1">
        <v>18.5</v>
      </c>
      <c r="I528" s="1">
        <v>0.1</v>
      </c>
    </row>
    <row r="529" spans="1:9" x14ac:dyDescent="0.3">
      <c r="A529" s="2">
        <v>527</v>
      </c>
      <c r="B529" s="1" t="s">
        <v>1798</v>
      </c>
      <c r="C529" s="1" t="s">
        <v>1500</v>
      </c>
      <c r="D529" s="1" t="s">
        <v>1799</v>
      </c>
      <c r="E529" s="1">
        <v>100</v>
      </c>
      <c r="F529" s="1">
        <v>108</v>
      </c>
      <c r="G529" s="1">
        <v>0</v>
      </c>
      <c r="H529" s="1">
        <v>21.3</v>
      </c>
      <c r="I529" s="1">
        <v>1.9</v>
      </c>
    </row>
    <row r="530" spans="1:9" x14ac:dyDescent="0.3">
      <c r="A530" s="2">
        <v>528</v>
      </c>
      <c r="B530" s="1" t="s">
        <v>1800</v>
      </c>
      <c r="C530" s="1" t="s">
        <v>1500</v>
      </c>
      <c r="D530" s="1" t="s">
        <v>1801</v>
      </c>
      <c r="E530" s="1">
        <v>100</v>
      </c>
      <c r="F530" s="1">
        <v>71</v>
      </c>
      <c r="G530" s="1">
        <v>0.3</v>
      </c>
      <c r="H530" s="1">
        <v>16.399999999999999</v>
      </c>
      <c r="I530" s="1">
        <v>0.7</v>
      </c>
    </row>
    <row r="531" spans="1:9" x14ac:dyDescent="0.3">
      <c r="A531" s="2">
        <v>529</v>
      </c>
      <c r="B531" s="1" t="s">
        <v>1802</v>
      </c>
      <c r="C531" s="1" t="s">
        <v>1500</v>
      </c>
      <c r="D531" s="1" t="s">
        <v>1803</v>
      </c>
      <c r="E531" s="1">
        <v>100</v>
      </c>
      <c r="F531" s="1">
        <v>85</v>
      </c>
      <c r="G531" s="1">
        <v>0.1</v>
      </c>
      <c r="H531" s="1">
        <v>20.8</v>
      </c>
      <c r="I531" s="1">
        <v>0.5</v>
      </c>
    </row>
    <row r="532" spans="1:9" x14ac:dyDescent="0.3">
      <c r="A532" s="2">
        <v>530</v>
      </c>
      <c r="B532" s="1" t="s">
        <v>1804</v>
      </c>
      <c r="C532" s="1" t="s">
        <v>1500</v>
      </c>
      <c r="D532" s="1" t="s">
        <v>1805</v>
      </c>
      <c r="E532" s="1">
        <v>100</v>
      </c>
      <c r="F532" s="1">
        <v>107</v>
      </c>
      <c r="G532" s="1">
        <v>0.1</v>
      </c>
      <c r="H532" s="1">
        <v>15.1</v>
      </c>
      <c r="I532" s="1">
        <v>5.3</v>
      </c>
    </row>
    <row r="533" spans="1:9" x14ac:dyDescent="0.3">
      <c r="A533" s="2">
        <v>531</v>
      </c>
      <c r="B533" s="1" t="s">
        <v>1806</v>
      </c>
      <c r="C533" s="1" t="s">
        <v>1500</v>
      </c>
      <c r="D533" s="1" t="s">
        <v>1807</v>
      </c>
      <c r="E533" s="1">
        <v>100</v>
      </c>
      <c r="F533" s="1">
        <v>72</v>
      </c>
      <c r="G533" s="1">
        <v>0.1</v>
      </c>
      <c r="H533" s="1">
        <v>16.399999999999999</v>
      </c>
      <c r="I533" s="1">
        <v>0.9</v>
      </c>
    </row>
    <row r="534" spans="1:9" x14ac:dyDescent="0.3">
      <c r="A534" s="2">
        <v>532</v>
      </c>
      <c r="B534" s="1" t="s">
        <v>1808</v>
      </c>
      <c r="C534" s="1" t="s">
        <v>1500</v>
      </c>
      <c r="D534" s="1" t="s">
        <v>1809</v>
      </c>
      <c r="E534" s="1">
        <v>100</v>
      </c>
      <c r="F534" s="1">
        <v>77</v>
      </c>
      <c r="G534" s="1">
        <v>0</v>
      </c>
      <c r="H534" s="1">
        <v>18.2</v>
      </c>
      <c r="I534" s="1">
        <v>0.7</v>
      </c>
    </row>
    <row r="535" spans="1:9" x14ac:dyDescent="0.3">
      <c r="A535" s="2">
        <v>533</v>
      </c>
      <c r="B535" s="1" t="s">
        <v>1810</v>
      </c>
      <c r="C535" s="1" t="s">
        <v>1500</v>
      </c>
      <c r="D535" s="1" t="s">
        <v>1811</v>
      </c>
      <c r="E535" s="1">
        <v>100</v>
      </c>
      <c r="F535" s="1">
        <v>118</v>
      </c>
      <c r="G535" s="1">
        <v>0.3</v>
      </c>
      <c r="H535" s="1">
        <v>17.7</v>
      </c>
      <c r="I535" s="1">
        <v>5.4</v>
      </c>
    </row>
    <row r="536" spans="1:9" x14ac:dyDescent="0.3">
      <c r="A536" s="2">
        <v>534</v>
      </c>
      <c r="B536" s="1" t="s">
        <v>1812</v>
      </c>
      <c r="C536" s="1" t="s">
        <v>1500</v>
      </c>
      <c r="D536" s="1" t="s">
        <v>1813</v>
      </c>
      <c r="E536" s="1">
        <v>100</v>
      </c>
      <c r="F536" s="1">
        <v>169</v>
      </c>
      <c r="G536" s="1">
        <v>0</v>
      </c>
      <c r="H536" s="1">
        <v>9.6999999999999993</v>
      </c>
      <c r="I536" s="1">
        <v>14.6</v>
      </c>
    </row>
    <row r="537" spans="1:9" x14ac:dyDescent="0.3">
      <c r="A537" s="2">
        <v>535</v>
      </c>
      <c r="B537" s="1" t="s">
        <v>1814</v>
      </c>
      <c r="C537" s="1" t="s">
        <v>1500</v>
      </c>
      <c r="D537" s="1" t="s">
        <v>1815</v>
      </c>
      <c r="E537" s="1">
        <v>100</v>
      </c>
      <c r="F537" s="1">
        <v>279</v>
      </c>
      <c r="G537" s="1">
        <v>0</v>
      </c>
      <c r="H537" s="1">
        <v>59.31</v>
      </c>
      <c r="I537" s="1">
        <v>5.45</v>
      </c>
    </row>
    <row r="538" spans="1:9" x14ac:dyDescent="0.3">
      <c r="A538" s="2">
        <v>536</v>
      </c>
      <c r="B538" s="1" t="s">
        <v>1816</v>
      </c>
      <c r="C538" s="1" t="s">
        <v>1500</v>
      </c>
      <c r="D538" s="1" t="s">
        <v>1817</v>
      </c>
      <c r="E538" s="1">
        <v>100</v>
      </c>
      <c r="F538" s="1">
        <v>227</v>
      </c>
      <c r="G538" s="1">
        <v>1.07</v>
      </c>
      <c r="H538" s="1">
        <v>49.69</v>
      </c>
      <c r="I538" s="1">
        <v>3.3</v>
      </c>
    </row>
    <row r="539" spans="1:9" x14ac:dyDescent="0.3">
      <c r="A539" s="2">
        <v>537</v>
      </c>
      <c r="B539" s="1" t="s">
        <v>1818</v>
      </c>
      <c r="C539" s="1" t="s">
        <v>1500</v>
      </c>
      <c r="D539" s="1" t="s">
        <v>1819</v>
      </c>
      <c r="E539" s="1">
        <v>100</v>
      </c>
      <c r="F539" s="1">
        <v>209</v>
      </c>
      <c r="G539" s="1">
        <v>0.32</v>
      </c>
      <c r="H539" s="1">
        <v>42.94</v>
      </c>
      <c r="I539" s="1">
        <v>4.59</v>
      </c>
    </row>
    <row r="540" spans="1:9" x14ac:dyDescent="0.3">
      <c r="A540" s="2">
        <v>538</v>
      </c>
      <c r="B540" s="1" t="s">
        <v>1820</v>
      </c>
      <c r="C540" s="1" t="s">
        <v>1500</v>
      </c>
      <c r="D540" s="1" t="s">
        <v>1821</v>
      </c>
      <c r="E540" s="1">
        <v>100</v>
      </c>
      <c r="F540" s="1">
        <v>264</v>
      </c>
      <c r="G540" s="1">
        <v>17</v>
      </c>
      <c r="H540" s="1">
        <v>23.3</v>
      </c>
      <c r="I540" s="1">
        <v>11.2</v>
      </c>
    </row>
    <row r="541" spans="1:9" x14ac:dyDescent="0.3">
      <c r="A541" s="2">
        <v>539</v>
      </c>
      <c r="B541" s="1" t="s">
        <v>1822</v>
      </c>
      <c r="C541" s="1" t="s">
        <v>1500</v>
      </c>
      <c r="D541" s="1" t="s">
        <v>1823</v>
      </c>
      <c r="E541" s="1">
        <v>100</v>
      </c>
      <c r="F541" s="1">
        <v>345</v>
      </c>
      <c r="G541" s="1">
        <v>26.2</v>
      </c>
      <c r="H541" s="1">
        <v>31</v>
      </c>
      <c r="I541" s="1">
        <v>12.6</v>
      </c>
    </row>
    <row r="542" spans="1:9" x14ac:dyDescent="0.3">
      <c r="A542" s="2">
        <v>540</v>
      </c>
      <c r="B542" s="1" t="s">
        <v>1824</v>
      </c>
      <c r="C542" s="1" t="s">
        <v>1500</v>
      </c>
      <c r="D542" s="1" t="s">
        <v>1825</v>
      </c>
      <c r="E542" s="1">
        <v>100</v>
      </c>
      <c r="F542" s="1">
        <v>0</v>
      </c>
      <c r="G542" s="1">
        <v>0</v>
      </c>
      <c r="H542" s="1">
        <v>0.1</v>
      </c>
      <c r="I542" s="1">
        <v>0</v>
      </c>
    </row>
    <row r="543" spans="1:9" x14ac:dyDescent="0.3">
      <c r="A543" s="2">
        <v>541</v>
      </c>
      <c r="B543" s="1" t="s">
        <v>1826</v>
      </c>
      <c r="C543" s="1" t="s">
        <v>1500</v>
      </c>
      <c r="D543" s="1" t="s">
        <v>1827</v>
      </c>
      <c r="E543" s="1">
        <v>100</v>
      </c>
      <c r="F543" s="1">
        <v>158</v>
      </c>
      <c r="G543" s="1">
        <v>0.6</v>
      </c>
      <c r="H543" s="1">
        <v>14.1</v>
      </c>
      <c r="I543" s="1">
        <v>11.2</v>
      </c>
    </row>
    <row r="544" spans="1:9" x14ac:dyDescent="0.3">
      <c r="A544" s="2">
        <v>542</v>
      </c>
      <c r="B544" s="1" t="s">
        <v>1828</v>
      </c>
      <c r="C544" s="1" t="s">
        <v>1500</v>
      </c>
      <c r="D544" s="1" t="s">
        <v>1829</v>
      </c>
      <c r="E544" s="1">
        <v>100</v>
      </c>
      <c r="F544" s="1">
        <v>26</v>
      </c>
      <c r="G544" s="1">
        <v>0.3</v>
      </c>
      <c r="H544" s="1">
        <v>6.5</v>
      </c>
      <c r="I544" s="1">
        <v>0</v>
      </c>
    </row>
    <row r="545" spans="1:9" x14ac:dyDescent="0.3">
      <c r="A545" s="2">
        <v>543</v>
      </c>
      <c r="B545" s="1" t="s">
        <v>1830</v>
      </c>
      <c r="C545" s="1" t="s">
        <v>1500</v>
      </c>
      <c r="D545" s="1" t="s">
        <v>1831</v>
      </c>
      <c r="E545" s="1">
        <v>100</v>
      </c>
      <c r="F545" s="1">
        <v>74</v>
      </c>
      <c r="G545" s="1">
        <v>0</v>
      </c>
      <c r="H545" s="1">
        <v>17.5</v>
      </c>
      <c r="I545" s="1">
        <v>0.7</v>
      </c>
    </row>
    <row r="546" spans="1:9" x14ac:dyDescent="0.3">
      <c r="A546" s="2">
        <v>544</v>
      </c>
      <c r="B546" s="1" t="s">
        <v>1832</v>
      </c>
      <c r="C546" s="1" t="s">
        <v>1500</v>
      </c>
      <c r="D546" s="1" t="s">
        <v>1833</v>
      </c>
      <c r="E546" s="1">
        <v>100</v>
      </c>
      <c r="F546" s="1">
        <v>111</v>
      </c>
      <c r="G546" s="1">
        <v>0</v>
      </c>
      <c r="H546" s="1">
        <v>23.48</v>
      </c>
      <c r="I546" s="1">
        <v>1.18</v>
      </c>
    </row>
    <row r="547" spans="1:9" x14ac:dyDescent="0.3">
      <c r="A547" s="2">
        <v>545</v>
      </c>
      <c r="B547" s="1" t="s">
        <v>1834</v>
      </c>
      <c r="C547" s="1" t="s">
        <v>1500</v>
      </c>
      <c r="D547" s="1" t="s">
        <v>1835</v>
      </c>
      <c r="E547" s="1">
        <v>100</v>
      </c>
      <c r="F547" s="1">
        <v>267</v>
      </c>
      <c r="G547" s="1">
        <v>0</v>
      </c>
      <c r="H547" s="1">
        <v>61.7</v>
      </c>
      <c r="I547" s="1">
        <v>3.1</v>
      </c>
    </row>
    <row r="548" spans="1:9" x14ac:dyDescent="0.3">
      <c r="A548" s="2">
        <v>546</v>
      </c>
      <c r="B548" s="1" t="s">
        <v>1836</v>
      </c>
      <c r="C548" s="1" t="s">
        <v>1500</v>
      </c>
      <c r="D548" s="1" t="s">
        <v>1837</v>
      </c>
      <c r="E548" s="1">
        <v>100</v>
      </c>
      <c r="F548" s="1">
        <v>327</v>
      </c>
      <c r="G548" s="1">
        <v>0.9</v>
      </c>
      <c r="H548" s="1">
        <v>76.099999999999994</v>
      </c>
      <c r="I548" s="1">
        <v>3.2</v>
      </c>
    </row>
    <row r="549" spans="1:9" x14ac:dyDescent="0.3">
      <c r="A549" s="2">
        <v>547</v>
      </c>
      <c r="B549" s="1" t="s">
        <v>1838</v>
      </c>
      <c r="C549" s="1" t="s">
        <v>1500</v>
      </c>
      <c r="D549" s="1" t="s">
        <v>1839</v>
      </c>
      <c r="E549" s="1">
        <v>100</v>
      </c>
      <c r="F549" s="1">
        <v>345</v>
      </c>
      <c r="G549" s="1">
        <v>0</v>
      </c>
      <c r="H549" s="1">
        <v>80.3</v>
      </c>
      <c r="I549" s="1">
        <v>3.8</v>
      </c>
    </row>
    <row r="550" spans="1:9" x14ac:dyDescent="0.3">
      <c r="A550" s="2">
        <v>548</v>
      </c>
      <c r="B550" s="1" t="s">
        <v>1840</v>
      </c>
      <c r="C550" s="1" t="s">
        <v>1500</v>
      </c>
      <c r="D550" s="1" t="s">
        <v>1841</v>
      </c>
      <c r="E550" s="1">
        <v>100</v>
      </c>
      <c r="F550" s="1">
        <v>321</v>
      </c>
      <c r="G550" s="1">
        <v>2.8</v>
      </c>
      <c r="H550" s="1">
        <v>79</v>
      </c>
      <c r="I550" s="1">
        <v>0.4</v>
      </c>
    </row>
    <row r="551" spans="1:9" x14ac:dyDescent="0.3">
      <c r="A551" s="2">
        <v>549</v>
      </c>
      <c r="B551" s="1" t="s">
        <v>1842</v>
      </c>
      <c r="C551" s="1" t="s">
        <v>1500</v>
      </c>
      <c r="D551" s="1" t="s">
        <v>1843</v>
      </c>
      <c r="E551" s="1">
        <v>100</v>
      </c>
      <c r="F551" s="1">
        <v>100</v>
      </c>
      <c r="G551" s="1">
        <v>0.1</v>
      </c>
      <c r="H551" s="1">
        <v>21.7</v>
      </c>
      <c r="I551" s="1">
        <v>1.7</v>
      </c>
    </row>
    <row r="552" spans="1:9" x14ac:dyDescent="0.3">
      <c r="A552" s="2">
        <v>550</v>
      </c>
      <c r="B552" s="1" t="s">
        <v>1844</v>
      </c>
      <c r="C552" s="1" t="s">
        <v>1500</v>
      </c>
      <c r="D552" s="1" t="s">
        <v>1845</v>
      </c>
      <c r="E552" s="1">
        <v>100</v>
      </c>
      <c r="F552" s="1">
        <v>102</v>
      </c>
      <c r="G552" s="1">
        <v>0</v>
      </c>
      <c r="H552" s="1">
        <v>25.2</v>
      </c>
      <c r="I552" s="1">
        <v>0.5</v>
      </c>
    </row>
    <row r="553" spans="1:9" x14ac:dyDescent="0.3">
      <c r="A553" s="2">
        <v>551</v>
      </c>
      <c r="B553" s="1" t="s">
        <v>1846</v>
      </c>
      <c r="C553" s="1" t="s">
        <v>1500</v>
      </c>
      <c r="D553" s="1" t="s">
        <v>1847</v>
      </c>
      <c r="E553" s="1">
        <v>100</v>
      </c>
      <c r="F553" s="1">
        <v>66</v>
      </c>
      <c r="G553" s="1">
        <v>0.1</v>
      </c>
      <c r="H553" s="1">
        <v>15.9</v>
      </c>
      <c r="I553" s="1">
        <v>0.5</v>
      </c>
    </row>
    <row r="554" spans="1:9" x14ac:dyDescent="0.3">
      <c r="A554" s="2">
        <v>552</v>
      </c>
      <c r="B554" s="1" t="s">
        <v>1848</v>
      </c>
      <c r="C554" s="1" t="s">
        <v>1500</v>
      </c>
      <c r="D554" s="1" t="s">
        <v>1849</v>
      </c>
      <c r="E554" s="1">
        <v>100</v>
      </c>
      <c r="F554" s="1">
        <v>308</v>
      </c>
      <c r="G554" s="1">
        <v>29.2</v>
      </c>
      <c r="H554" s="1">
        <v>43.9</v>
      </c>
      <c r="I554" s="1">
        <v>1.5</v>
      </c>
    </row>
    <row r="555" spans="1:9" x14ac:dyDescent="0.3">
      <c r="A555" s="2">
        <v>553</v>
      </c>
      <c r="B555" s="1" t="s">
        <v>1850</v>
      </c>
      <c r="C555" s="1" t="s">
        <v>1500</v>
      </c>
      <c r="D555" s="1" t="s">
        <v>1851</v>
      </c>
      <c r="E555" s="1">
        <v>100</v>
      </c>
      <c r="F555" s="1">
        <v>342</v>
      </c>
      <c r="G555" s="1">
        <v>0</v>
      </c>
      <c r="H555" s="1">
        <v>82.7</v>
      </c>
      <c r="I555" s="1">
        <v>2.4</v>
      </c>
    </row>
    <row r="556" spans="1:9" x14ac:dyDescent="0.3">
      <c r="A556" s="2">
        <v>554</v>
      </c>
      <c r="B556" s="1" t="s">
        <v>1852</v>
      </c>
      <c r="C556" s="1" t="s">
        <v>1500</v>
      </c>
      <c r="D556" s="1" t="s">
        <v>1853</v>
      </c>
      <c r="E556" s="1">
        <v>100</v>
      </c>
      <c r="F556" s="1">
        <v>118</v>
      </c>
      <c r="G556" s="1">
        <v>2.7</v>
      </c>
      <c r="H556" s="1">
        <v>20.5</v>
      </c>
      <c r="I556" s="1">
        <v>3</v>
      </c>
    </row>
    <row r="557" spans="1:9" x14ac:dyDescent="0.3">
      <c r="A557" s="2">
        <v>555</v>
      </c>
      <c r="B557" s="1" t="s">
        <v>1854</v>
      </c>
      <c r="C557" s="1" t="s">
        <v>1500</v>
      </c>
      <c r="D557" s="1" t="s">
        <v>1855</v>
      </c>
      <c r="E557" s="1">
        <v>100</v>
      </c>
      <c r="F557" s="1">
        <v>118</v>
      </c>
      <c r="G557" s="1">
        <v>2.7</v>
      </c>
      <c r="H557" s="1">
        <v>20.5</v>
      </c>
      <c r="I557" s="1">
        <v>3</v>
      </c>
    </row>
    <row r="558" spans="1:9" x14ac:dyDescent="0.3">
      <c r="A558" s="2">
        <v>556</v>
      </c>
      <c r="B558" s="1" t="s">
        <v>1856</v>
      </c>
      <c r="C558" s="1" t="s">
        <v>1500</v>
      </c>
      <c r="D558" s="1" t="s">
        <v>1857</v>
      </c>
      <c r="E558" s="1">
        <v>100</v>
      </c>
      <c r="F558" s="1">
        <v>114</v>
      </c>
      <c r="G558" s="1">
        <v>8.1999999999999993</v>
      </c>
      <c r="H558" s="1">
        <v>12.9</v>
      </c>
      <c r="I558" s="1">
        <v>3.2</v>
      </c>
    </row>
    <row r="559" spans="1:9" x14ac:dyDescent="0.3">
      <c r="A559" s="2">
        <v>557</v>
      </c>
      <c r="B559" s="1" t="s">
        <v>1858</v>
      </c>
      <c r="C559" s="1" t="s">
        <v>1500</v>
      </c>
      <c r="D559" s="1" t="s">
        <v>1859</v>
      </c>
      <c r="E559" s="1">
        <v>100</v>
      </c>
      <c r="F559" s="1">
        <v>71</v>
      </c>
      <c r="G559" s="1">
        <v>0</v>
      </c>
      <c r="H559" s="1">
        <v>15.7</v>
      </c>
      <c r="I559" s="1">
        <v>1.1000000000000001</v>
      </c>
    </row>
    <row r="560" spans="1:9" x14ac:dyDescent="0.3">
      <c r="A560" s="2">
        <v>558</v>
      </c>
      <c r="B560" s="1" t="s">
        <v>1860</v>
      </c>
      <c r="C560" s="1" t="s">
        <v>1500</v>
      </c>
      <c r="D560" s="1" t="s">
        <v>1861</v>
      </c>
      <c r="E560" s="1">
        <v>100</v>
      </c>
      <c r="F560" s="1">
        <v>149</v>
      </c>
      <c r="G560" s="1">
        <v>0.5</v>
      </c>
      <c r="H560" s="1">
        <v>24.1</v>
      </c>
      <c r="I560" s="1">
        <v>5.9</v>
      </c>
    </row>
    <row r="561" spans="1:9" x14ac:dyDescent="0.3">
      <c r="A561" s="2">
        <v>559</v>
      </c>
      <c r="B561" s="1" t="s">
        <v>1862</v>
      </c>
      <c r="C561" s="1" t="s">
        <v>1500</v>
      </c>
      <c r="D561" s="1" t="s">
        <v>1863</v>
      </c>
      <c r="E561" s="1">
        <v>100</v>
      </c>
      <c r="F561" s="1">
        <v>84</v>
      </c>
      <c r="G561" s="1">
        <v>0.3</v>
      </c>
      <c r="H561" s="1">
        <v>18.7</v>
      </c>
      <c r="I561" s="1">
        <v>1.1000000000000001</v>
      </c>
    </row>
    <row r="562" spans="1:9" x14ac:dyDescent="0.3">
      <c r="A562" s="2">
        <v>560</v>
      </c>
      <c r="B562" s="1" t="s">
        <v>1864</v>
      </c>
      <c r="C562" s="1" t="s">
        <v>1500</v>
      </c>
      <c r="D562" s="1" t="s">
        <v>1865</v>
      </c>
      <c r="E562" s="1">
        <v>100</v>
      </c>
      <c r="F562" s="1">
        <v>252</v>
      </c>
      <c r="G562" s="1">
        <v>29</v>
      </c>
      <c r="H562" s="1">
        <v>28.3</v>
      </c>
      <c r="I562" s="1">
        <v>2.1</v>
      </c>
    </row>
    <row r="563" spans="1:9" x14ac:dyDescent="0.3">
      <c r="A563" s="2">
        <v>561</v>
      </c>
      <c r="B563" s="1" t="s">
        <v>1866</v>
      </c>
      <c r="C563" s="1" t="s">
        <v>1500</v>
      </c>
      <c r="D563" s="1" t="s">
        <v>1867</v>
      </c>
      <c r="E563" s="1">
        <v>100</v>
      </c>
      <c r="F563" s="1">
        <v>157</v>
      </c>
      <c r="G563" s="1">
        <v>0.1</v>
      </c>
      <c r="H563" s="1">
        <v>23.4</v>
      </c>
      <c r="I563" s="1">
        <v>7.3</v>
      </c>
    </row>
    <row r="564" spans="1:9" x14ac:dyDescent="0.3">
      <c r="A564" s="2">
        <v>562</v>
      </c>
      <c r="B564" s="1" t="s">
        <v>1868</v>
      </c>
      <c r="C564" s="1" t="s">
        <v>1500</v>
      </c>
      <c r="D564" s="1" t="s">
        <v>1869</v>
      </c>
      <c r="E564" s="1">
        <v>100</v>
      </c>
      <c r="F564" s="1">
        <v>89</v>
      </c>
      <c r="G564" s="1">
        <v>0.2</v>
      </c>
      <c r="H564" s="1">
        <v>16.2</v>
      </c>
      <c r="I564" s="1">
        <v>2.8</v>
      </c>
    </row>
    <row r="565" spans="1:9" x14ac:dyDescent="0.3">
      <c r="A565" s="2">
        <v>563</v>
      </c>
      <c r="B565" s="1" t="s">
        <v>1870</v>
      </c>
      <c r="C565" s="1" t="s">
        <v>1500</v>
      </c>
      <c r="D565" s="1" t="s">
        <v>1871</v>
      </c>
      <c r="E565" s="1">
        <v>100</v>
      </c>
      <c r="F565" s="1">
        <v>83</v>
      </c>
      <c r="G565" s="1">
        <v>0</v>
      </c>
      <c r="H565" s="1">
        <v>17.100000000000001</v>
      </c>
      <c r="I565" s="1">
        <v>1.2</v>
      </c>
    </row>
    <row r="566" spans="1:9" x14ac:dyDescent="0.3">
      <c r="A566" s="2">
        <v>564</v>
      </c>
      <c r="B566" s="1" t="s">
        <v>1872</v>
      </c>
      <c r="C566" s="1" t="s">
        <v>1500</v>
      </c>
      <c r="D566" s="1" t="s">
        <v>1873</v>
      </c>
      <c r="E566" s="1">
        <v>100</v>
      </c>
      <c r="F566" s="1">
        <v>88</v>
      </c>
      <c r="G566" s="1">
        <v>0.1</v>
      </c>
      <c r="H566" s="1">
        <v>20.3</v>
      </c>
      <c r="I566" s="1">
        <v>1</v>
      </c>
    </row>
    <row r="567" spans="1:9" x14ac:dyDescent="0.3">
      <c r="A567" s="2">
        <v>565</v>
      </c>
      <c r="B567" s="1" t="s">
        <v>1874</v>
      </c>
      <c r="C567" s="1" t="s">
        <v>1500</v>
      </c>
      <c r="D567" s="1" t="s">
        <v>1875</v>
      </c>
      <c r="E567" s="1">
        <v>100</v>
      </c>
      <c r="F567" s="1">
        <v>79</v>
      </c>
      <c r="G567" s="1">
        <v>0.5</v>
      </c>
      <c r="H567" s="1">
        <v>18</v>
      </c>
      <c r="I567" s="1">
        <v>0.8</v>
      </c>
    </row>
    <row r="568" spans="1:9" x14ac:dyDescent="0.3">
      <c r="A568" s="2">
        <v>566</v>
      </c>
      <c r="B568" s="1" t="s">
        <v>1876</v>
      </c>
      <c r="C568" s="1" t="s">
        <v>1500</v>
      </c>
      <c r="D568" s="1" t="s">
        <v>1877</v>
      </c>
      <c r="E568" s="1">
        <v>100</v>
      </c>
      <c r="F568" s="1">
        <v>106</v>
      </c>
      <c r="G568" s="1">
        <v>0</v>
      </c>
      <c r="H568" s="1">
        <v>23.4</v>
      </c>
      <c r="I568" s="1">
        <v>0.8</v>
      </c>
    </row>
    <row r="569" spans="1:9" x14ac:dyDescent="0.3">
      <c r="A569" s="2">
        <v>567</v>
      </c>
      <c r="B569" s="1" t="s">
        <v>1878</v>
      </c>
      <c r="C569" s="1" t="s">
        <v>1500</v>
      </c>
      <c r="D569" s="1" t="s">
        <v>1879</v>
      </c>
      <c r="E569" s="1">
        <v>100</v>
      </c>
      <c r="F569" s="1">
        <v>221</v>
      </c>
      <c r="G569" s="1">
        <v>7.54</v>
      </c>
      <c r="H569" s="1">
        <v>18.2</v>
      </c>
      <c r="I569" s="1">
        <v>12.67</v>
      </c>
    </row>
    <row r="570" spans="1:9" x14ac:dyDescent="0.3">
      <c r="A570" s="2">
        <v>568</v>
      </c>
      <c r="B570" s="1" t="s">
        <v>1880</v>
      </c>
      <c r="C570" s="1" t="s">
        <v>1500</v>
      </c>
      <c r="D570" s="1" t="s">
        <v>1881</v>
      </c>
      <c r="E570" s="1">
        <v>100</v>
      </c>
      <c r="F570" s="1">
        <v>318</v>
      </c>
      <c r="G570" s="1">
        <v>35.200000000000003</v>
      </c>
      <c r="H570" s="1">
        <v>39.799999999999997</v>
      </c>
      <c r="I570" s="1">
        <v>1.5</v>
      </c>
    </row>
    <row r="571" spans="1:9" x14ac:dyDescent="0.3">
      <c r="A571" s="2">
        <v>569</v>
      </c>
      <c r="B571" s="1" t="s">
        <v>1882</v>
      </c>
      <c r="C571" s="1" t="s">
        <v>1500</v>
      </c>
      <c r="D571" s="1" t="s">
        <v>1883</v>
      </c>
      <c r="E571" s="1">
        <v>100</v>
      </c>
      <c r="F571" s="1">
        <v>279</v>
      </c>
      <c r="G571" s="1">
        <v>0</v>
      </c>
      <c r="H571" s="1">
        <v>35.1</v>
      </c>
      <c r="I571" s="1">
        <v>15.9</v>
      </c>
    </row>
    <row r="572" spans="1:9" x14ac:dyDescent="0.3">
      <c r="A572" s="2">
        <v>570</v>
      </c>
      <c r="B572" s="1" t="s">
        <v>1884</v>
      </c>
      <c r="C572" s="1" t="s">
        <v>1500</v>
      </c>
      <c r="D572" s="1" t="s">
        <v>1885</v>
      </c>
      <c r="E572" s="1">
        <v>100</v>
      </c>
      <c r="F572" s="1">
        <v>81</v>
      </c>
      <c r="G572" s="1">
        <v>0</v>
      </c>
      <c r="H572" s="1">
        <v>15.2</v>
      </c>
      <c r="I572" s="1">
        <v>2.5</v>
      </c>
    </row>
    <row r="573" spans="1:9" x14ac:dyDescent="0.3">
      <c r="A573" s="2">
        <v>571</v>
      </c>
      <c r="B573" s="1" t="s">
        <v>1886</v>
      </c>
      <c r="C573" s="1" t="s">
        <v>1500</v>
      </c>
      <c r="D573" s="1" t="s">
        <v>1887</v>
      </c>
      <c r="E573" s="1">
        <v>100</v>
      </c>
      <c r="F573" s="1">
        <v>83</v>
      </c>
      <c r="G573" s="1">
        <v>0.6</v>
      </c>
      <c r="H573" s="1">
        <v>19.2</v>
      </c>
      <c r="I573" s="1">
        <v>0.7</v>
      </c>
    </row>
    <row r="574" spans="1:9" x14ac:dyDescent="0.3">
      <c r="A574" s="2">
        <v>572</v>
      </c>
      <c r="B574" s="1" t="s">
        <v>1888</v>
      </c>
      <c r="C574" s="1" t="s">
        <v>1500</v>
      </c>
      <c r="D574" s="1" t="s">
        <v>1889</v>
      </c>
      <c r="E574" s="1">
        <v>100</v>
      </c>
      <c r="F574" s="1">
        <v>123</v>
      </c>
      <c r="G574" s="1">
        <v>0.9</v>
      </c>
      <c r="H574" s="1">
        <v>25.6</v>
      </c>
      <c r="I574" s="1">
        <v>2.2000000000000002</v>
      </c>
    </row>
    <row r="575" spans="1:9" x14ac:dyDescent="0.3">
      <c r="A575" s="2">
        <v>573</v>
      </c>
      <c r="B575" s="1" t="s">
        <v>1890</v>
      </c>
      <c r="C575" s="1" t="s">
        <v>1500</v>
      </c>
      <c r="D575" s="1" t="s">
        <v>1891</v>
      </c>
      <c r="E575" s="1">
        <v>100</v>
      </c>
      <c r="F575" s="1">
        <v>96</v>
      </c>
      <c r="G575" s="1">
        <v>0.1</v>
      </c>
      <c r="H575" s="1">
        <v>21.4</v>
      </c>
      <c r="I575" s="1">
        <v>1.4</v>
      </c>
    </row>
    <row r="576" spans="1:9" x14ac:dyDescent="0.3">
      <c r="A576" s="2">
        <v>574</v>
      </c>
      <c r="B576" s="1" t="s">
        <v>1892</v>
      </c>
      <c r="C576" s="1" t="s">
        <v>1500</v>
      </c>
      <c r="D576" s="1" t="s">
        <v>1893</v>
      </c>
      <c r="E576" s="1">
        <v>100</v>
      </c>
      <c r="F576" s="1">
        <v>80</v>
      </c>
      <c r="G576" s="1">
        <v>0.4</v>
      </c>
      <c r="H576" s="1">
        <v>18.399999999999999</v>
      </c>
      <c r="I576" s="1">
        <v>0.8</v>
      </c>
    </row>
    <row r="577" spans="1:9" x14ac:dyDescent="0.3">
      <c r="A577" s="2">
        <v>575</v>
      </c>
      <c r="B577" s="1" t="s">
        <v>1894</v>
      </c>
      <c r="C577" s="1" t="s">
        <v>1500</v>
      </c>
      <c r="D577" s="1" t="s">
        <v>1895</v>
      </c>
      <c r="E577" s="1">
        <v>100</v>
      </c>
      <c r="F577" s="1">
        <v>304</v>
      </c>
      <c r="G577" s="1">
        <v>0.3</v>
      </c>
      <c r="H577" s="1">
        <v>26.2</v>
      </c>
      <c r="I577" s="1">
        <v>20.399999999999999</v>
      </c>
    </row>
    <row r="578" spans="1:9" x14ac:dyDescent="0.3">
      <c r="A578" s="2">
        <v>576</v>
      </c>
      <c r="B578" s="1" t="s">
        <v>1896</v>
      </c>
      <c r="C578" s="1" t="s">
        <v>1500</v>
      </c>
      <c r="D578" s="1" t="s">
        <v>1897</v>
      </c>
      <c r="E578" s="1">
        <v>100</v>
      </c>
      <c r="F578" s="1">
        <v>309</v>
      </c>
      <c r="G578" s="1">
        <v>0.5</v>
      </c>
      <c r="H578" s="1">
        <v>27.2</v>
      </c>
      <c r="I578" s="1">
        <v>22.4</v>
      </c>
    </row>
    <row r="579" spans="1:9" x14ac:dyDescent="0.3">
      <c r="A579" s="2">
        <v>577</v>
      </c>
      <c r="B579" s="1" t="s">
        <v>1898</v>
      </c>
      <c r="C579" s="1" t="s">
        <v>1500</v>
      </c>
      <c r="D579" s="1" t="s">
        <v>1899</v>
      </c>
      <c r="E579" s="1">
        <v>100</v>
      </c>
      <c r="F579" s="1">
        <v>251</v>
      </c>
      <c r="G579" s="1">
        <v>0.3</v>
      </c>
      <c r="H579" s="1">
        <v>20.7</v>
      </c>
      <c r="I579" s="1">
        <v>17.2</v>
      </c>
    </row>
    <row r="580" spans="1:9" x14ac:dyDescent="0.3">
      <c r="A580" s="2">
        <v>578</v>
      </c>
      <c r="B580" s="1" t="s">
        <v>1900</v>
      </c>
      <c r="C580" s="1" t="s">
        <v>1500</v>
      </c>
      <c r="D580" s="1" t="s">
        <v>1901</v>
      </c>
      <c r="E580" s="1">
        <v>100</v>
      </c>
      <c r="F580" s="1">
        <v>155</v>
      </c>
      <c r="G580" s="1">
        <v>0.3</v>
      </c>
      <c r="H580" s="1">
        <v>21</v>
      </c>
      <c r="I580" s="1">
        <v>8</v>
      </c>
    </row>
    <row r="581" spans="1:9" x14ac:dyDescent="0.3">
      <c r="A581" s="2">
        <v>579</v>
      </c>
      <c r="B581" s="1" t="s">
        <v>1902</v>
      </c>
      <c r="C581" s="1" t="s">
        <v>1500</v>
      </c>
      <c r="D581" s="1" t="s">
        <v>1903</v>
      </c>
      <c r="E581" s="1">
        <v>100</v>
      </c>
      <c r="F581" s="1">
        <v>82</v>
      </c>
      <c r="G581" s="1">
        <v>0.3</v>
      </c>
      <c r="H581" s="1">
        <v>19</v>
      </c>
      <c r="I581" s="1">
        <v>0.8</v>
      </c>
    </row>
    <row r="582" spans="1:9" x14ac:dyDescent="0.3">
      <c r="A582" s="2">
        <v>580</v>
      </c>
      <c r="B582" s="1" t="s">
        <v>1904</v>
      </c>
      <c r="C582" s="1" t="s">
        <v>1500</v>
      </c>
      <c r="D582" s="1" t="s">
        <v>1905</v>
      </c>
      <c r="E582" s="1">
        <v>100</v>
      </c>
      <c r="F582" s="1">
        <v>213</v>
      </c>
      <c r="G582" s="1">
        <v>0.2</v>
      </c>
      <c r="H582" s="1">
        <v>16.3</v>
      </c>
      <c r="I582" s="1">
        <v>16.5</v>
      </c>
    </row>
    <row r="583" spans="1:9" x14ac:dyDescent="0.3">
      <c r="A583" s="2">
        <v>581</v>
      </c>
      <c r="B583" s="1" t="s">
        <v>1906</v>
      </c>
      <c r="C583" s="1" t="s">
        <v>1500</v>
      </c>
      <c r="D583" s="1" t="s">
        <v>1907</v>
      </c>
      <c r="E583" s="1">
        <v>100</v>
      </c>
      <c r="F583" s="1">
        <v>282</v>
      </c>
      <c r="G583" s="1">
        <v>0.5</v>
      </c>
      <c r="H583" s="1">
        <v>48.2</v>
      </c>
      <c r="I583" s="1">
        <v>10.3</v>
      </c>
    </row>
    <row r="584" spans="1:9" x14ac:dyDescent="0.3">
      <c r="A584" s="2">
        <v>582</v>
      </c>
      <c r="B584" s="1" t="s">
        <v>1908</v>
      </c>
      <c r="C584" s="1" t="s">
        <v>1500</v>
      </c>
      <c r="D584" s="1" t="s">
        <v>1909</v>
      </c>
      <c r="E584" s="1">
        <v>100</v>
      </c>
      <c r="F584" s="1">
        <v>108</v>
      </c>
      <c r="G584" s="1">
        <v>0</v>
      </c>
      <c r="H584" s="1">
        <v>16.399999999999999</v>
      </c>
      <c r="I584" s="1">
        <v>4.9000000000000004</v>
      </c>
    </row>
    <row r="585" spans="1:9" x14ac:dyDescent="0.3">
      <c r="A585" s="2">
        <v>583</v>
      </c>
      <c r="B585" s="1" t="s">
        <v>1910</v>
      </c>
      <c r="C585" s="1" t="s">
        <v>1500</v>
      </c>
      <c r="D585" s="1" t="s">
        <v>1911</v>
      </c>
      <c r="E585" s="1">
        <v>100</v>
      </c>
      <c r="F585" s="1">
        <v>63</v>
      </c>
      <c r="G585" s="1">
        <v>0.3</v>
      </c>
      <c r="H585" s="1">
        <v>13.3</v>
      </c>
      <c r="I585" s="1">
        <v>1.1000000000000001</v>
      </c>
    </row>
    <row r="586" spans="1:9" x14ac:dyDescent="0.3">
      <c r="A586" s="2">
        <v>584</v>
      </c>
      <c r="B586" s="1" t="s">
        <v>1912</v>
      </c>
      <c r="C586" s="1" t="s">
        <v>1500</v>
      </c>
      <c r="D586" s="1" t="s">
        <v>1913</v>
      </c>
      <c r="E586" s="1">
        <v>100</v>
      </c>
      <c r="F586" s="1">
        <v>288</v>
      </c>
      <c r="G586" s="1">
        <v>0</v>
      </c>
      <c r="H586" s="1">
        <v>56.1</v>
      </c>
      <c r="I586" s="1">
        <v>7.9</v>
      </c>
    </row>
    <row r="587" spans="1:9" x14ac:dyDescent="0.3">
      <c r="A587" s="2">
        <v>585</v>
      </c>
      <c r="B587" s="1" t="s">
        <v>1914</v>
      </c>
      <c r="C587" s="1" t="s">
        <v>1500</v>
      </c>
      <c r="D587" s="1" t="s">
        <v>1915</v>
      </c>
      <c r="E587" s="1">
        <v>100</v>
      </c>
      <c r="F587" s="1">
        <v>338</v>
      </c>
      <c r="G587" s="1">
        <v>1.2</v>
      </c>
      <c r="H587" s="1">
        <v>60.4</v>
      </c>
      <c r="I587" s="1">
        <v>11</v>
      </c>
    </row>
    <row r="588" spans="1:9" x14ac:dyDescent="0.3">
      <c r="A588" s="2">
        <v>586</v>
      </c>
      <c r="B588" s="1" t="s">
        <v>1916</v>
      </c>
      <c r="C588" s="1" t="s">
        <v>1500</v>
      </c>
      <c r="D588" s="1" t="s">
        <v>1917</v>
      </c>
      <c r="E588" s="1">
        <v>100</v>
      </c>
      <c r="F588" s="1">
        <v>97</v>
      </c>
      <c r="G588" s="1">
        <v>0</v>
      </c>
      <c r="H588" s="1">
        <v>20.7</v>
      </c>
      <c r="I588" s="1">
        <v>1.9</v>
      </c>
    </row>
    <row r="589" spans="1:9" x14ac:dyDescent="0.3">
      <c r="A589" s="2">
        <v>587</v>
      </c>
      <c r="B589" s="1" t="s">
        <v>1918</v>
      </c>
      <c r="C589" s="1" t="s">
        <v>1500</v>
      </c>
      <c r="D589" s="1" t="s">
        <v>1919</v>
      </c>
      <c r="E589" s="1">
        <v>100</v>
      </c>
      <c r="F589" s="1">
        <v>99</v>
      </c>
      <c r="G589" s="1">
        <v>0.7</v>
      </c>
      <c r="H589" s="1">
        <v>22</v>
      </c>
      <c r="I589" s="1">
        <v>1.2</v>
      </c>
    </row>
    <row r="590" spans="1:9" x14ac:dyDescent="0.3">
      <c r="A590" s="2">
        <v>588</v>
      </c>
      <c r="B590" s="1" t="s">
        <v>1920</v>
      </c>
      <c r="C590" s="1" t="s">
        <v>1500</v>
      </c>
      <c r="D590" s="1" t="s">
        <v>1921</v>
      </c>
      <c r="E590" s="1">
        <v>100</v>
      </c>
      <c r="F590" s="1">
        <v>126</v>
      </c>
      <c r="G590" s="1">
        <v>0.7</v>
      </c>
      <c r="H590" s="1">
        <v>19.3</v>
      </c>
      <c r="I590" s="1">
        <v>5.4</v>
      </c>
    </row>
    <row r="591" spans="1:9" x14ac:dyDescent="0.3">
      <c r="A591" s="2">
        <v>589</v>
      </c>
      <c r="B591" s="1" t="s">
        <v>1922</v>
      </c>
      <c r="C591" s="1" t="s">
        <v>1500</v>
      </c>
      <c r="D591" s="1" t="s">
        <v>1923</v>
      </c>
      <c r="E591" s="1">
        <v>100</v>
      </c>
      <c r="F591" s="1">
        <v>79</v>
      </c>
      <c r="G591" s="1">
        <v>0</v>
      </c>
      <c r="H591" s="1">
        <v>19.5</v>
      </c>
      <c r="I591" s="1">
        <v>0.4</v>
      </c>
    </row>
    <row r="592" spans="1:9" x14ac:dyDescent="0.3">
      <c r="A592" s="2">
        <v>590</v>
      </c>
      <c r="B592" s="1" t="s">
        <v>1924</v>
      </c>
      <c r="C592" s="1" t="s">
        <v>1500</v>
      </c>
      <c r="D592" s="1" t="s">
        <v>1925</v>
      </c>
      <c r="E592" s="1">
        <v>100</v>
      </c>
      <c r="F592" s="1">
        <v>74</v>
      </c>
      <c r="G592" s="1">
        <v>0.1</v>
      </c>
      <c r="H592" s="1">
        <v>18.2</v>
      </c>
      <c r="I592" s="1">
        <v>0.4</v>
      </c>
    </row>
    <row r="593" spans="1:9" x14ac:dyDescent="0.3">
      <c r="A593" s="2">
        <v>591</v>
      </c>
      <c r="B593" s="1" t="s">
        <v>1926</v>
      </c>
      <c r="C593" s="1" t="s">
        <v>1500</v>
      </c>
      <c r="D593" s="1" t="s">
        <v>1927</v>
      </c>
      <c r="E593" s="1">
        <v>100</v>
      </c>
      <c r="F593" s="1">
        <v>115</v>
      </c>
      <c r="G593" s="1">
        <v>0.3</v>
      </c>
      <c r="H593" s="1">
        <v>17</v>
      </c>
      <c r="I593" s="1">
        <v>5.3</v>
      </c>
    </row>
    <row r="594" spans="1:9" x14ac:dyDescent="0.3">
      <c r="A594" s="2">
        <v>592</v>
      </c>
      <c r="B594" s="1" t="s">
        <v>1928</v>
      </c>
      <c r="C594" s="1" t="s">
        <v>1500</v>
      </c>
      <c r="D594" s="1" t="s">
        <v>1929</v>
      </c>
      <c r="E594" s="1">
        <v>100</v>
      </c>
      <c r="F594" s="1">
        <v>87</v>
      </c>
      <c r="G594" s="1">
        <v>0.2</v>
      </c>
      <c r="H594" s="1">
        <v>17.3</v>
      </c>
      <c r="I594" s="1">
        <v>2.1</v>
      </c>
    </row>
    <row r="595" spans="1:9" x14ac:dyDescent="0.3">
      <c r="A595" s="2">
        <v>593</v>
      </c>
      <c r="B595" s="1" t="s">
        <v>1930</v>
      </c>
      <c r="C595" s="1" t="s">
        <v>1500</v>
      </c>
      <c r="D595" s="1" t="s">
        <v>1931</v>
      </c>
      <c r="E595" s="1">
        <v>100</v>
      </c>
      <c r="F595" s="1">
        <v>122</v>
      </c>
      <c r="G595" s="1">
        <v>0.3</v>
      </c>
      <c r="H595" s="1">
        <v>16.399999999999999</v>
      </c>
      <c r="I595" s="1">
        <v>6.3</v>
      </c>
    </row>
    <row r="596" spans="1:9" x14ac:dyDescent="0.3">
      <c r="A596" s="2">
        <v>594</v>
      </c>
      <c r="B596" s="1" t="s">
        <v>1932</v>
      </c>
      <c r="C596" s="1" t="s">
        <v>1500</v>
      </c>
      <c r="D596" s="1" t="s">
        <v>1933</v>
      </c>
      <c r="E596" s="1">
        <v>100</v>
      </c>
      <c r="F596" s="1">
        <v>111</v>
      </c>
      <c r="G596" s="1">
        <v>0.3</v>
      </c>
      <c r="H596" s="1">
        <v>19.3</v>
      </c>
      <c r="I596" s="1">
        <v>3.9</v>
      </c>
    </row>
    <row r="597" spans="1:9" x14ac:dyDescent="0.3">
      <c r="A597" s="2">
        <v>595</v>
      </c>
      <c r="B597" s="1" t="s">
        <v>1934</v>
      </c>
      <c r="C597" s="1" t="s">
        <v>1500</v>
      </c>
      <c r="D597" s="1" t="s">
        <v>1935</v>
      </c>
      <c r="E597" s="1">
        <v>100</v>
      </c>
      <c r="F597" s="1">
        <v>85</v>
      </c>
      <c r="G597" s="1">
        <v>0</v>
      </c>
      <c r="H597" s="1">
        <v>19.5</v>
      </c>
      <c r="I597" s="1">
        <v>1.1000000000000001</v>
      </c>
    </row>
    <row r="598" spans="1:9" x14ac:dyDescent="0.3">
      <c r="A598" s="2">
        <v>596</v>
      </c>
      <c r="B598" s="1" t="s">
        <v>1936</v>
      </c>
      <c r="C598" s="1" t="s">
        <v>1500</v>
      </c>
      <c r="D598" s="1" t="s">
        <v>1937</v>
      </c>
      <c r="E598" s="1">
        <v>100</v>
      </c>
      <c r="F598" s="1">
        <v>91</v>
      </c>
      <c r="G598" s="1">
        <v>0.3</v>
      </c>
      <c r="H598" s="1">
        <v>19.600000000000001</v>
      </c>
      <c r="I598" s="1">
        <v>1.5</v>
      </c>
    </row>
    <row r="599" spans="1:9" x14ac:dyDescent="0.3">
      <c r="A599" s="2">
        <v>597</v>
      </c>
      <c r="B599" s="1" t="s">
        <v>1938</v>
      </c>
      <c r="C599" s="1" t="s">
        <v>1500</v>
      </c>
      <c r="D599" s="1" t="s">
        <v>1939</v>
      </c>
      <c r="E599" s="1">
        <v>100</v>
      </c>
      <c r="F599" s="1">
        <v>86</v>
      </c>
      <c r="G599" s="1">
        <v>0.1</v>
      </c>
      <c r="H599" s="1">
        <v>21.5</v>
      </c>
      <c r="I599" s="1">
        <v>0.3</v>
      </c>
    </row>
    <row r="600" spans="1:9" x14ac:dyDescent="0.3">
      <c r="A600" s="2">
        <v>598</v>
      </c>
      <c r="B600" s="1" t="s">
        <v>1940</v>
      </c>
      <c r="C600" s="1" t="s">
        <v>1500</v>
      </c>
      <c r="D600" s="1" t="s">
        <v>1941</v>
      </c>
      <c r="E600" s="1">
        <v>100</v>
      </c>
      <c r="F600" s="1">
        <v>280</v>
      </c>
      <c r="G600" s="1">
        <v>17.600000000000001</v>
      </c>
      <c r="H600" s="1">
        <v>47.7</v>
      </c>
      <c r="I600" s="1">
        <v>2.2999999999999998</v>
      </c>
    </row>
    <row r="601" spans="1:9" x14ac:dyDescent="0.3">
      <c r="A601" s="2">
        <v>599</v>
      </c>
      <c r="B601" s="1" t="s">
        <v>1942</v>
      </c>
      <c r="C601" s="1" t="s">
        <v>1500</v>
      </c>
      <c r="D601" s="1" t="s">
        <v>1943</v>
      </c>
      <c r="E601" s="1">
        <v>100</v>
      </c>
      <c r="F601" s="1">
        <v>84</v>
      </c>
      <c r="G601" s="1">
        <v>0.2</v>
      </c>
      <c r="H601" s="1">
        <v>20.7</v>
      </c>
      <c r="I601" s="1">
        <v>0.3</v>
      </c>
    </row>
    <row r="602" spans="1:9" x14ac:dyDescent="0.3">
      <c r="A602" s="2">
        <v>600</v>
      </c>
      <c r="B602" s="1" t="s">
        <v>1944</v>
      </c>
      <c r="C602" s="1" t="s">
        <v>1500</v>
      </c>
      <c r="D602" s="1" t="s">
        <v>1945</v>
      </c>
      <c r="E602" s="1">
        <v>100</v>
      </c>
      <c r="F602" s="1">
        <v>79</v>
      </c>
      <c r="G602" s="1">
        <v>0.5</v>
      </c>
      <c r="H602" s="1">
        <v>19.3</v>
      </c>
      <c r="I602" s="1">
        <v>0.2</v>
      </c>
    </row>
    <row r="603" spans="1:9" x14ac:dyDescent="0.3">
      <c r="A603" s="2">
        <v>601</v>
      </c>
      <c r="B603" s="1" t="s">
        <v>1946</v>
      </c>
      <c r="C603" s="1" t="s">
        <v>1500</v>
      </c>
      <c r="D603" s="1" t="s">
        <v>1947</v>
      </c>
      <c r="E603" s="1">
        <v>100</v>
      </c>
      <c r="F603" s="1">
        <v>78</v>
      </c>
      <c r="G603" s="1">
        <v>0.1</v>
      </c>
      <c r="H603" s="1">
        <v>19.3</v>
      </c>
      <c r="I603" s="1">
        <v>0.3</v>
      </c>
    </row>
    <row r="604" spans="1:9" x14ac:dyDescent="0.3">
      <c r="A604" s="2">
        <v>602</v>
      </c>
      <c r="B604" s="1" t="s">
        <v>1948</v>
      </c>
      <c r="C604" s="1" t="s">
        <v>1500</v>
      </c>
      <c r="D604" s="1" t="s">
        <v>1949</v>
      </c>
      <c r="E604" s="1">
        <v>100</v>
      </c>
      <c r="F604" s="1">
        <v>81</v>
      </c>
      <c r="G604" s="1">
        <v>0.4</v>
      </c>
      <c r="H604" s="1">
        <v>19.8</v>
      </c>
      <c r="I604" s="1">
        <v>0.3</v>
      </c>
    </row>
    <row r="605" spans="1:9" x14ac:dyDescent="0.3">
      <c r="A605" s="2">
        <v>603</v>
      </c>
      <c r="B605" s="1" t="s">
        <v>1950</v>
      </c>
      <c r="C605" s="1" t="s">
        <v>1500</v>
      </c>
      <c r="D605" s="1" t="s">
        <v>1951</v>
      </c>
      <c r="E605" s="1">
        <v>100</v>
      </c>
      <c r="F605" s="1">
        <v>74</v>
      </c>
      <c r="G605" s="1">
        <v>0.1</v>
      </c>
      <c r="H605" s="1">
        <v>17.3</v>
      </c>
      <c r="I605" s="1">
        <v>0.7</v>
      </c>
    </row>
    <row r="606" spans="1:9" x14ac:dyDescent="0.3">
      <c r="A606" s="2">
        <v>604</v>
      </c>
      <c r="B606" s="1" t="s">
        <v>1952</v>
      </c>
      <c r="C606" s="1" t="s">
        <v>1500</v>
      </c>
      <c r="D606" s="1" t="s">
        <v>1953</v>
      </c>
      <c r="E606" s="1">
        <v>100</v>
      </c>
      <c r="F606" s="1">
        <v>76</v>
      </c>
      <c r="G606" s="1">
        <v>0.4</v>
      </c>
      <c r="H606" s="1">
        <v>18.8</v>
      </c>
      <c r="I606" s="1">
        <v>0.2</v>
      </c>
    </row>
    <row r="607" spans="1:9" x14ac:dyDescent="0.3">
      <c r="A607" s="2">
        <v>605</v>
      </c>
      <c r="B607" s="1" t="s">
        <v>1954</v>
      </c>
      <c r="C607" s="1" t="s">
        <v>1500</v>
      </c>
      <c r="D607" s="1" t="s">
        <v>1955</v>
      </c>
      <c r="E607" s="1">
        <v>100</v>
      </c>
      <c r="F607" s="1">
        <v>76</v>
      </c>
      <c r="G607" s="1">
        <v>0.5</v>
      </c>
      <c r="H607" s="1">
        <v>18.899999999999999</v>
      </c>
      <c r="I607" s="1">
        <v>0.1</v>
      </c>
    </row>
    <row r="608" spans="1:9" x14ac:dyDescent="0.3">
      <c r="A608" s="2">
        <v>606</v>
      </c>
      <c r="B608" s="1" t="s">
        <v>1956</v>
      </c>
      <c r="C608" s="1" t="s">
        <v>1500</v>
      </c>
      <c r="D608" s="1" t="s">
        <v>1957</v>
      </c>
      <c r="E608" s="1">
        <v>100</v>
      </c>
      <c r="F608" s="1">
        <v>66</v>
      </c>
      <c r="G608" s="1">
        <v>0</v>
      </c>
      <c r="H608" s="1">
        <v>15.9</v>
      </c>
      <c r="I608" s="1">
        <v>0.5</v>
      </c>
    </row>
    <row r="609" spans="1:9" x14ac:dyDescent="0.3">
      <c r="A609" s="2">
        <v>607</v>
      </c>
      <c r="B609" s="1" t="s">
        <v>1958</v>
      </c>
      <c r="C609" s="1" t="s">
        <v>1500</v>
      </c>
      <c r="D609" s="1" t="s">
        <v>1959</v>
      </c>
      <c r="E609" s="1">
        <v>100</v>
      </c>
      <c r="F609" s="1">
        <v>86</v>
      </c>
      <c r="G609" s="1">
        <v>0.6</v>
      </c>
      <c r="H609" s="1">
        <v>19.3</v>
      </c>
      <c r="I609" s="1">
        <v>1</v>
      </c>
    </row>
    <row r="610" spans="1:9" x14ac:dyDescent="0.3">
      <c r="A610" s="2">
        <v>608</v>
      </c>
      <c r="B610" s="1" t="s">
        <v>1960</v>
      </c>
      <c r="C610" s="1" t="s">
        <v>1500</v>
      </c>
      <c r="D610" s="1" t="s">
        <v>1961</v>
      </c>
      <c r="E610" s="1">
        <v>100</v>
      </c>
      <c r="F610" s="1">
        <v>109</v>
      </c>
      <c r="G610" s="1">
        <v>0</v>
      </c>
      <c r="H610" s="1">
        <v>22.23</v>
      </c>
      <c r="I610" s="1">
        <v>1.62</v>
      </c>
    </row>
    <row r="611" spans="1:9" x14ac:dyDescent="0.3">
      <c r="A611" s="2">
        <v>609</v>
      </c>
      <c r="B611" s="1" t="s">
        <v>1962</v>
      </c>
      <c r="C611" s="1" t="s">
        <v>1500</v>
      </c>
      <c r="D611" s="1" t="s">
        <v>1963</v>
      </c>
      <c r="E611" s="1">
        <v>100</v>
      </c>
      <c r="F611" s="1">
        <v>81</v>
      </c>
      <c r="G611" s="1">
        <v>0.1</v>
      </c>
      <c r="H611" s="1">
        <v>19.100000000000001</v>
      </c>
      <c r="I611" s="1">
        <v>0.7</v>
      </c>
    </row>
    <row r="612" spans="1:9" x14ac:dyDescent="0.3">
      <c r="A612" s="2">
        <v>610</v>
      </c>
      <c r="B612" s="1" t="s">
        <v>1964</v>
      </c>
      <c r="C612" s="1" t="s">
        <v>1500</v>
      </c>
      <c r="D612" s="1" t="s">
        <v>1965</v>
      </c>
      <c r="E612" s="1">
        <v>100</v>
      </c>
      <c r="F612" s="1">
        <v>139</v>
      </c>
      <c r="G612" s="1">
        <v>0</v>
      </c>
      <c r="H612" s="1">
        <v>22.4</v>
      </c>
      <c r="I612" s="1">
        <v>5.8</v>
      </c>
    </row>
    <row r="613" spans="1:9" x14ac:dyDescent="0.3">
      <c r="A613" s="2">
        <v>611</v>
      </c>
      <c r="B613" s="1" t="s">
        <v>1966</v>
      </c>
      <c r="C613" s="1" t="s">
        <v>1500</v>
      </c>
      <c r="D613" s="1" t="s">
        <v>1967</v>
      </c>
      <c r="E613" s="1">
        <v>100</v>
      </c>
      <c r="F613" s="1">
        <v>116</v>
      </c>
      <c r="G613" s="1">
        <v>0.7</v>
      </c>
      <c r="H613" s="1">
        <v>18.600000000000001</v>
      </c>
      <c r="I613" s="1">
        <v>4.5999999999999996</v>
      </c>
    </row>
    <row r="614" spans="1:9" x14ac:dyDescent="0.3">
      <c r="A614" s="2">
        <v>612</v>
      </c>
      <c r="B614" s="1" t="s">
        <v>1968</v>
      </c>
      <c r="C614" s="1" t="s">
        <v>1500</v>
      </c>
      <c r="D614" s="1" t="s">
        <v>1969</v>
      </c>
      <c r="E614" s="1">
        <v>100</v>
      </c>
      <c r="F614" s="1">
        <v>81</v>
      </c>
      <c r="G614" s="1">
        <v>0.1</v>
      </c>
      <c r="H614" s="1">
        <v>18.3</v>
      </c>
      <c r="I614" s="1">
        <v>1.1000000000000001</v>
      </c>
    </row>
    <row r="615" spans="1:9" x14ac:dyDescent="0.3">
      <c r="A615" s="2">
        <v>613</v>
      </c>
      <c r="B615" s="1" t="s">
        <v>1970</v>
      </c>
      <c r="C615" s="1" t="s">
        <v>1500</v>
      </c>
      <c r="D615" s="1" t="s">
        <v>1971</v>
      </c>
      <c r="E615" s="1">
        <v>100</v>
      </c>
      <c r="F615" s="1">
        <v>92</v>
      </c>
      <c r="G615" s="1">
        <v>0</v>
      </c>
      <c r="H615" s="1">
        <v>18.41</v>
      </c>
      <c r="I615" s="1">
        <v>2.2599999999999998</v>
      </c>
    </row>
    <row r="616" spans="1:9" x14ac:dyDescent="0.3">
      <c r="A616" s="2">
        <v>614</v>
      </c>
      <c r="B616" s="1" t="s">
        <v>1972</v>
      </c>
      <c r="C616" s="1" t="s">
        <v>1500</v>
      </c>
      <c r="D616" s="1" t="s">
        <v>1973</v>
      </c>
      <c r="E616" s="1">
        <v>100</v>
      </c>
      <c r="F616" s="1">
        <v>78</v>
      </c>
      <c r="G616" s="1">
        <v>0.3</v>
      </c>
      <c r="H616" s="1">
        <v>19.7</v>
      </c>
      <c r="I616" s="1">
        <v>0.1</v>
      </c>
    </row>
    <row r="617" spans="1:9" x14ac:dyDescent="0.3">
      <c r="A617" s="2">
        <v>615</v>
      </c>
      <c r="B617" s="1" t="s">
        <v>1974</v>
      </c>
      <c r="C617" s="1" t="s">
        <v>1500</v>
      </c>
      <c r="D617" s="1" t="s">
        <v>1975</v>
      </c>
      <c r="E617" s="1">
        <v>100</v>
      </c>
      <c r="F617" s="1">
        <v>94</v>
      </c>
      <c r="G617" s="1">
        <v>0</v>
      </c>
      <c r="H617" s="1">
        <v>21.3</v>
      </c>
      <c r="I617" s="1">
        <v>1.3</v>
      </c>
    </row>
    <row r="618" spans="1:9" x14ac:dyDescent="0.3">
      <c r="A618" s="2">
        <v>616</v>
      </c>
      <c r="B618" s="1" t="s">
        <v>1976</v>
      </c>
      <c r="C618" s="1" t="s">
        <v>1500</v>
      </c>
      <c r="D618" s="1" t="s">
        <v>1977</v>
      </c>
      <c r="E618" s="1">
        <v>100</v>
      </c>
      <c r="F618" s="1">
        <v>97</v>
      </c>
      <c r="G618" s="1">
        <v>0</v>
      </c>
      <c r="H618" s="1">
        <v>17.2</v>
      </c>
      <c r="I618" s="1">
        <v>3.4</v>
      </c>
    </row>
    <row r="619" spans="1:9" x14ac:dyDescent="0.3">
      <c r="A619" s="2">
        <v>617</v>
      </c>
      <c r="B619" s="1" t="s">
        <v>1978</v>
      </c>
      <c r="C619" s="1" t="s">
        <v>1500</v>
      </c>
      <c r="D619" s="1" t="s">
        <v>1979</v>
      </c>
      <c r="E619" s="1">
        <v>100</v>
      </c>
      <c r="F619" s="1">
        <v>100</v>
      </c>
      <c r="G619" s="1">
        <v>0.1</v>
      </c>
      <c r="H619" s="1">
        <v>22.3</v>
      </c>
      <c r="I619" s="1">
        <v>1.5</v>
      </c>
    </row>
    <row r="620" spans="1:9" x14ac:dyDescent="0.3">
      <c r="A620" s="2">
        <v>618</v>
      </c>
      <c r="B620" s="1" t="s">
        <v>1980</v>
      </c>
      <c r="C620" s="1" t="s">
        <v>1500</v>
      </c>
      <c r="D620" s="1" t="s">
        <v>1981</v>
      </c>
      <c r="E620" s="1">
        <v>100</v>
      </c>
      <c r="F620" s="1">
        <v>66</v>
      </c>
      <c r="G620" s="1">
        <v>0</v>
      </c>
      <c r="H620" s="1">
        <v>15.8</v>
      </c>
      <c r="I620" s="1">
        <v>0.5</v>
      </c>
    </row>
    <row r="621" spans="1:9" x14ac:dyDescent="0.3">
      <c r="A621" s="2">
        <v>619</v>
      </c>
      <c r="B621" s="1" t="s">
        <v>1982</v>
      </c>
      <c r="C621" s="1" t="s">
        <v>1500</v>
      </c>
      <c r="D621" s="1" t="s">
        <v>1983</v>
      </c>
      <c r="E621" s="1">
        <v>100</v>
      </c>
      <c r="F621" s="1">
        <v>92</v>
      </c>
      <c r="G621" s="1">
        <v>0.1</v>
      </c>
      <c r="H621" s="1">
        <v>21</v>
      </c>
      <c r="I621" s="1">
        <v>1.1000000000000001</v>
      </c>
    </row>
    <row r="622" spans="1:9" x14ac:dyDescent="0.3">
      <c r="A622" s="2">
        <v>620</v>
      </c>
      <c r="B622" s="1" t="s">
        <v>1984</v>
      </c>
      <c r="C622" s="1" t="s">
        <v>1500</v>
      </c>
      <c r="D622" s="1" t="s">
        <v>1985</v>
      </c>
      <c r="E622" s="1">
        <v>100</v>
      </c>
      <c r="F622" s="1">
        <v>87</v>
      </c>
      <c r="G622" s="1">
        <v>0.1</v>
      </c>
      <c r="H622" s="1">
        <v>18.100000000000001</v>
      </c>
      <c r="I622" s="1">
        <v>1.8</v>
      </c>
    </row>
    <row r="623" spans="1:9" x14ac:dyDescent="0.3">
      <c r="A623" s="2">
        <v>621</v>
      </c>
      <c r="B623" s="1" t="s">
        <v>1986</v>
      </c>
      <c r="C623" s="1" t="s">
        <v>1500</v>
      </c>
      <c r="D623" s="1" t="s">
        <v>1987</v>
      </c>
      <c r="E623" s="1">
        <v>100</v>
      </c>
      <c r="F623" s="1">
        <v>223</v>
      </c>
      <c r="G623" s="1">
        <v>28.6</v>
      </c>
      <c r="H623" s="1">
        <v>15.7</v>
      </c>
      <c r="I623" s="1">
        <v>4.4000000000000004</v>
      </c>
    </row>
    <row r="624" spans="1:9" x14ac:dyDescent="0.3">
      <c r="A624" s="2">
        <v>622</v>
      </c>
      <c r="B624" s="1" t="s">
        <v>1988</v>
      </c>
      <c r="C624" s="1" t="s">
        <v>1500</v>
      </c>
      <c r="D624" s="1" t="s">
        <v>1989</v>
      </c>
      <c r="E624" s="1">
        <v>100</v>
      </c>
      <c r="F624" s="1">
        <v>171</v>
      </c>
      <c r="G624" s="1">
        <v>14.4</v>
      </c>
      <c r="H624" s="1">
        <v>18</v>
      </c>
      <c r="I624" s="1">
        <v>4.4000000000000004</v>
      </c>
    </row>
    <row r="625" spans="1:9" x14ac:dyDescent="0.3">
      <c r="A625" s="2">
        <v>623</v>
      </c>
      <c r="B625" s="1" t="s">
        <v>1990</v>
      </c>
      <c r="C625" s="1" t="s">
        <v>1500</v>
      </c>
      <c r="D625" s="1" t="s">
        <v>1991</v>
      </c>
      <c r="E625" s="1">
        <v>100</v>
      </c>
      <c r="F625" s="1">
        <v>110</v>
      </c>
      <c r="G625" s="1">
        <v>0.1</v>
      </c>
      <c r="H625" s="1">
        <v>16.399999999999999</v>
      </c>
      <c r="I625" s="1">
        <v>5.0999999999999996</v>
      </c>
    </row>
    <row r="626" spans="1:9" x14ac:dyDescent="0.3">
      <c r="A626" s="2">
        <v>624</v>
      </c>
      <c r="B626" s="1" t="s">
        <v>1992</v>
      </c>
      <c r="C626" s="1" t="s">
        <v>1500</v>
      </c>
      <c r="D626" s="1" t="s">
        <v>1993</v>
      </c>
      <c r="E626" s="1">
        <v>100</v>
      </c>
      <c r="F626" s="1">
        <v>77</v>
      </c>
      <c r="G626" s="1">
        <v>0.2</v>
      </c>
      <c r="H626" s="1">
        <v>17.8</v>
      </c>
      <c r="I626" s="1">
        <v>0.8</v>
      </c>
    </row>
    <row r="627" spans="1:9" x14ac:dyDescent="0.3">
      <c r="A627" s="2">
        <v>625</v>
      </c>
      <c r="B627" s="1" t="s">
        <v>1994</v>
      </c>
      <c r="C627" s="1" t="s">
        <v>1500</v>
      </c>
      <c r="D627" s="1" t="s">
        <v>1995</v>
      </c>
      <c r="E627" s="1">
        <v>100</v>
      </c>
      <c r="F627" s="1">
        <v>78</v>
      </c>
      <c r="G627" s="1">
        <v>0</v>
      </c>
      <c r="H627" s="1">
        <v>18.399999999999999</v>
      </c>
      <c r="I627" s="1">
        <v>0.8</v>
      </c>
    </row>
    <row r="628" spans="1:9" x14ac:dyDescent="0.3">
      <c r="A628" s="2">
        <v>626</v>
      </c>
      <c r="B628" s="1" t="s">
        <v>1996</v>
      </c>
      <c r="C628" s="1" t="s">
        <v>1500</v>
      </c>
      <c r="D628" s="1" t="s">
        <v>1997</v>
      </c>
      <c r="E628" s="1">
        <v>100</v>
      </c>
      <c r="F628" s="1">
        <v>175</v>
      </c>
      <c r="G628" s="1">
        <v>0</v>
      </c>
      <c r="H628" s="1">
        <v>34.200000000000003</v>
      </c>
      <c r="I628" s="1">
        <v>4.7</v>
      </c>
    </row>
    <row r="629" spans="1:9" x14ac:dyDescent="0.3">
      <c r="A629" s="2">
        <v>627</v>
      </c>
      <c r="B629" s="1" t="s">
        <v>1998</v>
      </c>
      <c r="C629" s="1" t="s">
        <v>1500</v>
      </c>
      <c r="D629" s="1" t="s">
        <v>1999</v>
      </c>
      <c r="E629" s="1">
        <v>100</v>
      </c>
      <c r="F629" s="1">
        <v>265</v>
      </c>
      <c r="G629" s="1">
        <v>27</v>
      </c>
      <c r="H629" s="1">
        <v>26.7</v>
      </c>
      <c r="I629" s="1">
        <v>5.0999999999999996</v>
      </c>
    </row>
    <row r="630" spans="1:9" x14ac:dyDescent="0.3">
      <c r="A630" s="2">
        <v>628</v>
      </c>
      <c r="B630" s="1" t="s">
        <v>2000</v>
      </c>
      <c r="C630" s="1" t="s">
        <v>1500</v>
      </c>
      <c r="D630" s="1" t="s">
        <v>2001</v>
      </c>
      <c r="E630" s="1">
        <v>100</v>
      </c>
      <c r="F630" s="1">
        <v>85</v>
      </c>
      <c r="G630" s="1">
        <v>0.1</v>
      </c>
      <c r="H630" s="1">
        <v>17.399999999999999</v>
      </c>
      <c r="I630" s="1">
        <v>1.9</v>
      </c>
    </row>
    <row r="631" spans="1:9" x14ac:dyDescent="0.3">
      <c r="A631" s="2">
        <v>629</v>
      </c>
      <c r="B631" s="1" t="s">
        <v>2002</v>
      </c>
      <c r="C631" s="1" t="s">
        <v>1500</v>
      </c>
      <c r="D631" s="1" t="s">
        <v>2003</v>
      </c>
      <c r="E631" s="1">
        <v>100</v>
      </c>
      <c r="F631" s="1">
        <v>124</v>
      </c>
      <c r="G631" s="1">
        <v>0</v>
      </c>
      <c r="H631" s="1">
        <v>22.6</v>
      </c>
      <c r="I631" s="1">
        <v>3.1</v>
      </c>
    </row>
    <row r="632" spans="1:9" x14ac:dyDescent="0.3">
      <c r="A632" s="2">
        <v>630</v>
      </c>
      <c r="B632" s="1" t="s">
        <v>2004</v>
      </c>
      <c r="C632" s="1" t="s">
        <v>1500</v>
      </c>
      <c r="D632" s="1" t="s">
        <v>2005</v>
      </c>
      <c r="E632" s="1">
        <v>100</v>
      </c>
      <c r="F632" s="1">
        <v>109</v>
      </c>
      <c r="G632" s="1">
        <v>0.1</v>
      </c>
      <c r="H632" s="1">
        <v>20.3</v>
      </c>
      <c r="I632" s="1">
        <v>3.3</v>
      </c>
    </row>
    <row r="633" spans="1:9" x14ac:dyDescent="0.3">
      <c r="A633" s="2">
        <v>631</v>
      </c>
      <c r="B633" s="1" t="s">
        <v>2006</v>
      </c>
      <c r="C633" s="1" t="s">
        <v>1500</v>
      </c>
      <c r="D633" s="1" t="s">
        <v>2007</v>
      </c>
      <c r="E633" s="1">
        <v>100</v>
      </c>
      <c r="F633" s="1">
        <v>64</v>
      </c>
      <c r="G633" s="1">
        <v>0.6</v>
      </c>
      <c r="H633" s="1">
        <v>15.5</v>
      </c>
      <c r="I633" s="1">
        <v>0.2</v>
      </c>
    </row>
    <row r="634" spans="1:9" x14ac:dyDescent="0.3">
      <c r="A634" s="2">
        <v>632</v>
      </c>
      <c r="B634" s="1" t="s">
        <v>2008</v>
      </c>
      <c r="C634" s="1" t="s">
        <v>1500</v>
      </c>
      <c r="D634" s="1" t="s">
        <v>2009</v>
      </c>
      <c r="E634" s="1">
        <v>100</v>
      </c>
      <c r="F634" s="1">
        <v>90</v>
      </c>
      <c r="G634" s="1">
        <v>0.5</v>
      </c>
      <c r="H634" s="1">
        <v>18.600000000000001</v>
      </c>
      <c r="I634" s="1">
        <v>1.8</v>
      </c>
    </row>
    <row r="635" spans="1:9" x14ac:dyDescent="0.3">
      <c r="A635" s="2">
        <v>633</v>
      </c>
      <c r="B635" s="1" t="s">
        <v>2010</v>
      </c>
      <c r="C635" s="1" t="s">
        <v>1500</v>
      </c>
      <c r="D635" s="1" t="s">
        <v>2011</v>
      </c>
      <c r="E635" s="1">
        <v>100</v>
      </c>
      <c r="F635" s="1">
        <v>104</v>
      </c>
      <c r="G635" s="1">
        <v>0</v>
      </c>
      <c r="H635" s="1">
        <v>20.079999999999998</v>
      </c>
      <c r="I635" s="1">
        <v>2.93</v>
      </c>
    </row>
    <row r="636" spans="1:9" x14ac:dyDescent="0.3">
      <c r="A636" s="2">
        <v>634</v>
      </c>
      <c r="B636" s="1" t="s">
        <v>2012</v>
      </c>
      <c r="C636" s="1" t="s">
        <v>1500</v>
      </c>
      <c r="D636" s="1" t="s">
        <v>2013</v>
      </c>
      <c r="E636" s="1">
        <v>100</v>
      </c>
      <c r="F636" s="1">
        <v>202</v>
      </c>
      <c r="G636" s="1">
        <v>0.1</v>
      </c>
      <c r="H636" s="1">
        <v>23.6</v>
      </c>
      <c r="I636" s="1">
        <v>10.8</v>
      </c>
    </row>
    <row r="637" spans="1:9" x14ac:dyDescent="0.3">
      <c r="A637" s="2">
        <v>635</v>
      </c>
      <c r="B637" s="1" t="s">
        <v>2014</v>
      </c>
      <c r="C637" s="1" t="s">
        <v>1500</v>
      </c>
      <c r="D637" s="1" t="s">
        <v>2015</v>
      </c>
      <c r="E637" s="1">
        <v>100</v>
      </c>
      <c r="F637" s="1">
        <v>124</v>
      </c>
      <c r="G637" s="1">
        <v>0.2</v>
      </c>
      <c r="H637" s="1">
        <v>24.6</v>
      </c>
      <c r="I637" s="1">
        <v>3.1</v>
      </c>
    </row>
    <row r="638" spans="1:9" x14ac:dyDescent="0.3">
      <c r="A638" s="2">
        <v>636</v>
      </c>
      <c r="B638" s="1" t="s">
        <v>2016</v>
      </c>
      <c r="C638" s="1" t="s">
        <v>1500</v>
      </c>
      <c r="D638" s="1" t="s">
        <v>2017</v>
      </c>
      <c r="E638" s="1">
        <v>100</v>
      </c>
      <c r="F638" s="1">
        <v>113</v>
      </c>
      <c r="G638" s="1">
        <v>0</v>
      </c>
      <c r="H638" s="1">
        <v>17.899999999999999</v>
      </c>
      <c r="I638" s="1">
        <v>4.8</v>
      </c>
    </row>
    <row r="639" spans="1:9" x14ac:dyDescent="0.3">
      <c r="A639" s="2">
        <v>637</v>
      </c>
      <c r="B639" s="1" t="s">
        <v>2018</v>
      </c>
      <c r="C639" s="1" t="s">
        <v>1500</v>
      </c>
      <c r="D639" s="1" t="s">
        <v>2019</v>
      </c>
      <c r="E639" s="1">
        <v>100</v>
      </c>
      <c r="F639" s="1">
        <v>98</v>
      </c>
      <c r="G639" s="1">
        <v>0</v>
      </c>
      <c r="H639" s="1">
        <v>22.7</v>
      </c>
      <c r="I639" s="1">
        <v>1.1000000000000001</v>
      </c>
    </row>
    <row r="640" spans="1:9" x14ac:dyDescent="0.3">
      <c r="A640" s="2">
        <v>638</v>
      </c>
      <c r="B640" s="1" t="s">
        <v>2020</v>
      </c>
      <c r="C640" s="1" t="s">
        <v>1500</v>
      </c>
      <c r="D640" s="1" t="s">
        <v>2021</v>
      </c>
      <c r="E640" s="1">
        <v>100</v>
      </c>
      <c r="F640" s="1">
        <v>91</v>
      </c>
      <c r="G640" s="1">
        <v>0.1</v>
      </c>
      <c r="H640" s="1">
        <v>22.2</v>
      </c>
      <c r="I640" s="1">
        <v>0.5</v>
      </c>
    </row>
    <row r="641" spans="1:9" x14ac:dyDescent="0.3">
      <c r="A641" s="2">
        <v>639</v>
      </c>
      <c r="B641" s="1" t="s">
        <v>2022</v>
      </c>
      <c r="C641" s="1" t="s">
        <v>1500</v>
      </c>
      <c r="D641" s="1" t="s">
        <v>2023</v>
      </c>
      <c r="E641" s="1">
        <v>100</v>
      </c>
      <c r="F641" s="1">
        <v>154</v>
      </c>
      <c r="G641" s="1">
        <v>0.3</v>
      </c>
      <c r="H641" s="1">
        <v>16.2</v>
      </c>
      <c r="I641" s="1">
        <v>10</v>
      </c>
    </row>
    <row r="642" spans="1:9" x14ac:dyDescent="0.3">
      <c r="A642" s="2">
        <v>640</v>
      </c>
      <c r="B642" s="1" t="s">
        <v>2024</v>
      </c>
      <c r="C642" s="1" t="s">
        <v>1500</v>
      </c>
      <c r="D642" s="1" t="s">
        <v>2025</v>
      </c>
      <c r="E642" s="1">
        <v>100</v>
      </c>
      <c r="F642" s="1">
        <v>103</v>
      </c>
      <c r="G642" s="1">
        <v>0.9</v>
      </c>
      <c r="H642" s="1">
        <v>24.1</v>
      </c>
      <c r="I642" s="1">
        <v>0.7</v>
      </c>
    </row>
    <row r="643" spans="1:9" x14ac:dyDescent="0.3">
      <c r="A643" s="2">
        <v>641</v>
      </c>
      <c r="B643" s="1" t="s">
        <v>2026</v>
      </c>
      <c r="C643" s="1" t="s">
        <v>1500</v>
      </c>
      <c r="D643" s="1" t="s">
        <v>2027</v>
      </c>
      <c r="E643" s="1">
        <v>100</v>
      </c>
      <c r="F643" s="1">
        <v>286</v>
      </c>
      <c r="G643" s="1">
        <v>1.1000000000000001</v>
      </c>
      <c r="H643" s="1">
        <v>17.899999999999999</v>
      </c>
      <c r="I643" s="1">
        <v>23.5</v>
      </c>
    </row>
    <row r="644" spans="1:9" x14ac:dyDescent="0.3">
      <c r="A644" s="2">
        <v>642</v>
      </c>
      <c r="B644" s="1" t="s">
        <v>2028</v>
      </c>
      <c r="C644" s="1" t="s">
        <v>1500</v>
      </c>
      <c r="D644" s="1" t="s">
        <v>2029</v>
      </c>
      <c r="E644" s="1">
        <v>100</v>
      </c>
      <c r="F644" s="1">
        <v>87</v>
      </c>
      <c r="G644" s="1">
        <v>0.3</v>
      </c>
      <c r="H644" s="1">
        <v>21.4</v>
      </c>
      <c r="I644" s="1">
        <v>0.3</v>
      </c>
    </row>
    <row r="645" spans="1:9" x14ac:dyDescent="0.3">
      <c r="A645" s="2">
        <v>643</v>
      </c>
      <c r="B645" s="1" t="s">
        <v>2030</v>
      </c>
      <c r="C645" s="1" t="s">
        <v>1500</v>
      </c>
      <c r="D645" s="1" t="s">
        <v>2031</v>
      </c>
      <c r="E645" s="1">
        <v>100</v>
      </c>
      <c r="F645" s="1">
        <v>82</v>
      </c>
      <c r="G645" s="1">
        <v>0.2</v>
      </c>
      <c r="H645" s="1">
        <v>18.899999999999999</v>
      </c>
      <c r="I645" s="1">
        <v>0.9</v>
      </c>
    </row>
    <row r="646" spans="1:9" x14ac:dyDescent="0.3">
      <c r="A646" s="2">
        <v>644</v>
      </c>
      <c r="B646" s="1" t="s">
        <v>2032</v>
      </c>
      <c r="C646" s="1" t="s">
        <v>1500</v>
      </c>
      <c r="D646" s="1" t="s">
        <v>2033</v>
      </c>
      <c r="E646" s="1">
        <v>100</v>
      </c>
      <c r="F646" s="1">
        <v>99</v>
      </c>
      <c r="G646" s="1">
        <v>0</v>
      </c>
      <c r="H646" s="1">
        <v>21.7</v>
      </c>
      <c r="I646" s="1">
        <v>1.7</v>
      </c>
    </row>
    <row r="647" spans="1:9" x14ac:dyDescent="0.3">
      <c r="A647" s="2">
        <v>645</v>
      </c>
      <c r="B647" s="1" t="s">
        <v>2034</v>
      </c>
      <c r="C647" s="1" t="s">
        <v>1500</v>
      </c>
      <c r="D647" s="1" t="s">
        <v>2035</v>
      </c>
      <c r="E647" s="1">
        <v>100</v>
      </c>
      <c r="F647" s="1">
        <v>95</v>
      </c>
      <c r="G647" s="1">
        <v>0.3</v>
      </c>
      <c r="H647" s="1">
        <v>23.5</v>
      </c>
      <c r="I647" s="1">
        <v>0.3</v>
      </c>
    </row>
    <row r="648" spans="1:9" x14ac:dyDescent="0.3">
      <c r="A648" s="2">
        <v>646</v>
      </c>
      <c r="B648" s="1" t="s">
        <v>2036</v>
      </c>
      <c r="C648" s="1" t="s">
        <v>1500</v>
      </c>
      <c r="D648" s="1" t="s">
        <v>2037</v>
      </c>
      <c r="E648" s="1">
        <v>100</v>
      </c>
      <c r="F648" s="1">
        <v>270</v>
      </c>
      <c r="G648" s="1">
        <v>0</v>
      </c>
      <c r="H648" s="1">
        <v>13.4</v>
      </c>
      <c r="I648" s="1">
        <v>24.2</v>
      </c>
    </row>
    <row r="649" spans="1:9" x14ac:dyDescent="0.3">
      <c r="A649" s="2">
        <v>647</v>
      </c>
      <c r="B649" s="1" t="s">
        <v>2038</v>
      </c>
      <c r="C649" s="1" t="s">
        <v>1500</v>
      </c>
      <c r="D649" s="1" t="s">
        <v>2039</v>
      </c>
      <c r="E649" s="1">
        <v>100</v>
      </c>
      <c r="F649" s="1">
        <v>93</v>
      </c>
      <c r="G649" s="1">
        <v>0</v>
      </c>
      <c r="H649" s="1">
        <v>22.9</v>
      </c>
      <c r="I649" s="1">
        <v>0.5</v>
      </c>
    </row>
    <row r="650" spans="1:9" x14ac:dyDescent="0.3">
      <c r="A650" s="2">
        <v>648</v>
      </c>
      <c r="B650" s="1" t="s">
        <v>2040</v>
      </c>
      <c r="C650" s="1" t="s">
        <v>1500</v>
      </c>
      <c r="D650" s="1" t="s">
        <v>2041</v>
      </c>
      <c r="E650" s="1">
        <v>100</v>
      </c>
      <c r="F650" s="1">
        <v>94</v>
      </c>
      <c r="G650" s="1">
        <v>0.1</v>
      </c>
      <c r="H650" s="1">
        <v>18.5</v>
      </c>
      <c r="I650" s="1">
        <v>2.4</v>
      </c>
    </row>
    <row r="651" spans="1:9" x14ac:dyDescent="0.3">
      <c r="A651" s="2">
        <v>649</v>
      </c>
      <c r="B651" s="1" t="s">
        <v>2042</v>
      </c>
      <c r="C651" s="1" t="s">
        <v>1500</v>
      </c>
      <c r="D651" s="1" t="s">
        <v>2043</v>
      </c>
      <c r="E651" s="1">
        <v>100</v>
      </c>
      <c r="F651" s="1">
        <v>104</v>
      </c>
      <c r="G651" s="1">
        <v>0</v>
      </c>
      <c r="H651" s="1">
        <v>23.5</v>
      </c>
      <c r="I651" s="1">
        <v>1.4</v>
      </c>
    </row>
    <row r="652" spans="1:9" x14ac:dyDescent="0.3">
      <c r="A652" s="2">
        <v>650</v>
      </c>
      <c r="B652" s="1" t="s">
        <v>2044</v>
      </c>
      <c r="C652" s="1" t="s">
        <v>1500</v>
      </c>
      <c r="D652" s="1" t="s">
        <v>2045</v>
      </c>
      <c r="E652" s="1">
        <v>100</v>
      </c>
      <c r="F652" s="1">
        <v>312</v>
      </c>
      <c r="G652" s="1">
        <v>0</v>
      </c>
      <c r="H652" s="1">
        <v>80.7</v>
      </c>
      <c r="I652" s="1">
        <v>0</v>
      </c>
    </row>
    <row r="653" spans="1:9" x14ac:dyDescent="0.3">
      <c r="A653" s="2">
        <v>651</v>
      </c>
      <c r="B653" s="1" t="s">
        <v>2046</v>
      </c>
      <c r="C653" s="1" t="s">
        <v>1500</v>
      </c>
      <c r="D653" s="1" t="s">
        <v>2047</v>
      </c>
      <c r="E653" s="1">
        <v>100</v>
      </c>
      <c r="F653" s="1">
        <v>311</v>
      </c>
      <c r="G653" s="1">
        <v>0.5</v>
      </c>
      <c r="H653" s="1">
        <v>25</v>
      </c>
      <c r="I653" s="1">
        <v>23.5</v>
      </c>
    </row>
    <row r="654" spans="1:9" x14ac:dyDescent="0.3">
      <c r="A654" s="2">
        <v>652</v>
      </c>
      <c r="B654" s="1" t="s">
        <v>2048</v>
      </c>
      <c r="C654" s="1" t="s">
        <v>1500</v>
      </c>
      <c r="D654" s="1" t="s">
        <v>2049</v>
      </c>
      <c r="E654" s="1">
        <v>100</v>
      </c>
      <c r="F654" s="1">
        <v>97</v>
      </c>
      <c r="G654" s="1">
        <v>0</v>
      </c>
      <c r="H654" s="1">
        <v>18.899999999999999</v>
      </c>
      <c r="I654" s="1">
        <v>2.6</v>
      </c>
    </row>
    <row r="655" spans="1:9" x14ac:dyDescent="0.3">
      <c r="A655" s="2">
        <v>653</v>
      </c>
      <c r="B655" s="1" t="s">
        <v>2050</v>
      </c>
      <c r="C655" s="1" t="s">
        <v>1500</v>
      </c>
      <c r="D655" s="1" t="s">
        <v>2051</v>
      </c>
      <c r="E655" s="1">
        <v>100</v>
      </c>
      <c r="F655" s="1">
        <v>88</v>
      </c>
      <c r="G655" s="1">
        <v>0</v>
      </c>
      <c r="H655" s="1">
        <v>19.5</v>
      </c>
      <c r="I655" s="1">
        <v>0.6</v>
      </c>
    </row>
    <row r="656" spans="1:9" x14ac:dyDescent="0.3">
      <c r="A656" s="2">
        <v>654</v>
      </c>
      <c r="B656" s="1" t="s">
        <v>2052</v>
      </c>
      <c r="C656" s="1" t="s">
        <v>1500</v>
      </c>
      <c r="D656" s="1" t="s">
        <v>2053</v>
      </c>
      <c r="E656" s="1">
        <v>100</v>
      </c>
      <c r="F656" s="1">
        <v>88</v>
      </c>
      <c r="G656" s="1">
        <v>0.2</v>
      </c>
      <c r="H656" s="1">
        <v>18.399999999999999</v>
      </c>
      <c r="I656" s="1">
        <v>1.8</v>
      </c>
    </row>
    <row r="657" spans="1:9" x14ac:dyDescent="0.3">
      <c r="A657" s="2">
        <v>655</v>
      </c>
      <c r="B657" s="1" t="s">
        <v>2054</v>
      </c>
      <c r="C657" s="1" t="s">
        <v>1500</v>
      </c>
      <c r="D657" s="1" t="s">
        <v>2055</v>
      </c>
      <c r="E657" s="1">
        <v>100</v>
      </c>
      <c r="F657" s="1">
        <v>84</v>
      </c>
      <c r="G657" s="1">
        <v>0.1</v>
      </c>
      <c r="H657" s="1">
        <v>18.899999999999999</v>
      </c>
      <c r="I657" s="1">
        <v>1.2</v>
      </c>
    </row>
    <row r="658" spans="1:9" x14ac:dyDescent="0.3">
      <c r="A658" s="2">
        <v>656</v>
      </c>
      <c r="B658" s="1" t="s">
        <v>2056</v>
      </c>
      <c r="C658" s="1" t="s">
        <v>1500</v>
      </c>
      <c r="D658" s="1" t="s">
        <v>2057</v>
      </c>
      <c r="E658" s="1">
        <v>100</v>
      </c>
      <c r="F658" s="1">
        <v>78</v>
      </c>
      <c r="G658" s="1">
        <v>0.5</v>
      </c>
      <c r="H658" s="1">
        <v>18.600000000000001</v>
      </c>
      <c r="I658" s="1">
        <v>0.4</v>
      </c>
    </row>
    <row r="659" spans="1:9" x14ac:dyDescent="0.3">
      <c r="A659" s="2">
        <v>657</v>
      </c>
      <c r="B659" s="1" t="s">
        <v>2058</v>
      </c>
      <c r="C659" s="1" t="s">
        <v>1500</v>
      </c>
      <c r="D659" s="1" t="s">
        <v>2059</v>
      </c>
      <c r="E659" s="1">
        <v>100</v>
      </c>
      <c r="F659" s="1">
        <v>87</v>
      </c>
      <c r="G659" s="1">
        <v>0.2</v>
      </c>
      <c r="H659" s="1">
        <v>19.899999999999999</v>
      </c>
      <c r="I659" s="1">
        <v>1</v>
      </c>
    </row>
    <row r="660" spans="1:9" x14ac:dyDescent="0.3">
      <c r="A660" s="2">
        <v>658</v>
      </c>
      <c r="B660" s="1" t="s">
        <v>2060</v>
      </c>
      <c r="C660" s="1" t="s">
        <v>1500</v>
      </c>
      <c r="D660" s="1" t="s">
        <v>2061</v>
      </c>
      <c r="E660" s="1">
        <v>100</v>
      </c>
      <c r="F660" s="1">
        <v>84</v>
      </c>
      <c r="G660" s="1">
        <v>0</v>
      </c>
      <c r="H660" s="1">
        <v>19.3</v>
      </c>
      <c r="I660" s="1">
        <v>1</v>
      </c>
    </row>
    <row r="661" spans="1:9" x14ac:dyDescent="0.3">
      <c r="A661" s="2">
        <v>659</v>
      </c>
      <c r="B661" s="1" t="s">
        <v>2062</v>
      </c>
      <c r="C661" s="1" t="s">
        <v>1500</v>
      </c>
      <c r="D661" s="1" t="s">
        <v>2063</v>
      </c>
      <c r="E661" s="1">
        <v>100</v>
      </c>
      <c r="F661" s="1">
        <v>120</v>
      </c>
      <c r="G661" s="1">
        <v>0</v>
      </c>
      <c r="H661" s="1">
        <v>19.2</v>
      </c>
      <c r="I661" s="1">
        <v>5.0999999999999996</v>
      </c>
    </row>
    <row r="662" spans="1:9" x14ac:dyDescent="0.3">
      <c r="A662" s="2">
        <v>660</v>
      </c>
      <c r="B662" s="1" t="s">
        <v>2064</v>
      </c>
      <c r="C662" s="1" t="s">
        <v>1500</v>
      </c>
      <c r="D662" s="1" t="s">
        <v>2065</v>
      </c>
      <c r="E662" s="1">
        <v>100</v>
      </c>
      <c r="F662" s="1">
        <v>112</v>
      </c>
      <c r="G662" s="1">
        <v>0.1</v>
      </c>
      <c r="H662" s="1">
        <v>21</v>
      </c>
      <c r="I662" s="1">
        <v>3.4</v>
      </c>
    </row>
    <row r="663" spans="1:9" x14ac:dyDescent="0.3">
      <c r="A663" s="2">
        <v>661</v>
      </c>
      <c r="B663" s="1" t="s">
        <v>2066</v>
      </c>
      <c r="C663" s="1" t="s">
        <v>1500</v>
      </c>
      <c r="D663" s="1" t="s">
        <v>2067</v>
      </c>
      <c r="E663" s="1">
        <v>100</v>
      </c>
      <c r="F663" s="1">
        <v>219</v>
      </c>
      <c r="G663" s="1">
        <v>0.8</v>
      </c>
      <c r="H663" s="1">
        <v>36</v>
      </c>
      <c r="I663" s="1">
        <v>8.4</v>
      </c>
    </row>
    <row r="664" spans="1:9" x14ac:dyDescent="0.3">
      <c r="A664" s="2">
        <v>662</v>
      </c>
      <c r="B664" s="1" t="s">
        <v>2068</v>
      </c>
      <c r="C664" s="1" t="s">
        <v>1500</v>
      </c>
      <c r="D664" s="1" t="s">
        <v>2069</v>
      </c>
      <c r="E664" s="1">
        <v>100</v>
      </c>
      <c r="F664" s="1">
        <v>150</v>
      </c>
      <c r="G664" s="1">
        <v>0</v>
      </c>
      <c r="H664" s="1">
        <v>18.2</v>
      </c>
      <c r="I664" s="1">
        <v>8.8000000000000007</v>
      </c>
    </row>
    <row r="665" spans="1:9" x14ac:dyDescent="0.3">
      <c r="A665" s="2">
        <v>663</v>
      </c>
      <c r="B665" s="1" t="s">
        <v>2070</v>
      </c>
      <c r="C665" s="1" t="s">
        <v>1500</v>
      </c>
      <c r="D665" s="1" t="s">
        <v>2071</v>
      </c>
      <c r="E665" s="1">
        <v>100</v>
      </c>
      <c r="F665" s="1">
        <v>117</v>
      </c>
      <c r="G665" s="1">
        <v>0.1</v>
      </c>
      <c r="H665" s="1">
        <v>21.1</v>
      </c>
      <c r="I665" s="1">
        <v>3.9</v>
      </c>
    </row>
    <row r="666" spans="1:9" x14ac:dyDescent="0.3">
      <c r="A666" s="2">
        <v>664</v>
      </c>
      <c r="B666" s="1" t="s">
        <v>2072</v>
      </c>
      <c r="C666" s="1" t="s">
        <v>1500</v>
      </c>
      <c r="D666" s="1" t="s">
        <v>2073</v>
      </c>
      <c r="E666" s="1">
        <v>100</v>
      </c>
      <c r="F666" s="1">
        <v>151</v>
      </c>
      <c r="G666" s="1">
        <v>0.3</v>
      </c>
      <c r="H666" s="1">
        <v>20</v>
      </c>
      <c r="I666" s="1">
        <v>8</v>
      </c>
    </row>
    <row r="667" spans="1:9" x14ac:dyDescent="0.3">
      <c r="A667" s="2">
        <v>665</v>
      </c>
      <c r="B667" s="1" t="s">
        <v>2074</v>
      </c>
      <c r="C667" s="1" t="s">
        <v>1500</v>
      </c>
      <c r="D667" s="1" t="s">
        <v>2075</v>
      </c>
      <c r="E667" s="1">
        <v>100</v>
      </c>
      <c r="F667" s="1">
        <v>150</v>
      </c>
      <c r="G667" s="1">
        <v>0</v>
      </c>
      <c r="H667" s="1">
        <v>22.92</v>
      </c>
      <c r="I667" s="1">
        <v>5.82</v>
      </c>
    </row>
    <row r="668" spans="1:9" x14ac:dyDescent="0.3">
      <c r="A668" s="2">
        <v>666</v>
      </c>
      <c r="B668" s="1" t="s">
        <v>2076</v>
      </c>
      <c r="C668" s="1" t="s">
        <v>1500</v>
      </c>
      <c r="D668" s="1" t="s">
        <v>2077</v>
      </c>
      <c r="E668" s="1">
        <v>100</v>
      </c>
      <c r="F668" s="1">
        <v>153</v>
      </c>
      <c r="G668" s="1">
        <v>0</v>
      </c>
      <c r="H668" s="1">
        <v>24.8</v>
      </c>
      <c r="I668" s="1">
        <v>6.3</v>
      </c>
    </row>
    <row r="669" spans="1:9" x14ac:dyDescent="0.3">
      <c r="A669" s="2">
        <v>667</v>
      </c>
      <c r="B669" s="1" t="s">
        <v>2078</v>
      </c>
      <c r="C669" s="1" t="s">
        <v>1500</v>
      </c>
      <c r="D669" s="1" t="s">
        <v>2079</v>
      </c>
      <c r="E669" s="1">
        <v>100</v>
      </c>
      <c r="F669" s="1">
        <v>99</v>
      </c>
      <c r="G669" s="1">
        <v>0.4</v>
      </c>
      <c r="H669" s="1">
        <v>21.7</v>
      </c>
      <c r="I669" s="1">
        <v>1.5</v>
      </c>
    </row>
    <row r="670" spans="1:9" x14ac:dyDescent="0.3">
      <c r="A670" s="2">
        <v>668</v>
      </c>
      <c r="B670" s="1" t="s">
        <v>2080</v>
      </c>
      <c r="C670" s="1" t="s">
        <v>1500</v>
      </c>
      <c r="D670" s="1" t="s">
        <v>2081</v>
      </c>
      <c r="E670" s="1">
        <v>100</v>
      </c>
      <c r="F670" s="1">
        <v>150</v>
      </c>
      <c r="G670" s="1">
        <v>0</v>
      </c>
      <c r="H670" s="1">
        <v>24.81</v>
      </c>
      <c r="I670" s="1">
        <v>4.8600000000000003</v>
      </c>
    </row>
    <row r="671" spans="1:9" x14ac:dyDescent="0.3">
      <c r="A671" s="2">
        <v>669</v>
      </c>
      <c r="B671" s="1" t="s">
        <v>2082</v>
      </c>
      <c r="C671" s="1" t="s">
        <v>1500</v>
      </c>
      <c r="D671" s="1" t="s">
        <v>2083</v>
      </c>
      <c r="E671" s="1">
        <v>100</v>
      </c>
      <c r="F671" s="1">
        <v>423</v>
      </c>
      <c r="G671" s="1">
        <v>0.3</v>
      </c>
      <c r="H671" s="1">
        <v>40.4</v>
      </c>
      <c r="I671" s="1">
        <v>28.9</v>
      </c>
    </row>
    <row r="672" spans="1:9" x14ac:dyDescent="0.3">
      <c r="A672" s="2">
        <v>670</v>
      </c>
      <c r="B672" s="1" t="s">
        <v>2084</v>
      </c>
      <c r="C672" s="1" t="s">
        <v>1500</v>
      </c>
      <c r="D672" s="1" t="s">
        <v>2085</v>
      </c>
      <c r="E672" s="1">
        <v>100</v>
      </c>
      <c r="F672" s="1">
        <v>93</v>
      </c>
      <c r="G672" s="1">
        <v>0</v>
      </c>
      <c r="H672" s="1">
        <v>20.8</v>
      </c>
      <c r="I672" s="1">
        <v>1.4</v>
      </c>
    </row>
    <row r="673" spans="1:9" x14ac:dyDescent="0.3">
      <c r="A673" s="2">
        <v>671</v>
      </c>
      <c r="B673" s="1" t="s">
        <v>2086</v>
      </c>
      <c r="C673" s="1" t="s">
        <v>1500</v>
      </c>
      <c r="D673" s="1" t="s">
        <v>2087</v>
      </c>
      <c r="E673" s="1">
        <v>100</v>
      </c>
      <c r="F673" s="1">
        <v>69</v>
      </c>
      <c r="G673" s="1">
        <v>0.1</v>
      </c>
      <c r="H673" s="1">
        <v>16.899999999999999</v>
      </c>
      <c r="I673" s="1">
        <v>0.4</v>
      </c>
    </row>
    <row r="674" spans="1:9" x14ac:dyDescent="0.3">
      <c r="A674" s="2">
        <v>672</v>
      </c>
      <c r="B674" s="1" t="s">
        <v>2088</v>
      </c>
      <c r="C674" s="1" t="s">
        <v>1500</v>
      </c>
      <c r="D674" s="1" t="s">
        <v>2089</v>
      </c>
      <c r="E674" s="1">
        <v>100</v>
      </c>
      <c r="F674" s="1">
        <v>104</v>
      </c>
      <c r="G674" s="1">
        <v>0</v>
      </c>
      <c r="H674" s="1">
        <v>17.2</v>
      </c>
      <c r="I674" s="1">
        <v>4.0999999999999996</v>
      </c>
    </row>
    <row r="675" spans="1:9" x14ac:dyDescent="0.3">
      <c r="A675" s="2">
        <v>673</v>
      </c>
      <c r="B675" s="1" t="s">
        <v>2090</v>
      </c>
      <c r="C675" s="1" t="s">
        <v>1500</v>
      </c>
      <c r="D675" s="1" t="s">
        <v>2091</v>
      </c>
      <c r="E675" s="1">
        <v>100</v>
      </c>
      <c r="F675" s="1">
        <v>116</v>
      </c>
      <c r="G675" s="1">
        <v>0.1</v>
      </c>
      <c r="H675" s="1">
        <v>21.2</v>
      </c>
      <c r="I675" s="1">
        <v>3.7</v>
      </c>
    </row>
    <row r="676" spans="1:9" x14ac:dyDescent="0.3">
      <c r="A676" s="2">
        <v>674</v>
      </c>
      <c r="B676" s="1" t="s">
        <v>2092</v>
      </c>
      <c r="C676" s="1" t="s">
        <v>1500</v>
      </c>
      <c r="D676" s="1" t="s">
        <v>2093</v>
      </c>
      <c r="E676" s="1">
        <v>100</v>
      </c>
      <c r="F676" s="1">
        <v>83</v>
      </c>
      <c r="G676" s="1">
        <v>0.1</v>
      </c>
      <c r="H676" s="1">
        <v>19.899999999999999</v>
      </c>
      <c r="I676" s="1">
        <v>0.6</v>
      </c>
    </row>
    <row r="677" spans="1:9" x14ac:dyDescent="0.3">
      <c r="A677" s="2">
        <v>675</v>
      </c>
      <c r="B677" s="1" t="s">
        <v>2094</v>
      </c>
      <c r="C677" s="1" t="s">
        <v>1500</v>
      </c>
      <c r="D677" s="1" t="s">
        <v>2095</v>
      </c>
      <c r="E677" s="1">
        <v>100</v>
      </c>
      <c r="F677" s="1">
        <v>77</v>
      </c>
      <c r="G677" s="1">
        <v>0.5</v>
      </c>
      <c r="H677" s="1">
        <v>18.5</v>
      </c>
      <c r="I677" s="1">
        <v>0.4</v>
      </c>
    </row>
    <row r="678" spans="1:9" x14ac:dyDescent="0.3">
      <c r="A678" s="2">
        <v>676</v>
      </c>
      <c r="B678" s="1" t="s">
        <v>2096</v>
      </c>
      <c r="C678" s="1" t="s">
        <v>1500</v>
      </c>
      <c r="D678" s="1" t="s">
        <v>2097</v>
      </c>
      <c r="E678" s="1">
        <v>100</v>
      </c>
      <c r="F678" s="1">
        <v>76</v>
      </c>
      <c r="G678" s="1">
        <v>0</v>
      </c>
      <c r="H678" s="1">
        <v>19</v>
      </c>
      <c r="I678" s="1">
        <v>0.3</v>
      </c>
    </row>
    <row r="679" spans="1:9" x14ac:dyDescent="0.3">
      <c r="A679" s="2">
        <v>677</v>
      </c>
      <c r="B679" s="1" t="s">
        <v>2098</v>
      </c>
      <c r="C679" s="1" t="s">
        <v>1500</v>
      </c>
      <c r="D679" s="1" t="s">
        <v>2099</v>
      </c>
      <c r="E679" s="1">
        <v>100</v>
      </c>
      <c r="F679" s="1">
        <v>59</v>
      </c>
      <c r="G679" s="1">
        <v>0.5</v>
      </c>
      <c r="H679" s="1">
        <v>14.1</v>
      </c>
      <c r="I679" s="1">
        <v>0.2</v>
      </c>
    </row>
    <row r="680" spans="1:9" x14ac:dyDescent="0.3">
      <c r="A680" s="2">
        <v>678</v>
      </c>
      <c r="B680" s="1" t="s">
        <v>2100</v>
      </c>
      <c r="C680" s="1" t="s">
        <v>1500</v>
      </c>
      <c r="D680" s="1" t="s">
        <v>2101</v>
      </c>
      <c r="E680" s="1">
        <v>100</v>
      </c>
      <c r="F680" s="1">
        <v>65</v>
      </c>
      <c r="G680" s="1">
        <v>0.1</v>
      </c>
      <c r="H680" s="1">
        <v>16.3</v>
      </c>
      <c r="I680" s="1">
        <v>0.2</v>
      </c>
    </row>
    <row r="681" spans="1:9" x14ac:dyDescent="0.3">
      <c r="A681" s="2">
        <v>679</v>
      </c>
      <c r="B681" s="1" t="s">
        <v>2102</v>
      </c>
      <c r="C681" s="1" t="s">
        <v>1500</v>
      </c>
      <c r="D681" s="1" t="s">
        <v>2103</v>
      </c>
      <c r="E681" s="1">
        <v>100</v>
      </c>
      <c r="F681" s="1">
        <v>414</v>
      </c>
      <c r="G681" s="1">
        <v>5.2</v>
      </c>
      <c r="H681" s="1">
        <v>10.4</v>
      </c>
      <c r="I681" s="1">
        <v>39</v>
      </c>
    </row>
    <row r="682" spans="1:9" x14ac:dyDescent="0.3">
      <c r="A682" s="2">
        <v>680</v>
      </c>
      <c r="B682" s="1" t="s">
        <v>2104</v>
      </c>
      <c r="C682" s="1" t="s">
        <v>1500</v>
      </c>
      <c r="D682" s="1" t="s">
        <v>2105</v>
      </c>
      <c r="E682" s="1">
        <v>100</v>
      </c>
      <c r="F682" s="1">
        <v>98</v>
      </c>
      <c r="G682" s="1">
        <v>0.1</v>
      </c>
      <c r="H682" s="1">
        <v>19.8</v>
      </c>
      <c r="I682" s="1">
        <v>2.2999999999999998</v>
      </c>
    </row>
    <row r="683" spans="1:9" x14ac:dyDescent="0.3">
      <c r="A683" s="2">
        <v>681</v>
      </c>
      <c r="B683" s="1" t="s">
        <v>2106</v>
      </c>
      <c r="C683" s="1" t="s">
        <v>1500</v>
      </c>
      <c r="D683" s="1" t="s">
        <v>2107</v>
      </c>
      <c r="E683" s="1">
        <v>100</v>
      </c>
      <c r="F683" s="1">
        <v>148</v>
      </c>
      <c r="G683" s="1">
        <v>0.1</v>
      </c>
      <c r="H683" s="1">
        <v>18.899999999999999</v>
      </c>
      <c r="I683" s="1">
        <v>7.2</v>
      </c>
    </row>
    <row r="684" spans="1:9" x14ac:dyDescent="0.3">
      <c r="A684" s="2">
        <v>682</v>
      </c>
      <c r="B684" s="1" t="s">
        <v>2108</v>
      </c>
      <c r="C684" s="1" t="s">
        <v>1500</v>
      </c>
      <c r="D684" s="1" t="s">
        <v>2109</v>
      </c>
      <c r="E684" s="1">
        <v>100</v>
      </c>
      <c r="F684" s="1">
        <v>145</v>
      </c>
      <c r="G684" s="1">
        <v>0.1</v>
      </c>
      <c r="H684" s="1">
        <v>23.3</v>
      </c>
      <c r="I684" s="1">
        <v>4.9000000000000004</v>
      </c>
    </row>
    <row r="685" spans="1:9" x14ac:dyDescent="0.3">
      <c r="A685" s="2">
        <v>683</v>
      </c>
      <c r="B685" s="1" t="s">
        <v>2110</v>
      </c>
      <c r="C685" s="1" t="s">
        <v>1500</v>
      </c>
      <c r="D685" s="1" t="s">
        <v>2111</v>
      </c>
      <c r="E685" s="1">
        <v>100</v>
      </c>
      <c r="F685" s="1">
        <v>114</v>
      </c>
      <c r="G685" s="1">
        <v>0</v>
      </c>
      <c r="H685" s="1">
        <v>21.5</v>
      </c>
      <c r="I685" s="1">
        <v>3.4</v>
      </c>
    </row>
    <row r="686" spans="1:9" x14ac:dyDescent="0.3">
      <c r="A686" s="2">
        <v>684</v>
      </c>
      <c r="B686" s="1" t="s">
        <v>2112</v>
      </c>
      <c r="C686" s="1" t="s">
        <v>1500</v>
      </c>
      <c r="D686" s="1" t="s">
        <v>2113</v>
      </c>
      <c r="E686" s="1">
        <v>100</v>
      </c>
      <c r="F686" s="1">
        <v>198</v>
      </c>
      <c r="G686" s="1">
        <v>1.2</v>
      </c>
      <c r="H686" s="1">
        <v>29.9</v>
      </c>
      <c r="I686" s="1">
        <v>8.5</v>
      </c>
    </row>
    <row r="687" spans="1:9" x14ac:dyDescent="0.3">
      <c r="A687" s="2">
        <v>685</v>
      </c>
      <c r="B687" s="1" t="s">
        <v>2114</v>
      </c>
      <c r="C687" s="1" t="s">
        <v>1500</v>
      </c>
      <c r="D687" s="1" t="s">
        <v>2115</v>
      </c>
      <c r="E687" s="1">
        <v>100</v>
      </c>
      <c r="F687" s="1">
        <v>80</v>
      </c>
      <c r="G687" s="1">
        <v>0.1</v>
      </c>
      <c r="H687" s="1">
        <v>20</v>
      </c>
      <c r="I687" s="1">
        <v>0.2</v>
      </c>
    </row>
    <row r="688" spans="1:9" x14ac:dyDescent="0.3">
      <c r="A688" s="2">
        <v>686</v>
      </c>
      <c r="B688" s="1" t="s">
        <v>2116</v>
      </c>
      <c r="C688" s="1" t="s">
        <v>1500</v>
      </c>
      <c r="D688" s="1" t="s">
        <v>2117</v>
      </c>
      <c r="E688" s="1">
        <v>100</v>
      </c>
      <c r="F688" s="1">
        <v>72</v>
      </c>
      <c r="G688" s="1">
        <v>0.6</v>
      </c>
      <c r="H688" s="1">
        <v>16.5</v>
      </c>
      <c r="I688" s="1">
        <v>0.6</v>
      </c>
    </row>
    <row r="689" spans="1:9" x14ac:dyDescent="0.3">
      <c r="A689" s="2">
        <v>687</v>
      </c>
      <c r="B689" s="1" t="s">
        <v>2118</v>
      </c>
      <c r="C689" s="1" t="s">
        <v>1500</v>
      </c>
      <c r="D689" s="1" t="s">
        <v>2119</v>
      </c>
      <c r="E689" s="1">
        <v>100</v>
      </c>
      <c r="F689" s="1">
        <v>83</v>
      </c>
      <c r="G689" s="1">
        <v>0.1</v>
      </c>
      <c r="H689" s="1">
        <v>20.100000000000001</v>
      </c>
      <c r="I689" s="1">
        <v>0.5</v>
      </c>
    </row>
    <row r="690" spans="1:9" x14ac:dyDescent="0.3">
      <c r="A690" s="2">
        <v>688</v>
      </c>
      <c r="B690" s="1" t="s">
        <v>2120</v>
      </c>
      <c r="C690" s="1" t="s">
        <v>1500</v>
      </c>
      <c r="D690" s="1" t="s">
        <v>2121</v>
      </c>
      <c r="E690" s="1">
        <v>100</v>
      </c>
      <c r="F690" s="1">
        <v>71</v>
      </c>
      <c r="G690" s="1">
        <v>0.3</v>
      </c>
      <c r="H690" s="1">
        <v>16.899999999999999</v>
      </c>
      <c r="I690" s="1">
        <v>0.5</v>
      </c>
    </row>
    <row r="691" spans="1:9" x14ac:dyDescent="0.3">
      <c r="A691" s="2">
        <v>689</v>
      </c>
      <c r="B691" s="1" t="s">
        <v>2122</v>
      </c>
      <c r="C691" s="1" t="s">
        <v>1500</v>
      </c>
      <c r="D691" s="1" t="s">
        <v>2123</v>
      </c>
      <c r="E691" s="1">
        <v>100</v>
      </c>
      <c r="F691" s="1">
        <v>75</v>
      </c>
      <c r="G691" s="1">
        <v>0.6</v>
      </c>
      <c r="H691" s="1">
        <v>18.5</v>
      </c>
      <c r="I691" s="1">
        <v>0.1</v>
      </c>
    </row>
    <row r="692" spans="1:9" x14ac:dyDescent="0.3">
      <c r="A692" s="2">
        <v>690</v>
      </c>
      <c r="B692" s="1" t="s">
        <v>2124</v>
      </c>
      <c r="C692" s="1" t="s">
        <v>1500</v>
      </c>
      <c r="D692" s="1" t="s">
        <v>2125</v>
      </c>
      <c r="E692" s="1">
        <v>100</v>
      </c>
      <c r="F692" s="1">
        <v>75</v>
      </c>
      <c r="G692" s="1">
        <v>0</v>
      </c>
      <c r="H692" s="1">
        <v>18.2</v>
      </c>
      <c r="I692" s="1">
        <v>0.5</v>
      </c>
    </row>
    <row r="693" spans="1:9" x14ac:dyDescent="0.3">
      <c r="A693" s="2">
        <v>691</v>
      </c>
      <c r="B693" s="1" t="s">
        <v>2126</v>
      </c>
      <c r="C693" s="1" t="s">
        <v>1500</v>
      </c>
      <c r="D693" s="1" t="s">
        <v>2127</v>
      </c>
      <c r="E693" s="1">
        <v>100</v>
      </c>
      <c r="F693" s="1">
        <v>102</v>
      </c>
      <c r="G693" s="1">
        <v>0</v>
      </c>
      <c r="H693" s="1">
        <v>19.2</v>
      </c>
      <c r="I693" s="1">
        <v>3.1</v>
      </c>
    </row>
    <row r="694" spans="1:9" x14ac:dyDescent="0.3">
      <c r="A694" s="2">
        <v>692</v>
      </c>
      <c r="B694" s="1" t="s">
        <v>2128</v>
      </c>
      <c r="C694" s="1" t="s">
        <v>1500</v>
      </c>
      <c r="D694" s="1" t="s">
        <v>2129</v>
      </c>
      <c r="E694" s="1">
        <v>100</v>
      </c>
      <c r="F694" s="1">
        <v>98</v>
      </c>
      <c r="G694" s="1">
        <v>0.2</v>
      </c>
      <c r="H694" s="1">
        <v>20.6</v>
      </c>
      <c r="I694" s="1">
        <v>1.9</v>
      </c>
    </row>
    <row r="695" spans="1:9" x14ac:dyDescent="0.3">
      <c r="A695" s="2">
        <v>693</v>
      </c>
      <c r="B695" s="1" t="s">
        <v>2130</v>
      </c>
      <c r="C695" s="1" t="s">
        <v>1500</v>
      </c>
      <c r="D695" s="1" t="s">
        <v>2131</v>
      </c>
      <c r="E695" s="1">
        <v>100</v>
      </c>
      <c r="F695" s="1">
        <v>160</v>
      </c>
      <c r="G695" s="1">
        <v>0.3</v>
      </c>
      <c r="H695" s="1">
        <v>23</v>
      </c>
      <c r="I695" s="1">
        <v>7.7</v>
      </c>
    </row>
    <row r="696" spans="1:9" x14ac:dyDescent="0.3">
      <c r="A696" s="2">
        <v>694</v>
      </c>
      <c r="B696" s="1" t="s">
        <v>2132</v>
      </c>
      <c r="C696" s="1" t="s">
        <v>1500</v>
      </c>
      <c r="D696" s="1" t="s">
        <v>2133</v>
      </c>
      <c r="E696" s="1">
        <v>100</v>
      </c>
      <c r="F696" s="1">
        <v>137</v>
      </c>
      <c r="G696" s="1">
        <v>0.3</v>
      </c>
      <c r="H696" s="1">
        <v>23.2</v>
      </c>
      <c r="I696" s="1">
        <v>5.0999999999999996</v>
      </c>
    </row>
    <row r="697" spans="1:9" x14ac:dyDescent="0.3">
      <c r="A697" s="2">
        <v>695</v>
      </c>
      <c r="B697" s="1" t="s">
        <v>2134</v>
      </c>
      <c r="C697" s="1" t="s">
        <v>1500</v>
      </c>
      <c r="D697" s="1" t="s">
        <v>2135</v>
      </c>
      <c r="E697" s="1">
        <v>100</v>
      </c>
      <c r="F697" s="1">
        <v>127</v>
      </c>
      <c r="G697" s="1">
        <v>0.3</v>
      </c>
      <c r="H697" s="1">
        <v>20</v>
      </c>
      <c r="I697" s="1">
        <v>5.4</v>
      </c>
    </row>
    <row r="698" spans="1:9" x14ac:dyDescent="0.3">
      <c r="A698" s="2">
        <v>696</v>
      </c>
      <c r="B698" s="1" t="s">
        <v>2136</v>
      </c>
      <c r="C698" s="1" t="s">
        <v>1500</v>
      </c>
      <c r="D698" s="1" t="s">
        <v>2137</v>
      </c>
      <c r="E698" s="1">
        <v>100</v>
      </c>
      <c r="F698" s="1">
        <v>154</v>
      </c>
      <c r="G698" s="1">
        <v>0.1</v>
      </c>
      <c r="H698" s="1">
        <v>22.8</v>
      </c>
      <c r="I698" s="1">
        <v>6.1</v>
      </c>
    </row>
    <row r="699" spans="1:9" x14ac:dyDescent="0.3">
      <c r="A699" s="2">
        <v>697</v>
      </c>
      <c r="B699" s="1" t="s">
        <v>2138</v>
      </c>
      <c r="C699" s="1" t="s">
        <v>1500</v>
      </c>
      <c r="D699" s="1" t="s">
        <v>2139</v>
      </c>
      <c r="E699" s="1">
        <v>100</v>
      </c>
      <c r="F699" s="1">
        <v>198</v>
      </c>
      <c r="G699" s="1">
        <v>0.1</v>
      </c>
      <c r="H699" s="1">
        <v>29.3</v>
      </c>
      <c r="I699" s="1">
        <v>7.9</v>
      </c>
    </row>
    <row r="700" spans="1:9" x14ac:dyDescent="0.3">
      <c r="A700" s="2">
        <v>698</v>
      </c>
      <c r="B700" s="1" t="s">
        <v>2140</v>
      </c>
      <c r="C700" s="1" t="s">
        <v>1500</v>
      </c>
      <c r="D700" s="1" t="s">
        <v>2141</v>
      </c>
      <c r="E700" s="1">
        <v>100</v>
      </c>
      <c r="F700" s="1">
        <v>97</v>
      </c>
      <c r="G700" s="1">
        <v>0.2</v>
      </c>
      <c r="H700" s="1">
        <v>21.7</v>
      </c>
      <c r="I700" s="1">
        <v>1.4</v>
      </c>
    </row>
    <row r="701" spans="1:9" x14ac:dyDescent="0.3">
      <c r="A701" s="2">
        <v>699</v>
      </c>
      <c r="B701" s="1" t="s">
        <v>2142</v>
      </c>
      <c r="C701" s="1" t="s">
        <v>1500</v>
      </c>
      <c r="D701" s="1" t="s">
        <v>2143</v>
      </c>
      <c r="E701" s="1">
        <v>100</v>
      </c>
      <c r="F701" s="1">
        <v>138</v>
      </c>
      <c r="G701" s="1">
        <v>0.1</v>
      </c>
      <c r="H701" s="1">
        <v>22.5</v>
      </c>
      <c r="I701" s="1">
        <v>4.5</v>
      </c>
    </row>
    <row r="702" spans="1:9" x14ac:dyDescent="0.3">
      <c r="A702" s="2">
        <v>700</v>
      </c>
      <c r="B702" s="1" t="s">
        <v>2144</v>
      </c>
      <c r="C702" s="1" t="s">
        <v>1500</v>
      </c>
      <c r="D702" s="1" t="s">
        <v>2145</v>
      </c>
      <c r="E702" s="1">
        <v>100</v>
      </c>
      <c r="F702" s="1">
        <v>177</v>
      </c>
      <c r="G702" s="1">
        <v>0.1</v>
      </c>
      <c r="H702" s="1">
        <v>28.5</v>
      </c>
      <c r="I702" s="1">
        <v>6</v>
      </c>
    </row>
    <row r="703" spans="1:9" x14ac:dyDescent="0.3">
      <c r="A703" s="2">
        <v>701</v>
      </c>
      <c r="B703" s="1" t="s">
        <v>2146</v>
      </c>
      <c r="C703" s="1" t="s">
        <v>1500</v>
      </c>
      <c r="D703" s="1" t="s">
        <v>2147</v>
      </c>
      <c r="E703" s="1">
        <v>100</v>
      </c>
      <c r="F703" s="1">
        <v>161</v>
      </c>
      <c r="G703" s="1">
        <v>0.1</v>
      </c>
      <c r="H703" s="1">
        <v>25.7</v>
      </c>
      <c r="I703" s="1">
        <v>5.5</v>
      </c>
    </row>
    <row r="704" spans="1:9" x14ac:dyDescent="0.3">
      <c r="A704" s="2">
        <v>702</v>
      </c>
      <c r="B704" s="1" t="s">
        <v>2148</v>
      </c>
      <c r="C704" s="1" t="s">
        <v>1500</v>
      </c>
      <c r="D704" s="1" t="s">
        <v>2149</v>
      </c>
      <c r="E704" s="1">
        <v>100</v>
      </c>
      <c r="F704" s="1">
        <v>235</v>
      </c>
      <c r="G704" s="1">
        <v>0.8</v>
      </c>
      <c r="H704" s="1">
        <v>25</v>
      </c>
      <c r="I704" s="1">
        <v>15</v>
      </c>
    </row>
    <row r="705" spans="1:9" x14ac:dyDescent="0.3">
      <c r="A705" s="2">
        <v>703</v>
      </c>
      <c r="B705" s="1" t="s">
        <v>2150</v>
      </c>
      <c r="C705" s="1" t="s">
        <v>1500</v>
      </c>
      <c r="D705" s="1" t="s">
        <v>2151</v>
      </c>
      <c r="E705" s="1">
        <v>100</v>
      </c>
      <c r="F705" s="1">
        <v>243</v>
      </c>
      <c r="G705" s="1">
        <v>3.4</v>
      </c>
      <c r="H705" s="1">
        <v>27.3</v>
      </c>
      <c r="I705" s="1">
        <v>13.6</v>
      </c>
    </row>
    <row r="706" spans="1:9" x14ac:dyDescent="0.3">
      <c r="A706" s="2">
        <v>704</v>
      </c>
      <c r="B706" s="1" t="s">
        <v>2152</v>
      </c>
      <c r="C706" s="1" t="s">
        <v>1500</v>
      </c>
      <c r="D706" s="1" t="s">
        <v>2153</v>
      </c>
      <c r="E706" s="1">
        <v>100</v>
      </c>
      <c r="F706" s="1">
        <v>79</v>
      </c>
      <c r="G706" s="1">
        <v>0.1</v>
      </c>
      <c r="H706" s="1">
        <v>18.3</v>
      </c>
      <c r="I706" s="1">
        <v>0.9</v>
      </c>
    </row>
    <row r="707" spans="1:9" x14ac:dyDescent="0.3">
      <c r="A707" s="2">
        <v>705</v>
      </c>
      <c r="B707" s="1" t="s">
        <v>2154</v>
      </c>
      <c r="C707" s="1" t="s">
        <v>1500</v>
      </c>
      <c r="D707" s="1" t="s">
        <v>2155</v>
      </c>
      <c r="E707" s="1">
        <v>100</v>
      </c>
      <c r="F707" s="1">
        <v>84</v>
      </c>
      <c r="G707" s="1">
        <v>0</v>
      </c>
      <c r="H707" s="1">
        <v>19</v>
      </c>
      <c r="I707" s="1">
        <v>1.2</v>
      </c>
    </row>
    <row r="708" spans="1:9" x14ac:dyDescent="0.3">
      <c r="A708" s="2">
        <v>706</v>
      </c>
      <c r="B708" s="1" t="s">
        <v>2156</v>
      </c>
      <c r="C708" s="1" t="s">
        <v>1500</v>
      </c>
      <c r="D708" s="1" t="s">
        <v>2157</v>
      </c>
      <c r="E708" s="1">
        <v>100</v>
      </c>
      <c r="F708" s="1">
        <v>120</v>
      </c>
      <c r="G708" s="1">
        <v>0</v>
      </c>
      <c r="H708" s="1">
        <v>18.7</v>
      </c>
      <c r="I708" s="1">
        <v>5.3</v>
      </c>
    </row>
    <row r="709" spans="1:9" x14ac:dyDescent="0.3">
      <c r="A709" s="2">
        <v>707</v>
      </c>
      <c r="B709" s="1" t="s">
        <v>2158</v>
      </c>
      <c r="C709" s="1" t="s">
        <v>1500</v>
      </c>
      <c r="D709" s="1" t="s">
        <v>2159</v>
      </c>
      <c r="E709" s="1">
        <v>100</v>
      </c>
      <c r="F709" s="1">
        <v>159</v>
      </c>
      <c r="G709" s="1">
        <v>0</v>
      </c>
      <c r="H709" s="1">
        <v>15.9</v>
      </c>
      <c r="I709" s="1">
        <v>10.8</v>
      </c>
    </row>
    <row r="710" spans="1:9" x14ac:dyDescent="0.3">
      <c r="A710" s="2">
        <v>708</v>
      </c>
      <c r="B710" s="1" t="s">
        <v>2160</v>
      </c>
      <c r="C710" s="1" t="s">
        <v>1500</v>
      </c>
      <c r="D710" s="1" t="s">
        <v>2161</v>
      </c>
      <c r="E710" s="1">
        <v>100</v>
      </c>
      <c r="F710" s="1">
        <v>106</v>
      </c>
      <c r="G710" s="1">
        <v>0.2</v>
      </c>
      <c r="H710" s="1">
        <v>16.7</v>
      </c>
      <c r="I710" s="1">
        <v>4.5</v>
      </c>
    </row>
    <row r="711" spans="1:9" x14ac:dyDescent="0.3">
      <c r="A711" s="2">
        <v>709</v>
      </c>
      <c r="B711" s="1" t="s">
        <v>2162</v>
      </c>
      <c r="C711" s="1" t="s">
        <v>1500</v>
      </c>
      <c r="D711" s="1" t="s">
        <v>2163</v>
      </c>
      <c r="E711" s="1">
        <v>100</v>
      </c>
      <c r="F711" s="1">
        <v>177</v>
      </c>
      <c r="G711" s="1">
        <v>0.1</v>
      </c>
      <c r="H711" s="1">
        <v>26.6</v>
      </c>
      <c r="I711" s="1">
        <v>6.8</v>
      </c>
    </row>
    <row r="712" spans="1:9" x14ac:dyDescent="0.3">
      <c r="A712" s="2">
        <v>710</v>
      </c>
      <c r="B712" s="1" t="s">
        <v>2164</v>
      </c>
      <c r="C712" s="1" t="s">
        <v>1500</v>
      </c>
      <c r="D712" s="1" t="s">
        <v>2165</v>
      </c>
      <c r="E712" s="1">
        <v>100</v>
      </c>
      <c r="F712" s="1">
        <v>152</v>
      </c>
      <c r="G712" s="1">
        <v>0.6</v>
      </c>
      <c r="H712" s="1">
        <v>17.8</v>
      </c>
      <c r="I712" s="1">
        <v>7.9</v>
      </c>
    </row>
    <row r="713" spans="1:9" x14ac:dyDescent="0.3">
      <c r="A713" s="2">
        <v>711</v>
      </c>
      <c r="B713" s="1" t="s">
        <v>2166</v>
      </c>
      <c r="C713" s="1" t="s">
        <v>1500</v>
      </c>
      <c r="D713" s="1" t="s">
        <v>2167</v>
      </c>
      <c r="E713" s="1">
        <v>100</v>
      </c>
      <c r="F713" s="1">
        <v>241</v>
      </c>
      <c r="G713" s="1">
        <v>0.8</v>
      </c>
      <c r="H713" s="1">
        <v>22.6</v>
      </c>
      <c r="I713" s="1">
        <v>15.1</v>
      </c>
    </row>
    <row r="714" spans="1:9" x14ac:dyDescent="0.3">
      <c r="A714" s="2">
        <v>712</v>
      </c>
      <c r="B714" s="1" t="s">
        <v>2168</v>
      </c>
      <c r="C714" s="1" t="s">
        <v>1500</v>
      </c>
      <c r="D714" s="1" t="s">
        <v>2169</v>
      </c>
      <c r="E714" s="1">
        <v>100</v>
      </c>
      <c r="F714" s="1">
        <v>206</v>
      </c>
      <c r="G714" s="1">
        <v>0.3</v>
      </c>
      <c r="H714" s="1">
        <v>9.5</v>
      </c>
      <c r="I714" s="1">
        <v>17.5</v>
      </c>
    </row>
    <row r="715" spans="1:9" x14ac:dyDescent="0.3">
      <c r="A715" s="2">
        <v>713</v>
      </c>
      <c r="B715" s="1" t="s">
        <v>2170</v>
      </c>
      <c r="C715" s="1" t="s">
        <v>1500</v>
      </c>
      <c r="D715" s="1" t="s">
        <v>2171</v>
      </c>
      <c r="E715" s="1">
        <v>100</v>
      </c>
      <c r="F715" s="1">
        <v>194</v>
      </c>
      <c r="G715" s="1">
        <v>0.4</v>
      </c>
      <c r="H715" s="1">
        <v>23</v>
      </c>
      <c r="I715" s="1">
        <v>10.1</v>
      </c>
    </row>
    <row r="716" spans="1:9" x14ac:dyDescent="0.3">
      <c r="A716" s="2">
        <v>714</v>
      </c>
      <c r="B716" s="1" t="s">
        <v>2172</v>
      </c>
      <c r="C716" s="1" t="s">
        <v>1500</v>
      </c>
      <c r="D716" s="1" t="s">
        <v>2173</v>
      </c>
      <c r="E716" s="1">
        <v>100</v>
      </c>
      <c r="F716" s="1">
        <v>550</v>
      </c>
      <c r="G716" s="1">
        <v>0.3</v>
      </c>
      <c r="H716" s="1">
        <v>7.4</v>
      </c>
      <c r="I716" s="1">
        <v>55</v>
      </c>
    </row>
    <row r="717" spans="1:9" x14ac:dyDescent="0.3">
      <c r="A717" s="2">
        <v>715</v>
      </c>
      <c r="B717" s="1" t="s">
        <v>2174</v>
      </c>
      <c r="C717" s="1" t="s">
        <v>1500</v>
      </c>
      <c r="D717" s="1" t="s">
        <v>2175</v>
      </c>
      <c r="E717" s="1">
        <v>100</v>
      </c>
      <c r="F717" s="1">
        <v>558</v>
      </c>
      <c r="G717" s="1">
        <v>0.4</v>
      </c>
      <c r="H717" s="1">
        <v>15.2</v>
      </c>
      <c r="I717" s="1">
        <v>52.3</v>
      </c>
    </row>
    <row r="718" spans="1:9" x14ac:dyDescent="0.3">
      <c r="A718" s="2">
        <v>716</v>
      </c>
      <c r="B718" s="1" t="s">
        <v>2176</v>
      </c>
      <c r="C718" s="1" t="s">
        <v>1500</v>
      </c>
      <c r="D718" s="1" t="s">
        <v>2177</v>
      </c>
      <c r="E718" s="1">
        <v>100</v>
      </c>
      <c r="F718" s="1">
        <v>124</v>
      </c>
      <c r="G718" s="1">
        <v>0.8</v>
      </c>
      <c r="H718" s="1">
        <v>11.4</v>
      </c>
      <c r="I718" s="1">
        <v>8.5</v>
      </c>
    </row>
    <row r="719" spans="1:9" x14ac:dyDescent="0.3">
      <c r="A719" s="2">
        <v>717</v>
      </c>
      <c r="B719" s="1" t="s">
        <v>2178</v>
      </c>
      <c r="C719" s="1" t="s">
        <v>1500</v>
      </c>
      <c r="D719" s="1" t="s">
        <v>2179</v>
      </c>
      <c r="E719" s="1">
        <v>100</v>
      </c>
      <c r="F719" s="1">
        <v>124</v>
      </c>
      <c r="G719" s="1">
        <v>0.4</v>
      </c>
      <c r="H719" s="1">
        <v>21.8</v>
      </c>
      <c r="I719" s="1">
        <v>4.2</v>
      </c>
    </row>
    <row r="720" spans="1:9" x14ac:dyDescent="0.3">
      <c r="A720" s="2">
        <v>718</v>
      </c>
      <c r="B720" s="1" t="s">
        <v>2180</v>
      </c>
      <c r="C720" s="1" t="s">
        <v>1500</v>
      </c>
      <c r="D720" s="1" t="s">
        <v>2181</v>
      </c>
      <c r="E720" s="1">
        <v>100</v>
      </c>
      <c r="F720" s="1">
        <v>142</v>
      </c>
      <c r="G720" s="1">
        <v>0.5</v>
      </c>
      <c r="H720" s="1">
        <v>19.600000000000001</v>
      </c>
      <c r="I720" s="1">
        <v>7.1</v>
      </c>
    </row>
    <row r="721" spans="1:9" x14ac:dyDescent="0.3">
      <c r="A721" s="2">
        <v>719</v>
      </c>
      <c r="B721" s="1" t="s">
        <v>2182</v>
      </c>
      <c r="C721" s="1" t="s">
        <v>1500</v>
      </c>
      <c r="D721" s="1" t="s">
        <v>2183</v>
      </c>
      <c r="E721" s="1">
        <v>100</v>
      </c>
      <c r="F721" s="1">
        <v>176</v>
      </c>
      <c r="G721" s="1">
        <v>0.1</v>
      </c>
      <c r="H721" s="1">
        <v>20.6</v>
      </c>
      <c r="I721" s="1">
        <v>9.4</v>
      </c>
    </row>
    <row r="722" spans="1:9" x14ac:dyDescent="0.3">
      <c r="A722" s="2">
        <v>720</v>
      </c>
      <c r="B722" s="1" t="s">
        <v>2184</v>
      </c>
      <c r="C722" s="1" t="s">
        <v>1500</v>
      </c>
      <c r="D722" s="1" t="s">
        <v>2185</v>
      </c>
      <c r="E722" s="1">
        <v>100</v>
      </c>
      <c r="F722" s="1">
        <v>187</v>
      </c>
      <c r="G722" s="1">
        <v>0.2</v>
      </c>
      <c r="H722" s="1">
        <v>17.600000000000001</v>
      </c>
      <c r="I722" s="1">
        <v>13.1</v>
      </c>
    </row>
    <row r="723" spans="1:9" x14ac:dyDescent="0.3">
      <c r="A723" s="2">
        <v>721</v>
      </c>
      <c r="B723" s="1" t="s">
        <v>2186</v>
      </c>
      <c r="C723" s="1" t="s">
        <v>1500</v>
      </c>
      <c r="D723" s="1" t="s">
        <v>2187</v>
      </c>
      <c r="E723" s="1">
        <v>100</v>
      </c>
      <c r="F723" s="1">
        <v>105</v>
      </c>
      <c r="G723" s="1">
        <v>0.3</v>
      </c>
      <c r="H723" s="1">
        <v>17.5</v>
      </c>
      <c r="I723" s="1">
        <v>4</v>
      </c>
    </row>
    <row r="724" spans="1:9" x14ac:dyDescent="0.3">
      <c r="A724" s="2">
        <v>722</v>
      </c>
      <c r="B724" s="1" t="s">
        <v>2188</v>
      </c>
      <c r="C724" s="1" t="s">
        <v>1500</v>
      </c>
      <c r="D724" s="1" t="s">
        <v>2189</v>
      </c>
      <c r="E724" s="1">
        <v>100</v>
      </c>
      <c r="F724" s="1">
        <v>208</v>
      </c>
      <c r="G724" s="1">
        <v>0.2</v>
      </c>
      <c r="H724" s="1">
        <v>19.2</v>
      </c>
      <c r="I724" s="1">
        <v>13.4</v>
      </c>
    </row>
    <row r="725" spans="1:9" x14ac:dyDescent="0.3">
      <c r="A725" s="2">
        <v>723</v>
      </c>
      <c r="B725" s="1" t="s">
        <v>2190</v>
      </c>
      <c r="C725" s="1" t="s">
        <v>1500</v>
      </c>
      <c r="D725" s="1" t="s">
        <v>2191</v>
      </c>
      <c r="E725" s="1">
        <v>100</v>
      </c>
      <c r="F725" s="1">
        <v>287</v>
      </c>
      <c r="G725" s="1">
        <v>1.3</v>
      </c>
      <c r="H725" s="1">
        <v>9</v>
      </c>
      <c r="I725" s="1">
        <v>25.9</v>
      </c>
    </row>
    <row r="726" spans="1:9" x14ac:dyDescent="0.3">
      <c r="A726" s="2">
        <v>724</v>
      </c>
      <c r="B726" s="1" t="s">
        <v>2192</v>
      </c>
      <c r="C726" s="1" t="s">
        <v>1500</v>
      </c>
      <c r="D726" s="1" t="s">
        <v>2193</v>
      </c>
      <c r="E726" s="1">
        <v>100</v>
      </c>
      <c r="F726" s="1">
        <v>83</v>
      </c>
      <c r="G726" s="1">
        <v>0</v>
      </c>
      <c r="H726" s="1">
        <v>19.100000000000001</v>
      </c>
      <c r="I726" s="1">
        <v>1</v>
      </c>
    </row>
    <row r="727" spans="1:9" x14ac:dyDescent="0.3">
      <c r="A727" s="2">
        <v>725</v>
      </c>
      <c r="B727" s="1" t="s">
        <v>2194</v>
      </c>
      <c r="C727" s="1" t="s">
        <v>1500</v>
      </c>
      <c r="D727" s="1" t="s">
        <v>2195</v>
      </c>
      <c r="E727" s="1">
        <v>100</v>
      </c>
      <c r="F727" s="1">
        <v>81</v>
      </c>
      <c r="G727" s="1">
        <v>0.2</v>
      </c>
      <c r="H727" s="1">
        <v>15.7</v>
      </c>
      <c r="I727" s="1">
        <v>2.1</v>
      </c>
    </row>
    <row r="728" spans="1:9" x14ac:dyDescent="0.3">
      <c r="A728" s="2">
        <v>726</v>
      </c>
      <c r="B728" s="1" t="s">
        <v>2196</v>
      </c>
      <c r="C728" s="1" t="s">
        <v>1500</v>
      </c>
      <c r="D728" s="1" t="s">
        <v>2197</v>
      </c>
      <c r="E728" s="1">
        <v>100</v>
      </c>
      <c r="F728" s="1">
        <v>96</v>
      </c>
      <c r="G728" s="1">
        <v>0</v>
      </c>
      <c r="H728" s="1">
        <v>18.510000000000002</v>
      </c>
      <c r="I728" s="1">
        <v>1.87</v>
      </c>
    </row>
    <row r="729" spans="1:9" x14ac:dyDescent="0.3">
      <c r="A729" s="2">
        <v>727</v>
      </c>
      <c r="B729" s="1" t="s">
        <v>2198</v>
      </c>
      <c r="C729" s="1" t="s">
        <v>1500</v>
      </c>
      <c r="D729" s="1" t="s">
        <v>2199</v>
      </c>
      <c r="E729" s="1">
        <v>100</v>
      </c>
      <c r="F729" s="1">
        <v>289</v>
      </c>
      <c r="G729" s="1">
        <v>5.9</v>
      </c>
      <c r="H729" s="1">
        <v>20.5</v>
      </c>
      <c r="I729" s="1">
        <v>20.399999999999999</v>
      </c>
    </row>
    <row r="730" spans="1:9" x14ac:dyDescent="0.3">
      <c r="A730" s="2">
        <v>728</v>
      </c>
      <c r="B730" s="1" t="s">
        <v>2200</v>
      </c>
      <c r="C730" s="1" t="s">
        <v>1500</v>
      </c>
      <c r="D730" s="1" t="s">
        <v>2201</v>
      </c>
      <c r="E730" s="1">
        <v>100</v>
      </c>
      <c r="F730" s="1">
        <v>160</v>
      </c>
      <c r="G730" s="1">
        <v>0.4</v>
      </c>
      <c r="H730" s="1">
        <v>17.899999999999999</v>
      </c>
      <c r="I730" s="1">
        <v>9.9</v>
      </c>
    </row>
    <row r="731" spans="1:9" x14ac:dyDescent="0.3">
      <c r="A731" s="2">
        <v>729</v>
      </c>
      <c r="B731" s="1" t="s">
        <v>2202</v>
      </c>
      <c r="C731" s="1" t="s">
        <v>1500</v>
      </c>
      <c r="D731" s="1" t="s">
        <v>2203</v>
      </c>
      <c r="E731" s="1">
        <v>100</v>
      </c>
      <c r="F731" s="1">
        <v>121</v>
      </c>
      <c r="G731" s="1">
        <v>0.4</v>
      </c>
      <c r="H731" s="1">
        <v>16.899999999999999</v>
      </c>
      <c r="I731" s="1">
        <v>6</v>
      </c>
    </row>
    <row r="732" spans="1:9" x14ac:dyDescent="0.3">
      <c r="A732" s="2">
        <v>730</v>
      </c>
      <c r="B732" s="1" t="s">
        <v>2204</v>
      </c>
      <c r="C732" s="1" t="s">
        <v>1500</v>
      </c>
      <c r="D732" s="1" t="s">
        <v>2205</v>
      </c>
      <c r="E732" s="1">
        <v>100</v>
      </c>
      <c r="F732" s="1">
        <v>211</v>
      </c>
      <c r="G732" s="1">
        <v>0.3</v>
      </c>
      <c r="H732" s="1">
        <v>14.4</v>
      </c>
      <c r="I732" s="1">
        <v>17.100000000000001</v>
      </c>
    </row>
    <row r="733" spans="1:9" x14ac:dyDescent="0.3">
      <c r="A733" s="2">
        <v>731</v>
      </c>
      <c r="B733" s="1" t="s">
        <v>2206</v>
      </c>
      <c r="C733" s="1" t="s">
        <v>1500</v>
      </c>
      <c r="D733" s="1" t="s">
        <v>2207</v>
      </c>
      <c r="E733" s="1">
        <v>100</v>
      </c>
      <c r="F733" s="1">
        <v>236</v>
      </c>
      <c r="G733" s="1">
        <v>0</v>
      </c>
      <c r="H733" s="1">
        <v>23.65</v>
      </c>
      <c r="I733" s="1">
        <v>14.95</v>
      </c>
    </row>
    <row r="734" spans="1:9" x14ac:dyDescent="0.3">
      <c r="A734" s="2">
        <v>732</v>
      </c>
      <c r="B734" s="1" t="s">
        <v>2208</v>
      </c>
      <c r="C734" s="1" t="s">
        <v>1500</v>
      </c>
      <c r="D734" s="1" t="s">
        <v>2209</v>
      </c>
      <c r="E734" s="1">
        <v>100</v>
      </c>
      <c r="F734" s="1">
        <v>246</v>
      </c>
      <c r="G734" s="1">
        <v>0</v>
      </c>
      <c r="H734" s="1">
        <v>30.4</v>
      </c>
      <c r="I734" s="1">
        <v>14.2</v>
      </c>
    </row>
    <row r="735" spans="1:9" x14ac:dyDescent="0.3">
      <c r="A735" s="2">
        <v>733</v>
      </c>
      <c r="B735" s="1" t="s">
        <v>2210</v>
      </c>
      <c r="C735" s="1" t="s">
        <v>1500</v>
      </c>
      <c r="D735" s="1" t="s">
        <v>2211</v>
      </c>
      <c r="E735" s="1">
        <v>100</v>
      </c>
      <c r="F735" s="1">
        <v>126</v>
      </c>
      <c r="G735" s="1">
        <v>0.3</v>
      </c>
      <c r="H735" s="1">
        <v>17.399999999999999</v>
      </c>
      <c r="I735" s="1">
        <v>6.4</v>
      </c>
    </row>
    <row r="736" spans="1:9" x14ac:dyDescent="0.3">
      <c r="A736" s="2">
        <v>734</v>
      </c>
      <c r="B736" s="1" t="s">
        <v>2212</v>
      </c>
      <c r="C736" s="1" t="s">
        <v>1500</v>
      </c>
      <c r="D736" s="1" t="s">
        <v>2213</v>
      </c>
      <c r="E736" s="1">
        <v>100</v>
      </c>
      <c r="F736" s="1">
        <v>148</v>
      </c>
      <c r="G736" s="1">
        <v>0.5</v>
      </c>
      <c r="H736" s="1">
        <v>19</v>
      </c>
      <c r="I736" s="1">
        <v>8</v>
      </c>
    </row>
    <row r="737" spans="1:9" x14ac:dyDescent="0.3">
      <c r="A737" s="2">
        <v>735</v>
      </c>
      <c r="B737" s="1" t="s">
        <v>2214</v>
      </c>
      <c r="C737" s="1" t="s">
        <v>1500</v>
      </c>
      <c r="D737" s="1" t="s">
        <v>2215</v>
      </c>
      <c r="E737" s="1">
        <v>100</v>
      </c>
      <c r="F737" s="1">
        <v>245</v>
      </c>
      <c r="G737" s="1">
        <v>0.3</v>
      </c>
      <c r="H737" s="1">
        <v>21</v>
      </c>
      <c r="I737" s="1">
        <v>18</v>
      </c>
    </row>
    <row r="738" spans="1:9" x14ac:dyDescent="0.3">
      <c r="A738" s="2">
        <v>736</v>
      </c>
      <c r="B738" s="1" t="s">
        <v>2216</v>
      </c>
      <c r="C738" s="1" t="s">
        <v>1500</v>
      </c>
      <c r="D738" s="1" t="s">
        <v>2217</v>
      </c>
      <c r="E738" s="1">
        <v>100</v>
      </c>
      <c r="F738" s="1">
        <v>393</v>
      </c>
      <c r="G738" s="1">
        <v>0.5</v>
      </c>
      <c r="H738" s="1">
        <v>33.299999999999997</v>
      </c>
      <c r="I738" s="1">
        <v>29</v>
      </c>
    </row>
    <row r="739" spans="1:9" x14ac:dyDescent="0.3">
      <c r="A739" s="2">
        <v>737</v>
      </c>
      <c r="B739" s="1" t="s">
        <v>2218</v>
      </c>
      <c r="C739" s="1" t="s">
        <v>1500</v>
      </c>
      <c r="D739" s="1" t="s">
        <v>2219</v>
      </c>
      <c r="E739" s="1">
        <v>100</v>
      </c>
      <c r="F739" s="1">
        <v>199</v>
      </c>
      <c r="G739" s="1">
        <v>22.3</v>
      </c>
      <c r="H739" s="1">
        <v>12.2</v>
      </c>
      <c r="I739" s="1">
        <v>6.3</v>
      </c>
    </row>
    <row r="740" spans="1:9" x14ac:dyDescent="0.3">
      <c r="A740" s="2">
        <v>738</v>
      </c>
      <c r="B740" s="1" t="s">
        <v>2220</v>
      </c>
      <c r="C740" s="1" t="s">
        <v>1500</v>
      </c>
      <c r="D740" s="1" t="s">
        <v>2221</v>
      </c>
      <c r="E740" s="1">
        <v>100</v>
      </c>
      <c r="F740" s="1">
        <v>563</v>
      </c>
      <c r="G740" s="1">
        <v>31.2</v>
      </c>
      <c r="H740" s="1">
        <v>14.8</v>
      </c>
      <c r="I740" s="1">
        <v>41.3</v>
      </c>
    </row>
    <row r="741" spans="1:9" x14ac:dyDescent="0.3">
      <c r="A741" s="2">
        <v>739</v>
      </c>
      <c r="B741" s="1" t="s">
        <v>2222</v>
      </c>
      <c r="C741" s="1" t="s">
        <v>1500</v>
      </c>
      <c r="D741" s="1" t="s">
        <v>2223</v>
      </c>
      <c r="E741" s="1">
        <v>100</v>
      </c>
      <c r="F741" s="1">
        <v>124</v>
      </c>
      <c r="G741" s="1">
        <v>0.1</v>
      </c>
      <c r="H741" s="1">
        <v>20.7</v>
      </c>
      <c r="I741" s="1">
        <v>4.8</v>
      </c>
    </row>
    <row r="742" spans="1:9" x14ac:dyDescent="0.3">
      <c r="A742" s="2">
        <v>740</v>
      </c>
      <c r="B742" s="1" t="s">
        <v>2224</v>
      </c>
      <c r="C742" s="1" t="s">
        <v>1500</v>
      </c>
      <c r="D742" s="1" t="s">
        <v>2225</v>
      </c>
      <c r="E742" s="1">
        <v>100</v>
      </c>
      <c r="F742" s="1">
        <v>110</v>
      </c>
      <c r="G742" s="1">
        <v>0.3</v>
      </c>
      <c r="H742" s="1">
        <v>20</v>
      </c>
      <c r="I742" s="1">
        <v>3.5</v>
      </c>
    </row>
    <row r="743" spans="1:9" x14ac:dyDescent="0.3">
      <c r="A743" s="2">
        <v>741</v>
      </c>
      <c r="B743" s="1" t="s">
        <v>2226</v>
      </c>
      <c r="C743" s="1" t="s">
        <v>1500</v>
      </c>
      <c r="D743" s="1" t="s">
        <v>2227</v>
      </c>
      <c r="E743" s="1">
        <v>100</v>
      </c>
      <c r="F743" s="1">
        <v>151</v>
      </c>
      <c r="G743" s="1">
        <v>0.1</v>
      </c>
      <c r="H743" s="1">
        <v>22.4</v>
      </c>
      <c r="I743" s="1">
        <v>5.9</v>
      </c>
    </row>
    <row r="744" spans="1:9" x14ac:dyDescent="0.3">
      <c r="A744" s="2">
        <v>742</v>
      </c>
      <c r="B744" s="1" t="s">
        <v>2228</v>
      </c>
      <c r="C744" s="1" t="s">
        <v>1500</v>
      </c>
      <c r="D744" s="1" t="s">
        <v>2229</v>
      </c>
      <c r="E744" s="1">
        <v>100</v>
      </c>
      <c r="F744" s="1">
        <v>170</v>
      </c>
      <c r="G744" s="1">
        <v>0.1</v>
      </c>
      <c r="H744" s="1">
        <v>25.9</v>
      </c>
      <c r="I744" s="1">
        <v>6.4</v>
      </c>
    </row>
    <row r="745" spans="1:9" x14ac:dyDescent="0.3">
      <c r="A745" s="2">
        <v>743</v>
      </c>
      <c r="B745" s="1" t="s">
        <v>2230</v>
      </c>
      <c r="C745" s="1" t="s">
        <v>1500</v>
      </c>
      <c r="D745" s="1" t="s">
        <v>2231</v>
      </c>
      <c r="E745" s="1">
        <v>100</v>
      </c>
      <c r="F745" s="1">
        <v>243</v>
      </c>
      <c r="G745" s="1">
        <v>0.7</v>
      </c>
      <c r="H745" s="1">
        <v>46</v>
      </c>
      <c r="I745" s="1">
        <v>6.9</v>
      </c>
    </row>
    <row r="746" spans="1:9" x14ac:dyDescent="0.3">
      <c r="A746" s="2">
        <v>744</v>
      </c>
      <c r="B746" s="1" t="s">
        <v>2232</v>
      </c>
      <c r="C746" s="1" t="s">
        <v>1500</v>
      </c>
      <c r="D746" s="1" t="s">
        <v>2233</v>
      </c>
      <c r="E746" s="1">
        <v>100</v>
      </c>
      <c r="F746" s="1">
        <v>168</v>
      </c>
      <c r="G746" s="1">
        <v>0.1</v>
      </c>
      <c r="H746" s="1">
        <v>20.2</v>
      </c>
      <c r="I746" s="1">
        <v>8.8000000000000007</v>
      </c>
    </row>
    <row r="747" spans="1:9" x14ac:dyDescent="0.3">
      <c r="A747" s="2">
        <v>745</v>
      </c>
      <c r="B747" s="1" t="s">
        <v>2234</v>
      </c>
      <c r="C747" s="1" t="s">
        <v>1500</v>
      </c>
      <c r="D747" s="1" t="s">
        <v>2235</v>
      </c>
      <c r="E747" s="1">
        <v>100</v>
      </c>
      <c r="F747" s="1">
        <v>220</v>
      </c>
      <c r="G747" s="1">
        <v>0.1</v>
      </c>
      <c r="H747" s="1">
        <v>24.6</v>
      </c>
      <c r="I747" s="1">
        <v>12.3</v>
      </c>
    </row>
    <row r="748" spans="1:9" x14ac:dyDescent="0.3">
      <c r="A748" s="2">
        <v>746</v>
      </c>
      <c r="B748" s="1" t="s">
        <v>2236</v>
      </c>
      <c r="C748" s="1" t="s">
        <v>1500</v>
      </c>
      <c r="D748" s="1" t="s">
        <v>2237</v>
      </c>
      <c r="E748" s="1">
        <v>100</v>
      </c>
      <c r="F748" s="1">
        <v>134</v>
      </c>
      <c r="G748" s="1">
        <v>17.899999999999999</v>
      </c>
      <c r="H748" s="1">
        <v>14.7</v>
      </c>
      <c r="I748" s="1">
        <v>0.1</v>
      </c>
    </row>
    <row r="749" spans="1:9" x14ac:dyDescent="0.3">
      <c r="A749" s="2">
        <v>747</v>
      </c>
      <c r="B749" s="1" t="s">
        <v>2238</v>
      </c>
      <c r="C749" s="1" t="s">
        <v>1500</v>
      </c>
      <c r="D749" s="1" t="s">
        <v>2239</v>
      </c>
      <c r="E749" s="1">
        <v>100</v>
      </c>
      <c r="F749" s="1">
        <v>92</v>
      </c>
      <c r="G749" s="1">
        <v>0.3</v>
      </c>
      <c r="H749" s="1">
        <v>19.899999999999999</v>
      </c>
      <c r="I749" s="1">
        <v>1.5</v>
      </c>
    </row>
    <row r="750" spans="1:9" x14ac:dyDescent="0.3">
      <c r="A750" s="2">
        <v>748</v>
      </c>
      <c r="B750" s="1" t="s">
        <v>2240</v>
      </c>
      <c r="C750" s="1" t="s">
        <v>1500</v>
      </c>
      <c r="D750" s="1" t="s">
        <v>2241</v>
      </c>
      <c r="E750" s="1">
        <v>100</v>
      </c>
      <c r="F750" s="1">
        <v>103</v>
      </c>
      <c r="G750" s="1">
        <v>0.1</v>
      </c>
      <c r="H750" s="1">
        <v>19.600000000000001</v>
      </c>
      <c r="I750" s="1">
        <v>3</v>
      </c>
    </row>
    <row r="751" spans="1:9" x14ac:dyDescent="0.3">
      <c r="A751" s="2">
        <v>749</v>
      </c>
      <c r="B751" s="1" t="s">
        <v>2242</v>
      </c>
      <c r="C751" s="1" t="s">
        <v>1500</v>
      </c>
      <c r="D751" s="1" t="s">
        <v>2243</v>
      </c>
      <c r="E751" s="1">
        <v>100</v>
      </c>
      <c r="F751" s="1">
        <v>103</v>
      </c>
      <c r="G751" s="1">
        <v>0.1</v>
      </c>
      <c r="H751" s="1">
        <v>24</v>
      </c>
      <c r="I751" s="1">
        <v>1.1000000000000001</v>
      </c>
    </row>
    <row r="752" spans="1:9" x14ac:dyDescent="0.3">
      <c r="A752" s="2">
        <v>750</v>
      </c>
      <c r="B752" s="1" t="s">
        <v>2244</v>
      </c>
      <c r="C752" s="1" t="s">
        <v>1500</v>
      </c>
      <c r="D752" s="1" t="s">
        <v>2245</v>
      </c>
      <c r="E752" s="1">
        <v>100</v>
      </c>
      <c r="F752" s="1">
        <v>146</v>
      </c>
      <c r="G752" s="1">
        <v>14.8</v>
      </c>
      <c r="H752" s="1">
        <v>16.100000000000001</v>
      </c>
      <c r="I752" s="1">
        <v>2.2999999999999998</v>
      </c>
    </row>
    <row r="753" spans="1:9" x14ac:dyDescent="0.3">
      <c r="A753" s="2">
        <v>751</v>
      </c>
      <c r="B753" s="1" t="s">
        <v>2246</v>
      </c>
      <c r="C753" s="1" t="s">
        <v>1500</v>
      </c>
      <c r="D753" s="1" t="s">
        <v>2247</v>
      </c>
      <c r="E753" s="1">
        <v>100</v>
      </c>
      <c r="F753" s="1">
        <v>100</v>
      </c>
      <c r="G753" s="1">
        <v>0.2</v>
      </c>
      <c r="H753" s="1">
        <v>19.2</v>
      </c>
      <c r="I753" s="1">
        <v>2.7</v>
      </c>
    </row>
    <row r="754" spans="1:9" x14ac:dyDescent="0.3">
      <c r="A754" s="2">
        <v>752</v>
      </c>
      <c r="B754" s="1" t="s">
        <v>2248</v>
      </c>
      <c r="C754" s="1" t="s">
        <v>1500</v>
      </c>
      <c r="D754" s="1" t="s">
        <v>2249</v>
      </c>
      <c r="E754" s="1">
        <v>100</v>
      </c>
      <c r="F754" s="1">
        <v>122</v>
      </c>
      <c r="G754" s="1">
        <v>0.5</v>
      </c>
      <c r="H754" s="1">
        <v>15.3</v>
      </c>
      <c r="I754" s="1">
        <v>6.7</v>
      </c>
    </row>
    <row r="755" spans="1:9" x14ac:dyDescent="0.3">
      <c r="A755" s="2">
        <v>753</v>
      </c>
      <c r="B755" s="1" t="s">
        <v>2250</v>
      </c>
      <c r="C755" s="1" t="s">
        <v>1500</v>
      </c>
      <c r="D755" s="1" t="s">
        <v>2251</v>
      </c>
      <c r="E755" s="1">
        <v>100</v>
      </c>
      <c r="F755" s="1">
        <v>83</v>
      </c>
      <c r="G755" s="1">
        <v>0.3</v>
      </c>
      <c r="H755" s="1">
        <v>19.399999999999999</v>
      </c>
      <c r="I755" s="1">
        <v>0.7</v>
      </c>
    </row>
    <row r="756" spans="1:9" x14ac:dyDescent="0.3">
      <c r="A756" s="2">
        <v>754</v>
      </c>
      <c r="B756" s="1" t="s">
        <v>2252</v>
      </c>
      <c r="C756" s="1" t="s">
        <v>1500</v>
      </c>
      <c r="D756" s="1" t="s">
        <v>2253</v>
      </c>
      <c r="E756" s="1">
        <v>100</v>
      </c>
      <c r="F756" s="1">
        <v>92</v>
      </c>
      <c r="G756" s="1">
        <v>0.1</v>
      </c>
      <c r="H756" s="1">
        <v>19.3</v>
      </c>
      <c r="I756" s="1">
        <v>1.9</v>
      </c>
    </row>
    <row r="757" spans="1:9" x14ac:dyDescent="0.3">
      <c r="A757" s="2">
        <v>755</v>
      </c>
      <c r="B757" s="1" t="s">
        <v>2254</v>
      </c>
      <c r="C757" s="1" t="s">
        <v>1500</v>
      </c>
      <c r="D757" s="1" t="s">
        <v>2255</v>
      </c>
      <c r="E757" s="1">
        <v>100</v>
      </c>
      <c r="F757" s="1">
        <v>118</v>
      </c>
      <c r="G757" s="1">
        <v>0</v>
      </c>
      <c r="H757" s="1">
        <v>24.84</v>
      </c>
      <c r="I757" s="1">
        <v>1.3</v>
      </c>
    </row>
    <row r="758" spans="1:9" x14ac:dyDescent="0.3">
      <c r="A758" s="2">
        <v>756</v>
      </c>
      <c r="B758" s="1" t="s">
        <v>2256</v>
      </c>
      <c r="C758" s="1" t="s">
        <v>1500</v>
      </c>
      <c r="D758" s="1" t="s">
        <v>2257</v>
      </c>
      <c r="E758" s="1">
        <v>100</v>
      </c>
      <c r="F758" s="1">
        <v>160</v>
      </c>
      <c r="G758" s="1">
        <v>0.2</v>
      </c>
      <c r="H758" s="1">
        <v>20</v>
      </c>
      <c r="I758" s="1">
        <v>9.1</v>
      </c>
    </row>
    <row r="759" spans="1:9" x14ac:dyDescent="0.3">
      <c r="A759" s="2">
        <v>757</v>
      </c>
      <c r="B759" s="1" t="s">
        <v>2258</v>
      </c>
      <c r="C759" s="1" t="s">
        <v>1500</v>
      </c>
      <c r="D759" s="1" t="s">
        <v>2259</v>
      </c>
      <c r="E759" s="1">
        <v>100</v>
      </c>
      <c r="F759" s="1">
        <v>313</v>
      </c>
      <c r="G759" s="1">
        <v>0.6</v>
      </c>
      <c r="H759" s="1">
        <v>45.6</v>
      </c>
      <c r="I759" s="1">
        <v>14.8</v>
      </c>
    </row>
    <row r="760" spans="1:9" x14ac:dyDescent="0.3">
      <c r="A760" s="2">
        <v>758</v>
      </c>
      <c r="B760" s="1" t="s">
        <v>2260</v>
      </c>
      <c r="C760" s="1" t="s">
        <v>1500</v>
      </c>
      <c r="D760" s="1" t="s">
        <v>2261</v>
      </c>
      <c r="E760" s="1">
        <v>100</v>
      </c>
      <c r="F760" s="1">
        <v>113</v>
      </c>
      <c r="G760" s="1">
        <v>0.2</v>
      </c>
      <c r="H760" s="1">
        <v>23.1</v>
      </c>
      <c r="I760" s="1">
        <v>1.6</v>
      </c>
    </row>
    <row r="761" spans="1:9" x14ac:dyDescent="0.3">
      <c r="A761" s="2">
        <v>759</v>
      </c>
      <c r="B761" s="1" t="s">
        <v>2262</v>
      </c>
      <c r="C761" s="1" t="s">
        <v>1500</v>
      </c>
      <c r="D761" s="1" t="s">
        <v>2263</v>
      </c>
      <c r="E761" s="1">
        <v>100</v>
      </c>
      <c r="F761" s="1">
        <v>178</v>
      </c>
      <c r="G761" s="1">
        <v>0.2</v>
      </c>
      <c r="H761" s="1">
        <v>22.4</v>
      </c>
      <c r="I761" s="1">
        <v>8.6999999999999993</v>
      </c>
    </row>
    <row r="762" spans="1:9" x14ac:dyDescent="0.3">
      <c r="A762" s="2">
        <v>760</v>
      </c>
      <c r="B762" s="1" t="s">
        <v>2264</v>
      </c>
      <c r="C762" s="1" t="s">
        <v>1500</v>
      </c>
      <c r="D762" s="1" t="s">
        <v>2265</v>
      </c>
      <c r="E762" s="1">
        <v>100</v>
      </c>
      <c r="F762" s="1">
        <v>196</v>
      </c>
      <c r="G762" s="1">
        <v>0.2</v>
      </c>
      <c r="H762" s="1">
        <v>25.3</v>
      </c>
      <c r="I762" s="1">
        <v>9.4</v>
      </c>
    </row>
    <row r="763" spans="1:9" x14ac:dyDescent="0.3">
      <c r="A763" s="2">
        <v>761</v>
      </c>
      <c r="B763" s="1" t="s">
        <v>2266</v>
      </c>
      <c r="C763" s="1" t="s">
        <v>1500</v>
      </c>
      <c r="D763" s="1" t="s">
        <v>2267</v>
      </c>
      <c r="E763" s="1">
        <v>100</v>
      </c>
      <c r="F763" s="1">
        <v>175</v>
      </c>
      <c r="G763" s="1">
        <v>0.5</v>
      </c>
      <c r="H763" s="1">
        <v>29.6</v>
      </c>
      <c r="I763" s="1">
        <v>6.5</v>
      </c>
    </row>
    <row r="764" spans="1:9" x14ac:dyDescent="0.3">
      <c r="A764" s="2">
        <v>762</v>
      </c>
      <c r="B764" s="1" t="s">
        <v>2268</v>
      </c>
      <c r="C764" s="1" t="s">
        <v>1500</v>
      </c>
      <c r="D764" s="1" t="s">
        <v>2269</v>
      </c>
      <c r="E764" s="1">
        <v>100</v>
      </c>
      <c r="F764" s="1">
        <v>142</v>
      </c>
      <c r="G764" s="1">
        <v>0.2</v>
      </c>
      <c r="H764" s="1">
        <v>23.3</v>
      </c>
      <c r="I764" s="1">
        <v>5.7</v>
      </c>
    </row>
    <row r="765" spans="1:9" x14ac:dyDescent="0.3">
      <c r="A765" s="2">
        <v>763</v>
      </c>
      <c r="B765" s="1" t="s">
        <v>2270</v>
      </c>
      <c r="C765" s="1" t="s">
        <v>1500</v>
      </c>
      <c r="D765" s="1" t="s">
        <v>2271</v>
      </c>
      <c r="E765" s="1">
        <v>100</v>
      </c>
      <c r="F765" s="1">
        <v>119</v>
      </c>
      <c r="G765" s="1">
        <v>0.3</v>
      </c>
      <c r="H765" s="1">
        <v>19.3</v>
      </c>
      <c r="I765" s="1">
        <v>4.8</v>
      </c>
    </row>
    <row r="766" spans="1:9" x14ac:dyDescent="0.3">
      <c r="A766" s="2">
        <v>764</v>
      </c>
      <c r="B766" s="1" t="s">
        <v>2272</v>
      </c>
      <c r="C766" s="1" t="s">
        <v>1500</v>
      </c>
      <c r="D766" s="1" t="s">
        <v>2273</v>
      </c>
      <c r="E766" s="1">
        <v>100</v>
      </c>
      <c r="F766" s="1">
        <v>266</v>
      </c>
      <c r="G766" s="1">
        <v>0.3</v>
      </c>
      <c r="H766" s="1">
        <v>21.7</v>
      </c>
      <c r="I766" s="1">
        <v>20</v>
      </c>
    </row>
    <row r="767" spans="1:9" x14ac:dyDescent="0.3">
      <c r="A767" s="2">
        <v>765</v>
      </c>
      <c r="B767" s="1" t="s">
        <v>2274</v>
      </c>
      <c r="C767" s="1" t="s">
        <v>1500</v>
      </c>
      <c r="D767" s="1" t="s">
        <v>2275</v>
      </c>
      <c r="E767" s="1">
        <v>100</v>
      </c>
      <c r="F767" s="1">
        <v>119</v>
      </c>
      <c r="G767" s="1">
        <v>0.4</v>
      </c>
      <c r="H767" s="1">
        <v>16.5</v>
      </c>
      <c r="I767" s="1">
        <v>5.9</v>
      </c>
    </row>
    <row r="768" spans="1:9" x14ac:dyDescent="0.3">
      <c r="A768" s="2">
        <v>766</v>
      </c>
      <c r="B768" s="1" t="s">
        <v>2276</v>
      </c>
      <c r="C768" s="1" t="s">
        <v>1500</v>
      </c>
      <c r="D768" s="1" t="s">
        <v>2277</v>
      </c>
      <c r="E768" s="1">
        <v>100</v>
      </c>
      <c r="F768" s="1">
        <v>110</v>
      </c>
      <c r="G768" s="1">
        <v>0</v>
      </c>
      <c r="H768" s="1">
        <v>19.02</v>
      </c>
      <c r="I768" s="1">
        <v>4.04</v>
      </c>
    </row>
    <row r="769" spans="1:9" x14ac:dyDescent="0.3">
      <c r="A769" s="2">
        <v>767</v>
      </c>
      <c r="B769" s="1" t="s">
        <v>2278</v>
      </c>
      <c r="C769" s="1" t="s">
        <v>1500</v>
      </c>
      <c r="D769" s="1" t="s">
        <v>2279</v>
      </c>
      <c r="E769" s="1">
        <v>100</v>
      </c>
      <c r="F769" s="1">
        <v>311</v>
      </c>
      <c r="G769" s="1">
        <v>0.4</v>
      </c>
      <c r="H769" s="1">
        <v>44.4</v>
      </c>
      <c r="I769" s="1">
        <v>15.2</v>
      </c>
    </row>
    <row r="770" spans="1:9" x14ac:dyDescent="0.3">
      <c r="A770" s="2">
        <v>768</v>
      </c>
      <c r="B770" s="1" t="s">
        <v>2280</v>
      </c>
      <c r="C770" s="1" t="s">
        <v>1500</v>
      </c>
      <c r="D770" s="1" t="s">
        <v>2281</v>
      </c>
      <c r="E770" s="1">
        <v>100</v>
      </c>
      <c r="F770" s="1">
        <v>75</v>
      </c>
      <c r="G770" s="1">
        <v>2</v>
      </c>
      <c r="H770" s="1">
        <v>15.9</v>
      </c>
      <c r="I770" s="1">
        <v>0.6</v>
      </c>
    </row>
    <row r="771" spans="1:9" x14ac:dyDescent="0.3">
      <c r="A771" s="2">
        <v>769</v>
      </c>
      <c r="B771" s="1" t="s">
        <v>2282</v>
      </c>
      <c r="C771" s="1" t="s">
        <v>1500</v>
      </c>
      <c r="D771" s="1" t="s">
        <v>2283</v>
      </c>
      <c r="E771" s="1">
        <v>100</v>
      </c>
      <c r="F771" s="1">
        <v>120</v>
      </c>
      <c r="G771" s="1">
        <v>0</v>
      </c>
      <c r="H771" s="1">
        <v>20.100000000000001</v>
      </c>
      <c r="I771" s="1">
        <v>4.7</v>
      </c>
    </row>
    <row r="772" spans="1:9" x14ac:dyDescent="0.3">
      <c r="A772" s="2">
        <v>770</v>
      </c>
      <c r="B772" s="1" t="s">
        <v>2284</v>
      </c>
      <c r="C772" s="1" t="s">
        <v>1500</v>
      </c>
      <c r="D772" s="1" t="s">
        <v>2285</v>
      </c>
      <c r="E772" s="1">
        <v>100</v>
      </c>
      <c r="F772" s="1">
        <v>83</v>
      </c>
      <c r="G772" s="1">
        <v>0.2</v>
      </c>
      <c r="H772" s="1">
        <v>18.7</v>
      </c>
      <c r="I772" s="1">
        <v>1.1000000000000001</v>
      </c>
    </row>
    <row r="773" spans="1:9" x14ac:dyDescent="0.3">
      <c r="A773" s="2">
        <v>771</v>
      </c>
      <c r="B773" s="1" t="s">
        <v>2286</v>
      </c>
      <c r="C773" s="1" t="s">
        <v>1500</v>
      </c>
      <c r="D773" s="1" t="s">
        <v>2287</v>
      </c>
      <c r="E773" s="1">
        <v>100</v>
      </c>
      <c r="F773" s="1">
        <v>76</v>
      </c>
      <c r="G773" s="1">
        <v>0.3</v>
      </c>
      <c r="H773" s="1">
        <v>19.100000000000001</v>
      </c>
      <c r="I773" s="1">
        <v>0.1</v>
      </c>
    </row>
    <row r="774" spans="1:9" x14ac:dyDescent="0.3">
      <c r="A774" s="2">
        <v>772</v>
      </c>
      <c r="B774" s="1" t="s">
        <v>2288</v>
      </c>
      <c r="C774" s="1" t="s">
        <v>1500</v>
      </c>
      <c r="D774" s="1" t="s">
        <v>2289</v>
      </c>
      <c r="E774" s="1">
        <v>100</v>
      </c>
      <c r="F774" s="1">
        <v>329</v>
      </c>
      <c r="G774" s="1">
        <v>34.299999999999997</v>
      </c>
      <c r="H774" s="1">
        <v>41.8</v>
      </c>
      <c r="I774" s="1">
        <v>2.2999999999999998</v>
      </c>
    </row>
    <row r="775" spans="1:9" x14ac:dyDescent="0.3">
      <c r="A775" s="2">
        <v>773</v>
      </c>
      <c r="B775" s="1" t="s">
        <v>2290</v>
      </c>
      <c r="C775" s="1" t="s">
        <v>1500</v>
      </c>
      <c r="D775" s="1" t="s">
        <v>2291</v>
      </c>
      <c r="E775" s="1">
        <v>100</v>
      </c>
      <c r="F775" s="1">
        <v>107</v>
      </c>
      <c r="G775" s="1">
        <v>0.3</v>
      </c>
      <c r="H775" s="1">
        <v>18</v>
      </c>
      <c r="I775" s="1">
        <v>4</v>
      </c>
    </row>
    <row r="776" spans="1:9" x14ac:dyDescent="0.3">
      <c r="A776" s="2">
        <v>774</v>
      </c>
      <c r="B776" s="1" t="s">
        <v>2292</v>
      </c>
      <c r="C776" s="1" t="s">
        <v>1500</v>
      </c>
      <c r="D776" s="1" t="s">
        <v>2293</v>
      </c>
      <c r="E776" s="1">
        <v>100</v>
      </c>
      <c r="F776" s="1">
        <v>310</v>
      </c>
      <c r="G776" s="1">
        <v>32.01</v>
      </c>
      <c r="H776" s="1">
        <v>41.84</v>
      </c>
      <c r="I776" s="1">
        <v>1.3</v>
      </c>
    </row>
    <row r="777" spans="1:9" x14ac:dyDescent="0.3">
      <c r="A777" s="2">
        <v>775</v>
      </c>
      <c r="B777" s="1" t="s">
        <v>2294</v>
      </c>
      <c r="C777" s="1" t="s">
        <v>1500</v>
      </c>
      <c r="D777" s="1" t="s">
        <v>2295</v>
      </c>
      <c r="E777" s="1">
        <v>100</v>
      </c>
      <c r="F777" s="1">
        <v>136</v>
      </c>
      <c r="G777" s="1">
        <v>0</v>
      </c>
      <c r="H777" s="1">
        <v>17.3</v>
      </c>
      <c r="I777" s="1">
        <v>7.62</v>
      </c>
    </row>
    <row r="778" spans="1:9" x14ac:dyDescent="0.3">
      <c r="A778" s="2">
        <v>776</v>
      </c>
      <c r="B778" s="1" t="s">
        <v>2296</v>
      </c>
      <c r="C778" s="1" t="s">
        <v>1500</v>
      </c>
      <c r="D778" s="1" t="s">
        <v>2297</v>
      </c>
      <c r="E778" s="1">
        <v>100</v>
      </c>
      <c r="F778" s="1">
        <v>316</v>
      </c>
      <c r="G778" s="1">
        <v>34.299999999999997</v>
      </c>
      <c r="H778" s="1">
        <v>38.700000000000003</v>
      </c>
      <c r="I778" s="1">
        <v>2.2000000000000002</v>
      </c>
    </row>
    <row r="779" spans="1:9" x14ac:dyDescent="0.3">
      <c r="A779" s="2">
        <v>777</v>
      </c>
      <c r="B779" s="1" t="s">
        <v>2298</v>
      </c>
      <c r="C779" s="1" t="s">
        <v>1500</v>
      </c>
      <c r="D779" s="1" t="s">
        <v>2299</v>
      </c>
      <c r="E779" s="1">
        <v>100</v>
      </c>
      <c r="F779" s="1">
        <v>83</v>
      </c>
      <c r="G779" s="1">
        <v>0.3</v>
      </c>
      <c r="H779" s="1">
        <v>17.7</v>
      </c>
      <c r="I779" s="1">
        <v>1.5</v>
      </c>
    </row>
    <row r="780" spans="1:9" x14ac:dyDescent="0.3">
      <c r="A780" s="2">
        <v>778</v>
      </c>
      <c r="B780" s="1" t="s">
        <v>2300</v>
      </c>
      <c r="C780" s="1" t="s">
        <v>1500</v>
      </c>
      <c r="D780" s="1" t="s">
        <v>2301</v>
      </c>
      <c r="E780" s="1">
        <v>100</v>
      </c>
      <c r="F780" s="1">
        <v>115</v>
      </c>
      <c r="G780" s="1">
        <v>0.1</v>
      </c>
      <c r="H780" s="1">
        <v>23.1</v>
      </c>
      <c r="I780" s="1">
        <v>1.8</v>
      </c>
    </row>
    <row r="781" spans="1:9" x14ac:dyDescent="0.3">
      <c r="A781" s="2">
        <v>779</v>
      </c>
      <c r="B781" s="1" t="s">
        <v>2302</v>
      </c>
      <c r="C781" s="1" t="s">
        <v>1500</v>
      </c>
      <c r="D781" s="1" t="s">
        <v>2303</v>
      </c>
      <c r="E781" s="1">
        <v>100</v>
      </c>
      <c r="F781" s="1">
        <v>201</v>
      </c>
      <c r="G781" s="1">
        <v>0.4</v>
      </c>
      <c r="H781" s="1">
        <v>16.3</v>
      </c>
      <c r="I781" s="1">
        <v>15.1</v>
      </c>
    </row>
    <row r="782" spans="1:9" x14ac:dyDescent="0.3">
      <c r="A782" s="2">
        <v>780</v>
      </c>
      <c r="B782" s="1" t="s">
        <v>2304</v>
      </c>
      <c r="C782" s="1" t="s">
        <v>1500</v>
      </c>
      <c r="D782" s="1" t="s">
        <v>2305</v>
      </c>
      <c r="E782" s="1">
        <v>100</v>
      </c>
      <c r="F782" s="1">
        <v>393</v>
      </c>
      <c r="G782" s="1">
        <v>1</v>
      </c>
      <c r="H782" s="1">
        <v>44.5</v>
      </c>
      <c r="I782" s="1">
        <v>24</v>
      </c>
    </row>
    <row r="783" spans="1:9" x14ac:dyDescent="0.3">
      <c r="A783" s="2">
        <v>781</v>
      </c>
      <c r="B783" s="1" t="s">
        <v>2306</v>
      </c>
      <c r="C783" s="1" t="s">
        <v>1500</v>
      </c>
      <c r="D783" s="1" t="s">
        <v>2307</v>
      </c>
      <c r="E783" s="1">
        <v>100</v>
      </c>
      <c r="F783" s="1">
        <v>115</v>
      </c>
      <c r="G783" s="1">
        <v>0</v>
      </c>
      <c r="H783" s="1">
        <v>18.7</v>
      </c>
      <c r="I783" s="1">
        <v>4.7</v>
      </c>
    </row>
    <row r="784" spans="1:9" x14ac:dyDescent="0.3">
      <c r="A784" s="2">
        <v>782</v>
      </c>
      <c r="B784" s="1" t="s">
        <v>2308</v>
      </c>
      <c r="C784" s="1" t="s">
        <v>1500</v>
      </c>
      <c r="D784" s="1" t="s">
        <v>2309</v>
      </c>
      <c r="E784" s="1">
        <v>100</v>
      </c>
      <c r="F784" s="1">
        <v>305</v>
      </c>
      <c r="G784" s="1">
        <v>0</v>
      </c>
      <c r="H784" s="1">
        <v>23.1</v>
      </c>
      <c r="I784" s="1">
        <v>22.1</v>
      </c>
    </row>
    <row r="785" spans="1:9" x14ac:dyDescent="0.3">
      <c r="A785" s="2">
        <v>783</v>
      </c>
      <c r="B785" s="1" t="s">
        <v>2310</v>
      </c>
      <c r="C785" s="1" t="s">
        <v>1500</v>
      </c>
      <c r="D785" s="1" t="s">
        <v>2311</v>
      </c>
      <c r="E785" s="1">
        <v>100</v>
      </c>
      <c r="F785" s="1">
        <v>150</v>
      </c>
      <c r="G785" s="1">
        <v>0.2</v>
      </c>
      <c r="H785" s="1">
        <v>17.5</v>
      </c>
      <c r="I785" s="1">
        <v>9</v>
      </c>
    </row>
    <row r="786" spans="1:9" x14ac:dyDescent="0.3">
      <c r="A786" s="2">
        <v>784</v>
      </c>
      <c r="B786" s="1" t="s">
        <v>2312</v>
      </c>
      <c r="C786" s="1" t="s">
        <v>1500</v>
      </c>
      <c r="D786" s="1" t="s">
        <v>2313</v>
      </c>
      <c r="E786" s="1">
        <v>100</v>
      </c>
      <c r="F786" s="1">
        <v>100</v>
      </c>
      <c r="G786" s="1">
        <v>0.5</v>
      </c>
      <c r="H786" s="1">
        <v>19.600000000000001</v>
      </c>
      <c r="I786" s="1">
        <v>2.4</v>
      </c>
    </row>
    <row r="787" spans="1:9" x14ac:dyDescent="0.3">
      <c r="A787" s="2">
        <v>785</v>
      </c>
      <c r="B787" s="1" t="s">
        <v>2314</v>
      </c>
      <c r="C787" s="1" t="s">
        <v>1500</v>
      </c>
      <c r="D787" s="1" t="s">
        <v>2315</v>
      </c>
      <c r="E787" s="1">
        <v>100</v>
      </c>
      <c r="F787" s="1">
        <v>385</v>
      </c>
      <c r="G787" s="1">
        <v>0.5</v>
      </c>
      <c r="H787" s="1">
        <v>65.2</v>
      </c>
      <c r="I787" s="1">
        <v>13.6</v>
      </c>
    </row>
    <row r="788" spans="1:9" x14ac:dyDescent="0.3">
      <c r="A788" s="2">
        <v>786</v>
      </c>
      <c r="B788" s="1" t="s">
        <v>2316</v>
      </c>
      <c r="C788" s="1" t="s">
        <v>1500</v>
      </c>
      <c r="D788" s="1" t="s">
        <v>2317</v>
      </c>
      <c r="E788" s="1">
        <v>100</v>
      </c>
      <c r="F788" s="1">
        <v>89</v>
      </c>
      <c r="G788" s="1">
        <v>0.6</v>
      </c>
      <c r="H788" s="1">
        <v>15</v>
      </c>
      <c r="I788" s="1">
        <v>3</v>
      </c>
    </row>
    <row r="789" spans="1:9" x14ac:dyDescent="0.3">
      <c r="A789" s="2">
        <v>787</v>
      </c>
      <c r="B789" s="1" t="s">
        <v>2318</v>
      </c>
      <c r="C789" s="1" t="s">
        <v>1500</v>
      </c>
      <c r="D789" s="1" t="s">
        <v>2319</v>
      </c>
      <c r="E789" s="1">
        <v>100</v>
      </c>
      <c r="F789" s="1">
        <v>82</v>
      </c>
      <c r="G789" s="1">
        <v>0.2</v>
      </c>
      <c r="H789" s="1">
        <v>17.100000000000001</v>
      </c>
      <c r="I789" s="1">
        <v>1.7</v>
      </c>
    </row>
    <row r="790" spans="1:9" x14ac:dyDescent="0.3">
      <c r="A790" s="2">
        <v>788</v>
      </c>
      <c r="B790" s="1" t="s">
        <v>2320</v>
      </c>
      <c r="C790" s="1" t="s">
        <v>1500</v>
      </c>
      <c r="D790" s="1" t="s">
        <v>2321</v>
      </c>
      <c r="E790" s="1">
        <v>100</v>
      </c>
      <c r="F790" s="1">
        <v>129</v>
      </c>
      <c r="G790" s="1">
        <v>0.1</v>
      </c>
      <c r="H790" s="1">
        <v>20</v>
      </c>
      <c r="I790" s="1">
        <v>5.7</v>
      </c>
    </row>
    <row r="791" spans="1:9" x14ac:dyDescent="0.3">
      <c r="A791" s="2">
        <v>789</v>
      </c>
      <c r="B791" s="1" t="s">
        <v>2322</v>
      </c>
      <c r="C791" s="1" t="s">
        <v>1500</v>
      </c>
      <c r="D791" s="1" t="s">
        <v>2323</v>
      </c>
      <c r="E791" s="1">
        <v>100</v>
      </c>
      <c r="F791" s="1">
        <v>73</v>
      </c>
      <c r="G791" s="1">
        <v>0.5</v>
      </c>
      <c r="H791" s="1">
        <v>18.100000000000001</v>
      </c>
      <c r="I791" s="1">
        <v>0.1</v>
      </c>
    </row>
    <row r="792" spans="1:9" x14ac:dyDescent="0.3">
      <c r="A792" s="2">
        <v>790</v>
      </c>
      <c r="B792" s="1" t="s">
        <v>2324</v>
      </c>
      <c r="C792" s="1" t="s">
        <v>1500</v>
      </c>
      <c r="D792" s="1" t="s">
        <v>2325</v>
      </c>
      <c r="E792" s="1">
        <v>100</v>
      </c>
      <c r="F792" s="1">
        <v>118</v>
      </c>
      <c r="G792" s="1">
        <v>0.2</v>
      </c>
      <c r="H792" s="1">
        <v>19.3</v>
      </c>
      <c r="I792" s="1">
        <v>4.7</v>
      </c>
    </row>
    <row r="793" spans="1:9" x14ac:dyDescent="0.3">
      <c r="A793" s="2">
        <v>791</v>
      </c>
      <c r="B793" s="1" t="s">
        <v>2326</v>
      </c>
      <c r="C793" s="1" t="s">
        <v>1500</v>
      </c>
      <c r="D793" s="1" t="s">
        <v>2327</v>
      </c>
      <c r="E793" s="1">
        <v>100</v>
      </c>
      <c r="F793" s="1">
        <v>70</v>
      </c>
      <c r="G793" s="1">
        <v>0.2</v>
      </c>
      <c r="H793" s="1">
        <v>17.399999999999999</v>
      </c>
      <c r="I793" s="1">
        <v>0.2</v>
      </c>
    </row>
    <row r="794" spans="1:9" x14ac:dyDescent="0.3">
      <c r="A794" s="2">
        <v>792</v>
      </c>
      <c r="B794" s="1" t="s">
        <v>2328</v>
      </c>
      <c r="C794" s="1" t="s">
        <v>1500</v>
      </c>
      <c r="D794" s="1" t="s">
        <v>2329</v>
      </c>
      <c r="E794" s="1">
        <v>100</v>
      </c>
      <c r="F794" s="1">
        <v>157</v>
      </c>
      <c r="G794" s="1">
        <v>0.2</v>
      </c>
      <c r="H794" s="1">
        <v>16.899999999999999</v>
      </c>
      <c r="I794" s="1">
        <v>10.1</v>
      </c>
    </row>
    <row r="795" spans="1:9" x14ac:dyDescent="0.3">
      <c r="A795" s="2">
        <v>793</v>
      </c>
      <c r="B795" s="1" t="s">
        <v>2330</v>
      </c>
      <c r="C795" s="1" t="s">
        <v>1500</v>
      </c>
      <c r="D795" s="1" t="s">
        <v>2331</v>
      </c>
      <c r="E795" s="1">
        <v>100</v>
      </c>
      <c r="F795" s="1">
        <v>98</v>
      </c>
      <c r="G795" s="1">
        <v>0.2</v>
      </c>
      <c r="H795" s="1">
        <v>18.5</v>
      </c>
      <c r="I795" s="1">
        <v>2.8</v>
      </c>
    </row>
    <row r="796" spans="1:9" x14ac:dyDescent="0.3">
      <c r="A796" s="2">
        <v>794</v>
      </c>
      <c r="B796" s="1" t="s">
        <v>2332</v>
      </c>
      <c r="C796" s="1" t="s">
        <v>1500</v>
      </c>
      <c r="D796" s="1" t="s">
        <v>2333</v>
      </c>
      <c r="E796" s="1">
        <v>100</v>
      </c>
      <c r="F796" s="1">
        <v>87</v>
      </c>
      <c r="G796" s="1">
        <v>0.7</v>
      </c>
      <c r="H796" s="1">
        <v>17.8</v>
      </c>
      <c r="I796" s="1">
        <v>1.7</v>
      </c>
    </row>
    <row r="797" spans="1:9" x14ac:dyDescent="0.3">
      <c r="A797" s="2">
        <v>795</v>
      </c>
      <c r="B797" s="1" t="s">
        <v>2334</v>
      </c>
      <c r="C797" s="1" t="s">
        <v>1500</v>
      </c>
      <c r="D797" s="1" t="s">
        <v>2335</v>
      </c>
      <c r="E797" s="1">
        <v>100</v>
      </c>
      <c r="F797" s="1">
        <v>322</v>
      </c>
      <c r="G797" s="1">
        <v>17.7</v>
      </c>
      <c r="H797" s="1">
        <v>59.1</v>
      </c>
      <c r="I797" s="1">
        <v>2</v>
      </c>
    </row>
    <row r="798" spans="1:9" x14ac:dyDescent="0.3">
      <c r="A798" s="2">
        <v>796</v>
      </c>
      <c r="B798" s="1" t="s">
        <v>2336</v>
      </c>
      <c r="C798" s="1" t="s">
        <v>1500</v>
      </c>
      <c r="D798" s="1" t="s">
        <v>2337</v>
      </c>
      <c r="E798" s="1">
        <v>100</v>
      </c>
      <c r="F798" s="1">
        <v>167</v>
      </c>
      <c r="G798" s="1">
        <v>0.3</v>
      </c>
      <c r="H798" s="1">
        <v>16.8</v>
      </c>
      <c r="I798" s="1">
        <v>11.2</v>
      </c>
    </row>
    <row r="799" spans="1:9" x14ac:dyDescent="0.3">
      <c r="A799" s="2">
        <v>797</v>
      </c>
      <c r="B799" s="1" t="s">
        <v>2338</v>
      </c>
      <c r="C799" s="1" t="s">
        <v>1500</v>
      </c>
      <c r="D799" s="1" t="s">
        <v>2339</v>
      </c>
      <c r="E799" s="1">
        <v>100</v>
      </c>
      <c r="F799" s="1">
        <v>101</v>
      </c>
      <c r="G799" s="1">
        <v>0.2</v>
      </c>
      <c r="H799" s="1">
        <v>16.7</v>
      </c>
      <c r="I799" s="1">
        <v>3.9</v>
      </c>
    </row>
    <row r="800" spans="1:9" x14ac:dyDescent="0.3">
      <c r="A800" s="2">
        <v>798</v>
      </c>
      <c r="B800" s="1" t="s">
        <v>2340</v>
      </c>
      <c r="C800" s="1" t="s">
        <v>1500</v>
      </c>
      <c r="D800" s="1" t="s">
        <v>2341</v>
      </c>
      <c r="E800" s="1">
        <v>100</v>
      </c>
      <c r="F800" s="1">
        <v>80</v>
      </c>
      <c r="G800" s="1">
        <v>0</v>
      </c>
      <c r="H800" s="1">
        <v>19.600000000000001</v>
      </c>
      <c r="I800" s="1">
        <v>0.5</v>
      </c>
    </row>
    <row r="801" spans="1:9" x14ac:dyDescent="0.3">
      <c r="A801" s="2">
        <v>799</v>
      </c>
      <c r="B801" s="1" t="s">
        <v>2342</v>
      </c>
      <c r="C801" s="1" t="s">
        <v>1500</v>
      </c>
      <c r="D801" s="1" t="s">
        <v>2343</v>
      </c>
      <c r="E801" s="1">
        <v>100</v>
      </c>
      <c r="F801" s="1">
        <v>86</v>
      </c>
      <c r="G801" s="1">
        <v>0.1</v>
      </c>
      <c r="H801" s="1">
        <v>18.899999999999999</v>
      </c>
      <c r="I801" s="1">
        <v>1.4</v>
      </c>
    </row>
    <row r="802" spans="1:9" x14ac:dyDescent="0.3">
      <c r="A802" s="2">
        <v>800</v>
      </c>
      <c r="B802" s="1" t="s">
        <v>2344</v>
      </c>
      <c r="C802" s="1" t="s">
        <v>1500</v>
      </c>
      <c r="D802" s="1" t="s">
        <v>2345</v>
      </c>
      <c r="E802" s="1">
        <v>100</v>
      </c>
      <c r="F802" s="1">
        <v>90</v>
      </c>
      <c r="G802" s="1">
        <v>0.1</v>
      </c>
      <c r="H802" s="1">
        <v>20</v>
      </c>
      <c r="I802" s="1">
        <v>1.3</v>
      </c>
    </row>
    <row r="803" spans="1:9" x14ac:dyDescent="0.3">
      <c r="A803" s="2">
        <v>801</v>
      </c>
      <c r="B803" s="1" t="s">
        <v>2346</v>
      </c>
      <c r="C803" s="1" t="s">
        <v>1500</v>
      </c>
      <c r="D803" s="1" t="s">
        <v>2347</v>
      </c>
      <c r="E803" s="1">
        <v>100</v>
      </c>
      <c r="F803" s="1">
        <v>75</v>
      </c>
      <c r="G803" s="1">
        <v>0</v>
      </c>
      <c r="H803" s="1">
        <v>17</v>
      </c>
      <c r="I803" s="1">
        <v>1</v>
      </c>
    </row>
    <row r="804" spans="1:9" x14ac:dyDescent="0.3">
      <c r="A804" s="2">
        <v>802</v>
      </c>
      <c r="B804" s="1" t="s">
        <v>2348</v>
      </c>
      <c r="C804" s="1" t="s">
        <v>1500</v>
      </c>
      <c r="D804" s="1" t="s">
        <v>2349</v>
      </c>
      <c r="E804" s="1">
        <v>100</v>
      </c>
      <c r="F804" s="1">
        <v>172</v>
      </c>
      <c r="G804" s="1">
        <v>0</v>
      </c>
      <c r="H804" s="1">
        <v>23.45</v>
      </c>
      <c r="I804" s="1">
        <v>7.93</v>
      </c>
    </row>
    <row r="805" spans="1:9" x14ac:dyDescent="0.3">
      <c r="A805" s="2">
        <v>803</v>
      </c>
      <c r="B805" s="1" t="s">
        <v>2350</v>
      </c>
      <c r="C805" s="1" t="s">
        <v>1500</v>
      </c>
      <c r="D805" s="1" t="s">
        <v>2351</v>
      </c>
      <c r="E805" s="1">
        <v>100</v>
      </c>
      <c r="F805" s="1">
        <v>116</v>
      </c>
      <c r="G805" s="1">
        <v>2.7</v>
      </c>
      <c r="H805" s="1">
        <v>15.7</v>
      </c>
      <c r="I805" s="1">
        <v>4.8</v>
      </c>
    </row>
    <row r="806" spans="1:9" x14ac:dyDescent="0.3">
      <c r="A806" s="2">
        <v>804</v>
      </c>
      <c r="B806" s="1" t="s">
        <v>2352</v>
      </c>
      <c r="C806" s="1" t="s">
        <v>1500</v>
      </c>
      <c r="D806" s="1" t="s">
        <v>2353</v>
      </c>
      <c r="E806" s="1">
        <v>100</v>
      </c>
      <c r="F806" s="1">
        <v>88</v>
      </c>
      <c r="G806" s="1">
        <v>0.2</v>
      </c>
      <c r="H806" s="1">
        <v>18.3</v>
      </c>
      <c r="I806" s="1">
        <v>1.8</v>
      </c>
    </row>
    <row r="807" spans="1:9" x14ac:dyDescent="0.3">
      <c r="A807" s="2">
        <v>805</v>
      </c>
      <c r="B807" s="1" t="s">
        <v>2354</v>
      </c>
      <c r="C807" s="1" t="s">
        <v>1500</v>
      </c>
      <c r="D807" s="1" t="s">
        <v>2355</v>
      </c>
      <c r="E807" s="1">
        <v>100</v>
      </c>
      <c r="F807" s="1">
        <v>68</v>
      </c>
      <c r="G807" s="1">
        <v>0.3</v>
      </c>
      <c r="H807" s="1">
        <v>17.100000000000001</v>
      </c>
      <c r="I807" s="1">
        <v>0.1</v>
      </c>
    </row>
    <row r="808" spans="1:9" x14ac:dyDescent="0.3">
      <c r="A808" s="2">
        <v>806</v>
      </c>
      <c r="B808" s="1" t="s">
        <v>2356</v>
      </c>
      <c r="C808" s="1" t="s">
        <v>1500</v>
      </c>
      <c r="D808" s="1" t="s">
        <v>2357</v>
      </c>
      <c r="E808" s="1">
        <v>100</v>
      </c>
      <c r="F808" s="1">
        <v>91</v>
      </c>
      <c r="G808" s="1">
        <v>0</v>
      </c>
      <c r="H808" s="1">
        <v>20.9</v>
      </c>
      <c r="I808" s="1">
        <v>1.1000000000000001</v>
      </c>
    </row>
    <row r="809" spans="1:9" x14ac:dyDescent="0.3">
      <c r="A809" s="2">
        <v>807</v>
      </c>
      <c r="B809" s="1" t="s">
        <v>2358</v>
      </c>
      <c r="C809" s="1" t="s">
        <v>1500</v>
      </c>
      <c r="D809" s="1" t="s">
        <v>2359</v>
      </c>
      <c r="E809" s="1">
        <v>100</v>
      </c>
      <c r="F809" s="1">
        <v>74</v>
      </c>
      <c r="G809" s="1">
        <v>0</v>
      </c>
      <c r="H809" s="1">
        <v>15.18</v>
      </c>
      <c r="I809" s="1">
        <v>1.73</v>
      </c>
    </row>
    <row r="810" spans="1:9" x14ac:dyDescent="0.3">
      <c r="A810" s="2">
        <v>808</v>
      </c>
      <c r="B810" s="1" t="s">
        <v>2360</v>
      </c>
      <c r="C810" s="1" t="s">
        <v>1500</v>
      </c>
      <c r="D810" s="1" t="s">
        <v>2361</v>
      </c>
      <c r="E810" s="1">
        <v>100</v>
      </c>
      <c r="F810" s="1">
        <v>323</v>
      </c>
      <c r="G810" s="1">
        <v>4.4000000000000004</v>
      </c>
      <c r="H810" s="1">
        <v>77.599999999999994</v>
      </c>
      <c r="I810" s="1">
        <v>0.4</v>
      </c>
    </row>
    <row r="811" spans="1:9" x14ac:dyDescent="0.3">
      <c r="A811" s="2">
        <v>809</v>
      </c>
      <c r="B811" s="1" t="s">
        <v>2362</v>
      </c>
      <c r="C811" s="1" t="s">
        <v>1500</v>
      </c>
      <c r="D811" s="1" t="s">
        <v>2363</v>
      </c>
      <c r="E811" s="1">
        <v>100</v>
      </c>
      <c r="F811" s="1">
        <v>100</v>
      </c>
      <c r="G811" s="1">
        <v>1.9</v>
      </c>
      <c r="H811" s="1">
        <v>17.600000000000001</v>
      </c>
      <c r="I811" s="1">
        <v>1.9</v>
      </c>
    </row>
    <row r="812" spans="1:9" x14ac:dyDescent="0.3">
      <c r="A812" s="2">
        <v>810</v>
      </c>
      <c r="B812" s="1" t="s">
        <v>2364</v>
      </c>
      <c r="C812" s="1" t="s">
        <v>1500</v>
      </c>
      <c r="D812" s="1" t="s">
        <v>2365</v>
      </c>
      <c r="E812" s="1">
        <v>100</v>
      </c>
      <c r="F812" s="1">
        <v>216</v>
      </c>
      <c r="G812" s="1">
        <v>10.130000000000001</v>
      </c>
      <c r="H812" s="1">
        <v>18.07</v>
      </c>
      <c r="I812" s="1">
        <v>10.94</v>
      </c>
    </row>
    <row r="813" spans="1:9" x14ac:dyDescent="0.3">
      <c r="A813" s="2">
        <v>811</v>
      </c>
      <c r="B813" s="1" t="s">
        <v>2366</v>
      </c>
      <c r="C813" s="1" t="s">
        <v>1500</v>
      </c>
      <c r="D813" s="1" t="s">
        <v>2367</v>
      </c>
      <c r="E813" s="1">
        <v>100</v>
      </c>
      <c r="F813" s="1">
        <v>105</v>
      </c>
      <c r="G813" s="1">
        <v>4.4000000000000004</v>
      </c>
      <c r="H813" s="1">
        <v>21.6</v>
      </c>
      <c r="I813" s="1">
        <v>0.3</v>
      </c>
    </row>
    <row r="814" spans="1:9" x14ac:dyDescent="0.3">
      <c r="A814" s="2">
        <v>812</v>
      </c>
      <c r="B814" s="1" t="s">
        <v>2368</v>
      </c>
      <c r="C814" s="1" t="s">
        <v>1500</v>
      </c>
      <c r="D814" s="1" t="s">
        <v>2369</v>
      </c>
      <c r="E814" s="1">
        <v>100</v>
      </c>
      <c r="F814" s="1">
        <v>98</v>
      </c>
      <c r="G814" s="1">
        <v>2.4</v>
      </c>
      <c r="H814" s="1">
        <v>20.8</v>
      </c>
      <c r="I814" s="1">
        <v>0.8</v>
      </c>
    </row>
    <row r="815" spans="1:9" x14ac:dyDescent="0.3">
      <c r="A815" s="2">
        <v>813</v>
      </c>
      <c r="B815" s="1" t="s">
        <v>2370</v>
      </c>
      <c r="C815" s="1" t="s">
        <v>1500</v>
      </c>
      <c r="D815" s="1" t="s">
        <v>2371</v>
      </c>
      <c r="E815" s="1">
        <v>100</v>
      </c>
      <c r="F815" s="1">
        <v>322</v>
      </c>
      <c r="G815" s="1">
        <v>7.6</v>
      </c>
      <c r="H815" s="1">
        <v>65.7</v>
      </c>
      <c r="I815" s="1">
        <v>1.4</v>
      </c>
    </row>
    <row r="816" spans="1:9" x14ac:dyDescent="0.3">
      <c r="A816" s="2">
        <v>814</v>
      </c>
      <c r="B816" s="1" t="s">
        <v>2372</v>
      </c>
      <c r="C816" s="1" t="s">
        <v>1500</v>
      </c>
      <c r="D816" s="1" t="s">
        <v>2373</v>
      </c>
      <c r="E816" s="1">
        <v>100</v>
      </c>
      <c r="F816" s="1">
        <v>98</v>
      </c>
      <c r="G816" s="1">
        <v>2.4</v>
      </c>
      <c r="H816" s="1">
        <v>20.8</v>
      </c>
      <c r="I816" s="1">
        <v>0.8</v>
      </c>
    </row>
    <row r="817" spans="1:9" x14ac:dyDescent="0.3">
      <c r="A817" s="2">
        <v>815</v>
      </c>
      <c r="B817" s="1" t="s">
        <v>2374</v>
      </c>
      <c r="C817" s="1" t="s">
        <v>1500</v>
      </c>
      <c r="D817" s="1" t="s">
        <v>2375</v>
      </c>
      <c r="E817" s="1">
        <v>100</v>
      </c>
      <c r="F817" s="1">
        <v>59</v>
      </c>
      <c r="G817" s="1">
        <v>1.5</v>
      </c>
      <c r="H817" s="1">
        <v>10.8</v>
      </c>
      <c r="I817" s="1">
        <v>0.8</v>
      </c>
    </row>
    <row r="818" spans="1:9" x14ac:dyDescent="0.3">
      <c r="A818" s="2">
        <v>816</v>
      </c>
      <c r="B818" s="1" t="s">
        <v>2376</v>
      </c>
      <c r="C818" s="1" t="s">
        <v>1500</v>
      </c>
      <c r="D818" s="1" t="s">
        <v>2377</v>
      </c>
      <c r="E818" s="1">
        <v>100</v>
      </c>
      <c r="F818" s="1">
        <v>71</v>
      </c>
      <c r="G818" s="1">
        <v>1.4</v>
      </c>
      <c r="H818" s="1">
        <v>14.5</v>
      </c>
      <c r="I818" s="1">
        <v>1</v>
      </c>
    </row>
    <row r="819" spans="1:9" x14ac:dyDescent="0.3">
      <c r="A819" s="2">
        <v>817</v>
      </c>
      <c r="B819" s="1" t="s">
        <v>2378</v>
      </c>
      <c r="C819" s="1" t="s">
        <v>1500</v>
      </c>
      <c r="D819" s="1" t="s">
        <v>2379</v>
      </c>
      <c r="E819" s="1">
        <v>100</v>
      </c>
      <c r="F819" s="1">
        <v>55</v>
      </c>
      <c r="G819" s="1">
        <v>0</v>
      </c>
      <c r="H819" s="1">
        <v>12.3</v>
      </c>
      <c r="I819" s="1">
        <v>0.82</v>
      </c>
    </row>
    <row r="820" spans="1:9" x14ac:dyDescent="0.3">
      <c r="A820" s="2">
        <v>818</v>
      </c>
      <c r="B820" s="1" t="s">
        <v>2380</v>
      </c>
      <c r="C820" s="1" t="s">
        <v>1500</v>
      </c>
      <c r="D820" s="1" t="s">
        <v>2381</v>
      </c>
      <c r="E820" s="1">
        <v>100</v>
      </c>
      <c r="F820" s="1">
        <v>65</v>
      </c>
      <c r="G820" s="1">
        <v>0.9</v>
      </c>
      <c r="H820" s="1">
        <v>15</v>
      </c>
      <c r="I820" s="1">
        <v>0.3</v>
      </c>
    </row>
    <row r="821" spans="1:9" x14ac:dyDescent="0.3">
      <c r="A821" s="2">
        <v>819</v>
      </c>
      <c r="B821" s="1" t="s">
        <v>2382</v>
      </c>
      <c r="C821" s="1" t="s">
        <v>1500</v>
      </c>
      <c r="D821" s="1" t="s">
        <v>2383</v>
      </c>
      <c r="E821" s="1">
        <v>100</v>
      </c>
      <c r="F821" s="1">
        <v>87</v>
      </c>
      <c r="G821" s="1">
        <v>4.3</v>
      </c>
      <c r="H821" s="1">
        <v>16.100000000000001</v>
      </c>
      <c r="I821" s="1">
        <v>0.7</v>
      </c>
    </row>
    <row r="822" spans="1:9" x14ac:dyDescent="0.3">
      <c r="A822" s="2">
        <v>820</v>
      </c>
      <c r="B822" s="1" t="s">
        <v>2384</v>
      </c>
      <c r="C822" s="1" t="s">
        <v>1500</v>
      </c>
      <c r="D822" s="1" t="s">
        <v>2385</v>
      </c>
      <c r="E822" s="1">
        <v>100</v>
      </c>
      <c r="F822" s="1">
        <v>73</v>
      </c>
      <c r="G822" s="1">
        <v>3</v>
      </c>
      <c r="H822" s="1">
        <v>15.1</v>
      </c>
      <c r="I822" s="1">
        <v>0.2</v>
      </c>
    </row>
    <row r="823" spans="1:9" x14ac:dyDescent="0.3">
      <c r="A823" s="2">
        <v>821</v>
      </c>
      <c r="B823" s="1" t="s">
        <v>2386</v>
      </c>
      <c r="C823" s="1" t="s">
        <v>1500</v>
      </c>
      <c r="D823" s="1" t="s">
        <v>2387</v>
      </c>
      <c r="E823" s="1">
        <v>100</v>
      </c>
      <c r="F823" s="1">
        <v>98</v>
      </c>
      <c r="G823" s="1">
        <v>4.5</v>
      </c>
      <c r="H823" s="1">
        <v>17.7</v>
      </c>
      <c r="I823" s="1">
        <v>1.1000000000000001</v>
      </c>
    </row>
    <row r="824" spans="1:9" x14ac:dyDescent="0.3">
      <c r="A824" s="2">
        <v>822</v>
      </c>
      <c r="B824" s="1" t="s">
        <v>2388</v>
      </c>
      <c r="C824" s="1" t="s">
        <v>1500</v>
      </c>
      <c r="D824" s="1" t="s">
        <v>2389</v>
      </c>
      <c r="E824" s="1">
        <v>100</v>
      </c>
      <c r="F824" s="1">
        <v>111</v>
      </c>
      <c r="G824" s="1">
        <v>4.8</v>
      </c>
      <c r="H824" s="1">
        <v>17.2</v>
      </c>
      <c r="I824" s="1">
        <v>2.7</v>
      </c>
    </row>
    <row r="825" spans="1:9" x14ac:dyDescent="0.3">
      <c r="A825" s="2">
        <v>823</v>
      </c>
      <c r="B825" s="1" t="s">
        <v>2390</v>
      </c>
      <c r="C825" s="1" t="s">
        <v>1500</v>
      </c>
      <c r="D825" s="1" t="s">
        <v>2391</v>
      </c>
      <c r="E825" s="1">
        <v>100</v>
      </c>
      <c r="F825" s="1">
        <v>105</v>
      </c>
      <c r="G825" s="1">
        <v>3.9</v>
      </c>
      <c r="H825" s="1">
        <v>15.9</v>
      </c>
      <c r="I825" s="1">
        <v>3</v>
      </c>
    </row>
    <row r="826" spans="1:9" x14ac:dyDescent="0.3">
      <c r="A826" s="2">
        <v>824</v>
      </c>
      <c r="B826" s="1" t="s">
        <v>2392</v>
      </c>
      <c r="C826" s="1" t="s">
        <v>1500</v>
      </c>
      <c r="D826" s="1" t="s">
        <v>2393</v>
      </c>
      <c r="E826" s="1">
        <v>100</v>
      </c>
      <c r="F826" s="1">
        <v>85</v>
      </c>
      <c r="G826" s="1">
        <v>5.5</v>
      </c>
      <c r="H826" s="1">
        <v>14.2</v>
      </c>
      <c r="I826" s="1">
        <v>0.7</v>
      </c>
    </row>
    <row r="827" spans="1:9" x14ac:dyDescent="0.3">
      <c r="A827" s="2">
        <v>825</v>
      </c>
      <c r="B827" s="1" t="s">
        <v>2394</v>
      </c>
      <c r="C827" s="1" t="s">
        <v>1500</v>
      </c>
      <c r="D827" s="1" t="s">
        <v>2395</v>
      </c>
      <c r="E827" s="1">
        <v>100</v>
      </c>
      <c r="F827" s="1">
        <v>101</v>
      </c>
      <c r="G827" s="1">
        <v>2.2999999999999998</v>
      </c>
      <c r="H827" s="1">
        <v>22.5</v>
      </c>
      <c r="I827" s="1">
        <v>0.4</v>
      </c>
    </row>
    <row r="828" spans="1:9" x14ac:dyDescent="0.3">
      <c r="A828" s="2">
        <v>826</v>
      </c>
      <c r="B828" s="1" t="s">
        <v>2396</v>
      </c>
      <c r="C828" s="1" t="s">
        <v>1500</v>
      </c>
      <c r="D828" s="1" t="s">
        <v>2397</v>
      </c>
      <c r="E828" s="1">
        <v>100</v>
      </c>
      <c r="F828" s="1">
        <v>83</v>
      </c>
      <c r="G828" s="1">
        <v>3.2</v>
      </c>
      <c r="H828" s="1">
        <v>17.100000000000001</v>
      </c>
      <c r="I828" s="1">
        <v>0.3</v>
      </c>
    </row>
    <row r="829" spans="1:9" x14ac:dyDescent="0.3">
      <c r="A829" s="2">
        <v>827</v>
      </c>
      <c r="B829" s="1" t="s">
        <v>2398</v>
      </c>
      <c r="C829" s="1" t="s">
        <v>1500</v>
      </c>
      <c r="D829" s="1" t="s">
        <v>2399</v>
      </c>
      <c r="E829" s="1">
        <v>100</v>
      </c>
      <c r="F829" s="1">
        <v>99</v>
      </c>
      <c r="G829" s="1">
        <v>3.2</v>
      </c>
      <c r="H829" s="1">
        <v>16.5</v>
      </c>
      <c r="I829" s="1">
        <v>2.4</v>
      </c>
    </row>
    <row r="830" spans="1:9" x14ac:dyDescent="0.3">
      <c r="A830" s="2">
        <v>828</v>
      </c>
      <c r="B830" s="1" t="s">
        <v>2400</v>
      </c>
      <c r="C830" s="1" t="s">
        <v>1500</v>
      </c>
      <c r="D830" s="1" t="s">
        <v>2401</v>
      </c>
      <c r="E830" s="1">
        <v>100</v>
      </c>
      <c r="F830" s="1">
        <v>87</v>
      </c>
      <c r="G830" s="1">
        <v>2.6</v>
      </c>
      <c r="H830" s="1">
        <v>14.6</v>
      </c>
      <c r="I830" s="1">
        <v>2.2000000000000002</v>
      </c>
    </row>
    <row r="831" spans="1:9" x14ac:dyDescent="0.3">
      <c r="A831" s="2">
        <v>829</v>
      </c>
      <c r="B831" s="1" t="s">
        <v>2402</v>
      </c>
      <c r="C831" s="1" t="s">
        <v>1500</v>
      </c>
      <c r="D831" s="1" t="s">
        <v>2403</v>
      </c>
      <c r="E831" s="1">
        <v>100</v>
      </c>
      <c r="F831" s="1">
        <v>100</v>
      </c>
      <c r="G831" s="1">
        <v>5.3</v>
      </c>
      <c r="H831" s="1">
        <v>18.399999999999999</v>
      </c>
      <c r="I831" s="1">
        <v>0.7</v>
      </c>
    </row>
    <row r="832" spans="1:9" x14ac:dyDescent="0.3">
      <c r="A832" s="2">
        <v>830</v>
      </c>
      <c r="B832" s="1" t="s">
        <v>2404</v>
      </c>
      <c r="C832" s="1" t="s">
        <v>1500</v>
      </c>
      <c r="D832" s="1" t="s">
        <v>2405</v>
      </c>
      <c r="E832" s="1">
        <v>100</v>
      </c>
      <c r="F832" s="1">
        <v>89</v>
      </c>
      <c r="G832" s="1">
        <v>2.8</v>
      </c>
      <c r="H832" s="1">
        <v>17</v>
      </c>
      <c r="I832" s="1">
        <v>1.2</v>
      </c>
    </row>
    <row r="833" spans="1:9" x14ac:dyDescent="0.3">
      <c r="A833" s="2">
        <v>831</v>
      </c>
      <c r="B833" s="1" t="s">
        <v>2406</v>
      </c>
      <c r="C833" s="1" t="s">
        <v>1500</v>
      </c>
      <c r="D833" s="1" t="s">
        <v>2407</v>
      </c>
      <c r="E833" s="1">
        <v>100</v>
      </c>
      <c r="F833" s="1">
        <v>69</v>
      </c>
      <c r="G833" s="1">
        <v>2.4</v>
      </c>
      <c r="H833" s="1">
        <v>15</v>
      </c>
      <c r="I833" s="1">
        <v>0.1</v>
      </c>
    </row>
    <row r="834" spans="1:9" x14ac:dyDescent="0.3">
      <c r="A834" s="2">
        <v>832</v>
      </c>
      <c r="B834" s="1" t="s">
        <v>2408</v>
      </c>
      <c r="C834" s="1" t="s">
        <v>1500</v>
      </c>
      <c r="D834" s="1" t="s">
        <v>2409</v>
      </c>
      <c r="E834" s="1">
        <v>100</v>
      </c>
      <c r="F834" s="1">
        <v>62</v>
      </c>
      <c r="G834" s="1">
        <v>1.1000000000000001</v>
      </c>
      <c r="H834" s="1">
        <v>11.2</v>
      </c>
      <c r="I834" s="1">
        <v>1.5</v>
      </c>
    </row>
    <row r="835" spans="1:9" x14ac:dyDescent="0.3">
      <c r="A835" s="2">
        <v>833</v>
      </c>
      <c r="B835" s="1" t="s">
        <v>2410</v>
      </c>
      <c r="C835" s="1" t="s">
        <v>1500</v>
      </c>
      <c r="D835" s="1" t="s">
        <v>2411</v>
      </c>
      <c r="E835" s="1">
        <v>100</v>
      </c>
      <c r="F835" s="1">
        <v>120</v>
      </c>
      <c r="G835" s="1">
        <v>4.4000000000000004</v>
      </c>
      <c r="H835" s="1">
        <v>17.7</v>
      </c>
      <c r="I835" s="1">
        <v>3.6</v>
      </c>
    </row>
    <row r="836" spans="1:9" x14ac:dyDescent="0.3">
      <c r="A836" s="2">
        <v>834</v>
      </c>
      <c r="B836" s="1" t="s">
        <v>2412</v>
      </c>
      <c r="C836" s="1" t="s">
        <v>1500</v>
      </c>
      <c r="D836" s="1" t="s">
        <v>2413</v>
      </c>
      <c r="E836" s="1">
        <v>100</v>
      </c>
      <c r="F836" s="1">
        <v>94</v>
      </c>
      <c r="G836" s="1">
        <v>3</v>
      </c>
      <c r="H836" s="1">
        <v>19.7</v>
      </c>
      <c r="I836" s="1">
        <v>0.5</v>
      </c>
    </row>
    <row r="837" spans="1:9" x14ac:dyDescent="0.3">
      <c r="A837" s="2">
        <v>835</v>
      </c>
      <c r="B837" s="1" t="s">
        <v>2414</v>
      </c>
      <c r="C837" s="1" t="s">
        <v>1500</v>
      </c>
      <c r="D837" s="1" t="s">
        <v>2415</v>
      </c>
      <c r="E837" s="1">
        <v>100</v>
      </c>
      <c r="F837" s="1">
        <v>137</v>
      </c>
      <c r="G837" s="1">
        <v>5.5</v>
      </c>
      <c r="H837" s="1">
        <v>20.7</v>
      </c>
      <c r="I837" s="1">
        <v>3.7</v>
      </c>
    </row>
    <row r="838" spans="1:9" x14ac:dyDescent="0.3">
      <c r="A838" s="2">
        <v>836</v>
      </c>
      <c r="B838" s="1" t="s">
        <v>2416</v>
      </c>
      <c r="C838" s="1" t="s">
        <v>1500</v>
      </c>
      <c r="D838" s="1" t="s">
        <v>2417</v>
      </c>
      <c r="E838" s="1">
        <v>100</v>
      </c>
      <c r="F838" s="1">
        <v>105</v>
      </c>
      <c r="G838" s="1">
        <v>8</v>
      </c>
      <c r="H838" s="1">
        <v>17.899999999999999</v>
      </c>
      <c r="I838" s="1">
        <v>0.2</v>
      </c>
    </row>
    <row r="839" spans="1:9" x14ac:dyDescent="0.3">
      <c r="A839" s="2">
        <v>837</v>
      </c>
      <c r="B839" s="1" t="s">
        <v>2418</v>
      </c>
      <c r="C839" s="1" t="s">
        <v>1500</v>
      </c>
      <c r="D839" s="1" t="s">
        <v>2419</v>
      </c>
      <c r="E839" s="1">
        <v>100</v>
      </c>
      <c r="F839" s="1">
        <v>93</v>
      </c>
      <c r="G839" s="1">
        <v>5.0999999999999996</v>
      </c>
      <c r="H839" s="1">
        <v>10</v>
      </c>
      <c r="I839" s="1">
        <v>3.6</v>
      </c>
    </row>
    <row r="840" spans="1:9" x14ac:dyDescent="0.3">
      <c r="A840" s="2">
        <v>838</v>
      </c>
      <c r="B840" s="1" t="s">
        <v>2420</v>
      </c>
      <c r="C840" s="1" t="s">
        <v>1500</v>
      </c>
      <c r="D840" s="1" t="s">
        <v>2421</v>
      </c>
      <c r="E840" s="1">
        <v>100</v>
      </c>
      <c r="F840" s="1">
        <v>199</v>
      </c>
      <c r="G840" s="1">
        <v>11.62</v>
      </c>
      <c r="H840" s="1">
        <v>8.77</v>
      </c>
      <c r="I840" s="1">
        <v>12.58</v>
      </c>
    </row>
    <row r="841" spans="1:9" x14ac:dyDescent="0.3">
      <c r="A841" s="2">
        <v>839</v>
      </c>
      <c r="B841" s="1" t="s">
        <v>2422</v>
      </c>
      <c r="C841" s="1" t="s">
        <v>1500</v>
      </c>
      <c r="D841" s="1" t="s">
        <v>2423</v>
      </c>
      <c r="E841" s="1">
        <v>100</v>
      </c>
      <c r="F841" s="1">
        <v>81</v>
      </c>
      <c r="G841" s="1">
        <v>0</v>
      </c>
      <c r="H841" s="1">
        <v>14.7</v>
      </c>
      <c r="I841" s="1">
        <v>2.7</v>
      </c>
    </row>
    <row r="842" spans="1:9" x14ac:dyDescent="0.3">
      <c r="A842" s="2">
        <v>840</v>
      </c>
      <c r="B842" s="1" t="s">
        <v>2424</v>
      </c>
      <c r="C842" s="1" t="s">
        <v>1500</v>
      </c>
      <c r="D842" s="1" t="s">
        <v>2425</v>
      </c>
      <c r="E842" s="1">
        <v>100</v>
      </c>
      <c r="F842" s="1">
        <v>298</v>
      </c>
      <c r="G842" s="1">
        <v>5.6</v>
      </c>
      <c r="H842" s="1">
        <v>13.9</v>
      </c>
      <c r="I842" s="1">
        <v>24.4</v>
      </c>
    </row>
    <row r="843" spans="1:9" x14ac:dyDescent="0.3">
      <c r="A843" s="2">
        <v>841</v>
      </c>
      <c r="B843" s="1" t="s">
        <v>2426</v>
      </c>
      <c r="C843" s="1" t="s">
        <v>1500</v>
      </c>
      <c r="D843" s="1" t="s">
        <v>2427</v>
      </c>
      <c r="E843" s="1">
        <v>100</v>
      </c>
      <c r="F843" s="1">
        <v>61</v>
      </c>
      <c r="G843" s="1">
        <v>3.7</v>
      </c>
      <c r="H843" s="1">
        <v>8.9</v>
      </c>
      <c r="I843" s="1">
        <v>1.2</v>
      </c>
    </row>
    <row r="844" spans="1:9" x14ac:dyDescent="0.3">
      <c r="A844" s="2">
        <v>842</v>
      </c>
      <c r="B844" s="1" t="s">
        <v>2428</v>
      </c>
      <c r="C844" s="1" t="s">
        <v>1500</v>
      </c>
      <c r="D844" s="1" t="s">
        <v>2429</v>
      </c>
      <c r="E844" s="1">
        <v>100</v>
      </c>
      <c r="F844" s="1">
        <v>80</v>
      </c>
      <c r="G844" s="1">
        <v>5.27</v>
      </c>
      <c r="H844" s="1">
        <v>9.66</v>
      </c>
      <c r="I844" s="1">
        <v>2.19</v>
      </c>
    </row>
    <row r="845" spans="1:9" x14ac:dyDescent="0.3">
      <c r="A845" s="2">
        <v>843</v>
      </c>
      <c r="B845" s="1" t="s">
        <v>2430</v>
      </c>
      <c r="C845" s="1" t="s">
        <v>1500</v>
      </c>
      <c r="D845" s="1" t="s">
        <v>2431</v>
      </c>
      <c r="E845" s="1">
        <v>100</v>
      </c>
      <c r="F845" s="1">
        <v>84</v>
      </c>
      <c r="G845" s="1">
        <v>5.0999999999999996</v>
      </c>
      <c r="H845" s="1">
        <v>10.5</v>
      </c>
      <c r="I845" s="1">
        <v>2.4</v>
      </c>
    </row>
    <row r="846" spans="1:9" x14ac:dyDescent="0.3">
      <c r="A846" s="2">
        <v>844</v>
      </c>
      <c r="B846" s="1" t="s">
        <v>2432</v>
      </c>
      <c r="C846" s="1" t="s">
        <v>1500</v>
      </c>
      <c r="D846" s="1" t="s">
        <v>2433</v>
      </c>
      <c r="E846" s="1">
        <v>100</v>
      </c>
      <c r="F846" s="1">
        <v>78</v>
      </c>
      <c r="G846" s="1">
        <v>5.3</v>
      </c>
      <c r="H846" s="1">
        <v>10.199999999999999</v>
      </c>
      <c r="I846" s="1">
        <v>1.8</v>
      </c>
    </row>
    <row r="847" spans="1:9" x14ac:dyDescent="0.3">
      <c r="A847" s="2">
        <v>845</v>
      </c>
      <c r="B847" s="1" t="s">
        <v>2434</v>
      </c>
      <c r="C847" s="1" t="s">
        <v>1500</v>
      </c>
      <c r="D847" s="1" t="s">
        <v>2435</v>
      </c>
      <c r="E847" s="1">
        <v>100</v>
      </c>
      <c r="F847" s="1">
        <v>92</v>
      </c>
      <c r="G847" s="1">
        <v>8.1</v>
      </c>
      <c r="H847" s="1">
        <v>8.6</v>
      </c>
      <c r="I847" s="1">
        <v>2.7</v>
      </c>
    </row>
    <row r="848" spans="1:9" x14ac:dyDescent="0.3">
      <c r="A848" s="2">
        <v>846</v>
      </c>
      <c r="B848" s="1" t="s">
        <v>2436</v>
      </c>
      <c r="C848" s="1" t="s">
        <v>1500</v>
      </c>
      <c r="D848" s="1" t="s">
        <v>2437</v>
      </c>
      <c r="E848" s="1">
        <v>100</v>
      </c>
      <c r="F848" s="1">
        <v>58</v>
      </c>
      <c r="G848" s="1">
        <v>1.6</v>
      </c>
      <c r="H848" s="1">
        <v>12.6</v>
      </c>
      <c r="I848" s="1">
        <v>0.3</v>
      </c>
    </row>
    <row r="849" spans="1:9" x14ac:dyDescent="0.3">
      <c r="A849" s="2">
        <v>847</v>
      </c>
      <c r="B849" s="1" t="s">
        <v>2438</v>
      </c>
      <c r="C849" s="1" t="s">
        <v>1500</v>
      </c>
      <c r="D849" s="1" t="s">
        <v>2439</v>
      </c>
      <c r="E849" s="1">
        <v>100</v>
      </c>
      <c r="F849" s="1">
        <v>70</v>
      </c>
      <c r="G849" s="1">
        <v>2.87</v>
      </c>
      <c r="H849" s="1">
        <v>12.29</v>
      </c>
      <c r="I849" s="1">
        <v>1.1100000000000001</v>
      </c>
    </row>
    <row r="850" spans="1:9" x14ac:dyDescent="0.3">
      <c r="A850" s="2">
        <v>848</v>
      </c>
      <c r="B850" s="1" t="s">
        <v>2440</v>
      </c>
      <c r="C850" s="1" t="s">
        <v>1500</v>
      </c>
      <c r="D850" s="1" t="s">
        <v>2441</v>
      </c>
      <c r="E850" s="1">
        <v>100</v>
      </c>
      <c r="F850" s="1">
        <v>74</v>
      </c>
      <c r="G850" s="1">
        <v>4</v>
      </c>
      <c r="H850" s="1">
        <v>11.9</v>
      </c>
      <c r="I850" s="1">
        <v>1.2</v>
      </c>
    </row>
    <row r="851" spans="1:9" x14ac:dyDescent="0.3">
      <c r="A851" s="2">
        <v>849</v>
      </c>
      <c r="B851" s="1" t="s">
        <v>2442</v>
      </c>
      <c r="C851" s="1" t="s">
        <v>1500</v>
      </c>
      <c r="D851" s="1" t="s">
        <v>2443</v>
      </c>
      <c r="E851" s="1">
        <v>100</v>
      </c>
      <c r="F851" s="1">
        <v>75</v>
      </c>
      <c r="G851" s="1">
        <v>5.7</v>
      </c>
      <c r="H851" s="1">
        <v>11.6</v>
      </c>
      <c r="I851" s="1">
        <v>0.6</v>
      </c>
    </row>
    <row r="852" spans="1:9" x14ac:dyDescent="0.3">
      <c r="A852" s="2">
        <v>850</v>
      </c>
      <c r="B852" s="1" t="s">
        <v>2444</v>
      </c>
      <c r="C852" s="1" t="s">
        <v>1500</v>
      </c>
      <c r="D852" s="1" t="s">
        <v>2445</v>
      </c>
      <c r="E852" s="1">
        <v>100</v>
      </c>
      <c r="F852" s="1">
        <v>113</v>
      </c>
      <c r="G852" s="1">
        <v>9.8000000000000007</v>
      </c>
      <c r="H852" s="1">
        <v>16.899999999999999</v>
      </c>
      <c r="I852" s="1">
        <v>0.6</v>
      </c>
    </row>
    <row r="853" spans="1:9" x14ac:dyDescent="0.3">
      <c r="A853" s="2">
        <v>851</v>
      </c>
      <c r="B853" s="1" t="s">
        <v>2446</v>
      </c>
      <c r="C853" s="1" t="s">
        <v>1500</v>
      </c>
      <c r="D853" s="1" t="s">
        <v>2447</v>
      </c>
      <c r="E853" s="1">
        <v>100</v>
      </c>
      <c r="F853" s="1">
        <v>110</v>
      </c>
      <c r="G853" s="1">
        <v>11.2</v>
      </c>
      <c r="H853" s="1">
        <v>12.7</v>
      </c>
      <c r="I853" s="1">
        <v>1.4</v>
      </c>
    </row>
    <row r="854" spans="1:9" x14ac:dyDescent="0.3">
      <c r="A854" s="2">
        <v>852</v>
      </c>
      <c r="B854" s="1" t="s">
        <v>2448</v>
      </c>
      <c r="C854" s="1" t="s">
        <v>1500</v>
      </c>
      <c r="D854" s="1" t="s">
        <v>2449</v>
      </c>
      <c r="E854" s="1">
        <v>100</v>
      </c>
      <c r="F854" s="1">
        <v>84</v>
      </c>
      <c r="G854" s="1">
        <v>6</v>
      </c>
      <c r="H854" s="1">
        <v>14</v>
      </c>
      <c r="I854" s="1">
        <v>0.5</v>
      </c>
    </row>
    <row r="855" spans="1:9" x14ac:dyDescent="0.3">
      <c r="A855" s="2">
        <v>853</v>
      </c>
      <c r="B855" s="1" t="s">
        <v>2450</v>
      </c>
      <c r="C855" s="1" t="s">
        <v>1500</v>
      </c>
      <c r="D855" s="1" t="s">
        <v>2451</v>
      </c>
      <c r="E855" s="1">
        <v>100</v>
      </c>
      <c r="F855" s="1">
        <v>72</v>
      </c>
      <c r="G855" s="1">
        <v>4.9000000000000004</v>
      </c>
      <c r="H855" s="1">
        <v>12.3</v>
      </c>
      <c r="I855" s="1">
        <v>0.4</v>
      </c>
    </row>
    <row r="856" spans="1:9" x14ac:dyDescent="0.3">
      <c r="A856" s="2">
        <v>854</v>
      </c>
      <c r="B856" s="1" t="s">
        <v>2452</v>
      </c>
      <c r="C856" s="1" t="s">
        <v>1500</v>
      </c>
      <c r="D856" s="1" t="s">
        <v>2453</v>
      </c>
      <c r="E856" s="1">
        <v>100</v>
      </c>
      <c r="F856" s="1">
        <v>93</v>
      </c>
      <c r="G856" s="1">
        <v>5.6</v>
      </c>
      <c r="H856" s="1">
        <v>14.2</v>
      </c>
      <c r="I856" s="1">
        <v>1.6</v>
      </c>
    </row>
    <row r="857" spans="1:9" x14ac:dyDescent="0.3">
      <c r="A857" s="2">
        <v>855</v>
      </c>
      <c r="B857" s="1" t="s">
        <v>2454</v>
      </c>
      <c r="C857" s="1" t="s">
        <v>1500</v>
      </c>
      <c r="D857" s="1" t="s">
        <v>2455</v>
      </c>
      <c r="E857" s="1">
        <v>100</v>
      </c>
      <c r="F857" s="1">
        <v>51</v>
      </c>
      <c r="G857" s="1">
        <v>2.9</v>
      </c>
      <c r="H857" s="1">
        <v>8.9</v>
      </c>
      <c r="I857" s="1">
        <v>0.5</v>
      </c>
    </row>
    <row r="858" spans="1:9" x14ac:dyDescent="0.3">
      <c r="A858" s="2">
        <v>856</v>
      </c>
      <c r="B858" s="1" t="s">
        <v>2456</v>
      </c>
      <c r="C858" s="1" t="s">
        <v>1500</v>
      </c>
      <c r="D858" s="1" t="s">
        <v>2457</v>
      </c>
      <c r="E858" s="1">
        <v>100</v>
      </c>
      <c r="F858" s="1">
        <v>72</v>
      </c>
      <c r="G858" s="1">
        <v>5.0999999999999996</v>
      </c>
      <c r="H858" s="1">
        <v>10.3</v>
      </c>
      <c r="I858" s="1">
        <v>1.1000000000000001</v>
      </c>
    </row>
    <row r="859" spans="1:9" x14ac:dyDescent="0.3">
      <c r="A859" s="2">
        <v>857</v>
      </c>
      <c r="B859" s="1" t="s">
        <v>2458</v>
      </c>
      <c r="C859" s="1" t="s">
        <v>1500</v>
      </c>
      <c r="D859" s="1" t="s">
        <v>2459</v>
      </c>
      <c r="E859" s="1">
        <v>100</v>
      </c>
      <c r="F859" s="1">
        <v>172</v>
      </c>
      <c r="G859" s="1">
        <v>7.39</v>
      </c>
      <c r="H859" s="1">
        <v>23.8</v>
      </c>
      <c r="I859" s="1">
        <v>4.4800000000000004</v>
      </c>
    </row>
    <row r="860" spans="1:9" x14ac:dyDescent="0.3">
      <c r="A860" s="2">
        <v>858</v>
      </c>
      <c r="B860" s="1" t="s">
        <v>2460</v>
      </c>
      <c r="C860" s="1" t="s">
        <v>1500</v>
      </c>
      <c r="D860" s="1" t="s">
        <v>2461</v>
      </c>
      <c r="E860" s="1">
        <v>100</v>
      </c>
      <c r="F860" s="1">
        <v>80</v>
      </c>
      <c r="G860" s="1">
        <v>4.4000000000000004</v>
      </c>
      <c r="H860" s="1">
        <v>11.9</v>
      </c>
      <c r="I860" s="1">
        <v>1.7</v>
      </c>
    </row>
    <row r="861" spans="1:9" x14ac:dyDescent="0.3">
      <c r="A861" s="2">
        <v>859</v>
      </c>
      <c r="B861" s="1" t="s">
        <v>2462</v>
      </c>
      <c r="C861" s="1" t="s">
        <v>1500</v>
      </c>
      <c r="D861" s="1" t="s">
        <v>2463</v>
      </c>
      <c r="E861" s="1">
        <v>100</v>
      </c>
      <c r="F861" s="1">
        <v>104</v>
      </c>
      <c r="G861" s="1">
        <v>1.9</v>
      </c>
      <c r="H861" s="1">
        <v>18.8</v>
      </c>
      <c r="I861" s="1">
        <v>2.6</v>
      </c>
    </row>
    <row r="862" spans="1:9" x14ac:dyDescent="0.3">
      <c r="A862" s="2">
        <v>860</v>
      </c>
      <c r="B862" s="1" t="s">
        <v>2464</v>
      </c>
      <c r="C862" s="1" t="s">
        <v>1500</v>
      </c>
      <c r="D862" s="1" t="s">
        <v>2465</v>
      </c>
      <c r="E862" s="1">
        <v>100</v>
      </c>
      <c r="F862" s="1">
        <v>58</v>
      </c>
      <c r="G862" s="1">
        <v>1</v>
      </c>
      <c r="H862" s="1">
        <v>12</v>
      </c>
      <c r="I862" s="1">
        <v>0.8</v>
      </c>
    </row>
    <row r="863" spans="1:9" x14ac:dyDescent="0.3">
      <c r="A863" s="2">
        <v>861</v>
      </c>
      <c r="B863" s="1" t="s">
        <v>2466</v>
      </c>
      <c r="C863" s="1" t="s">
        <v>1500</v>
      </c>
      <c r="D863" s="1" t="s">
        <v>2467</v>
      </c>
      <c r="E863" s="1">
        <v>100</v>
      </c>
      <c r="F863" s="1">
        <v>64</v>
      </c>
      <c r="G863" s="1">
        <v>0.9</v>
      </c>
      <c r="H863" s="1">
        <v>11.8</v>
      </c>
      <c r="I863" s="1">
        <v>1.6</v>
      </c>
    </row>
    <row r="864" spans="1:9" x14ac:dyDescent="0.3">
      <c r="A864" s="2">
        <v>862</v>
      </c>
      <c r="B864" s="1" t="s">
        <v>2468</v>
      </c>
      <c r="C864" s="1" t="s">
        <v>1500</v>
      </c>
      <c r="D864" s="1" t="s">
        <v>2469</v>
      </c>
      <c r="E864" s="1">
        <v>100</v>
      </c>
      <c r="F864" s="1">
        <v>89</v>
      </c>
      <c r="G864" s="1">
        <v>2.5</v>
      </c>
      <c r="H864" s="1">
        <v>16.100000000000001</v>
      </c>
      <c r="I864" s="1">
        <v>1.8</v>
      </c>
    </row>
    <row r="865" spans="1:9" x14ac:dyDescent="0.3">
      <c r="A865" s="2">
        <v>863</v>
      </c>
      <c r="B865" s="1" t="s">
        <v>2470</v>
      </c>
      <c r="C865" s="1" t="s">
        <v>1500</v>
      </c>
      <c r="D865" s="1" t="s">
        <v>2471</v>
      </c>
      <c r="E865" s="1">
        <v>100</v>
      </c>
      <c r="F865" s="1">
        <v>70</v>
      </c>
      <c r="G865" s="1">
        <v>3.2</v>
      </c>
      <c r="H865" s="1">
        <v>12.27</v>
      </c>
      <c r="I865" s="1">
        <v>0.93</v>
      </c>
    </row>
    <row r="866" spans="1:9" x14ac:dyDescent="0.3">
      <c r="A866" s="2">
        <v>864</v>
      </c>
      <c r="B866" s="1" t="s">
        <v>2472</v>
      </c>
      <c r="C866" s="1" t="s">
        <v>1500</v>
      </c>
      <c r="D866" s="1" t="s">
        <v>2473</v>
      </c>
      <c r="E866" s="1">
        <v>100</v>
      </c>
      <c r="F866" s="1">
        <v>320</v>
      </c>
      <c r="G866" s="1">
        <v>0</v>
      </c>
      <c r="H866" s="1">
        <v>74</v>
      </c>
      <c r="I866" s="1">
        <v>3.7</v>
      </c>
    </row>
    <row r="867" spans="1:9" x14ac:dyDescent="0.3">
      <c r="A867" s="2">
        <v>865</v>
      </c>
      <c r="B867" s="1" t="s">
        <v>2474</v>
      </c>
      <c r="C867" s="1" t="s">
        <v>1500</v>
      </c>
      <c r="D867" s="1" t="s">
        <v>2475</v>
      </c>
      <c r="E867" s="1">
        <v>100</v>
      </c>
      <c r="F867" s="1">
        <v>239</v>
      </c>
      <c r="G867" s="1">
        <v>29.1</v>
      </c>
      <c r="H867" s="1">
        <v>24.8</v>
      </c>
      <c r="I867" s="1">
        <v>2.1</v>
      </c>
    </row>
    <row r="868" spans="1:9" x14ac:dyDescent="0.3">
      <c r="A868" s="2">
        <v>866</v>
      </c>
      <c r="B868" s="1" t="s">
        <v>2476</v>
      </c>
      <c r="C868" s="1" t="s">
        <v>1500</v>
      </c>
      <c r="D868" s="1" t="s">
        <v>2477</v>
      </c>
      <c r="E868" s="1">
        <v>100</v>
      </c>
      <c r="F868" s="1">
        <v>89</v>
      </c>
      <c r="G868" s="1">
        <v>2.1</v>
      </c>
      <c r="H868" s="1">
        <v>15.2</v>
      </c>
      <c r="I868" s="1">
        <v>2.4</v>
      </c>
    </row>
    <row r="869" spans="1:9" x14ac:dyDescent="0.3">
      <c r="A869" s="2">
        <v>867</v>
      </c>
      <c r="B869" s="1" t="s">
        <v>2478</v>
      </c>
      <c r="C869" s="1" t="s">
        <v>1500</v>
      </c>
      <c r="D869" s="1" t="s">
        <v>2479</v>
      </c>
      <c r="E869" s="1">
        <v>100</v>
      </c>
      <c r="F869" s="1">
        <v>107</v>
      </c>
      <c r="G869" s="1">
        <v>8.8000000000000007</v>
      </c>
      <c r="H869" s="1">
        <v>16</v>
      </c>
      <c r="I869" s="1">
        <v>0.8</v>
      </c>
    </row>
    <row r="870" spans="1:9" x14ac:dyDescent="0.3">
      <c r="A870" s="2">
        <v>868</v>
      </c>
      <c r="B870" s="1" t="s">
        <v>2480</v>
      </c>
      <c r="C870" s="1" t="s">
        <v>1500</v>
      </c>
      <c r="D870" s="1" t="s">
        <v>2481</v>
      </c>
      <c r="E870" s="1">
        <v>100</v>
      </c>
      <c r="F870" s="1">
        <v>63</v>
      </c>
      <c r="G870" s="1">
        <v>0.7</v>
      </c>
      <c r="H870" s="1">
        <v>13</v>
      </c>
      <c r="I870" s="1">
        <v>1.1000000000000001</v>
      </c>
    </row>
    <row r="871" spans="1:9" x14ac:dyDescent="0.3">
      <c r="A871" s="2">
        <v>869</v>
      </c>
      <c r="B871" s="1" t="s">
        <v>2482</v>
      </c>
      <c r="C871" s="1" t="s">
        <v>1500</v>
      </c>
      <c r="D871" s="1" t="s">
        <v>2483</v>
      </c>
      <c r="E871" s="1">
        <v>100</v>
      </c>
      <c r="F871" s="1">
        <v>48</v>
      </c>
      <c r="G871" s="1">
        <v>1.5</v>
      </c>
      <c r="H871" s="1">
        <v>8.5</v>
      </c>
      <c r="I871" s="1">
        <v>1</v>
      </c>
    </row>
    <row r="872" spans="1:9" x14ac:dyDescent="0.3">
      <c r="A872" s="2">
        <v>870</v>
      </c>
      <c r="B872" s="1" t="s">
        <v>2484</v>
      </c>
      <c r="C872" s="1" t="s">
        <v>1500</v>
      </c>
      <c r="D872" s="1" t="s">
        <v>2485</v>
      </c>
      <c r="E872" s="1">
        <v>100</v>
      </c>
      <c r="F872" s="1">
        <v>70</v>
      </c>
      <c r="G872" s="1">
        <v>3.6</v>
      </c>
      <c r="H872" s="1">
        <v>11.7</v>
      </c>
      <c r="I872" s="1">
        <v>1</v>
      </c>
    </row>
    <row r="873" spans="1:9" x14ac:dyDescent="0.3">
      <c r="A873" s="2">
        <v>871</v>
      </c>
      <c r="B873" s="1" t="s">
        <v>2486</v>
      </c>
      <c r="C873" s="1" t="s">
        <v>1500</v>
      </c>
      <c r="D873" s="1" t="s">
        <v>2487</v>
      </c>
      <c r="E873" s="1">
        <v>100</v>
      </c>
      <c r="F873" s="1">
        <v>89</v>
      </c>
      <c r="G873" s="1">
        <v>2.9</v>
      </c>
      <c r="H873" s="1">
        <v>14.9</v>
      </c>
      <c r="I873" s="1">
        <v>1.5</v>
      </c>
    </row>
    <row r="874" spans="1:9" x14ac:dyDescent="0.3">
      <c r="A874" s="2">
        <v>872</v>
      </c>
      <c r="B874" s="1" t="s">
        <v>2488</v>
      </c>
      <c r="C874" s="1" t="s">
        <v>1500</v>
      </c>
      <c r="D874" s="1" t="s">
        <v>2489</v>
      </c>
      <c r="E874" s="1">
        <v>100</v>
      </c>
      <c r="F874" s="1">
        <v>77</v>
      </c>
      <c r="G874" s="1">
        <v>2.8</v>
      </c>
      <c r="H874" s="1">
        <v>13.3</v>
      </c>
      <c r="I874" s="1">
        <v>1</v>
      </c>
    </row>
    <row r="875" spans="1:9" x14ac:dyDescent="0.3">
      <c r="A875" s="2">
        <v>873</v>
      </c>
      <c r="B875" s="1" t="s">
        <v>2490</v>
      </c>
      <c r="C875" s="1" t="s">
        <v>1500</v>
      </c>
      <c r="D875" s="1" t="s">
        <v>2491</v>
      </c>
      <c r="E875" s="1">
        <v>100</v>
      </c>
      <c r="F875" s="1">
        <v>123</v>
      </c>
      <c r="G875" s="1">
        <v>10.9</v>
      </c>
      <c r="H875" s="1">
        <v>19.600000000000001</v>
      </c>
      <c r="I875" s="1">
        <v>0.1</v>
      </c>
    </row>
    <row r="876" spans="1:9" x14ac:dyDescent="0.3">
      <c r="A876" s="2">
        <v>874</v>
      </c>
      <c r="B876" s="1" t="s">
        <v>2492</v>
      </c>
      <c r="C876" s="1" t="s">
        <v>1500</v>
      </c>
      <c r="D876" s="1" t="s">
        <v>2493</v>
      </c>
      <c r="E876" s="1">
        <v>100</v>
      </c>
      <c r="F876" s="1">
        <v>54</v>
      </c>
      <c r="G876" s="1">
        <v>2.5</v>
      </c>
      <c r="H876" s="1">
        <v>10.1</v>
      </c>
      <c r="I876" s="1">
        <v>0.5</v>
      </c>
    </row>
    <row r="877" spans="1:9" x14ac:dyDescent="0.3">
      <c r="A877" s="2">
        <v>875</v>
      </c>
      <c r="B877" s="1" t="s">
        <v>2494</v>
      </c>
      <c r="C877" s="1" t="s">
        <v>1500</v>
      </c>
      <c r="D877" s="1" t="s">
        <v>2495</v>
      </c>
      <c r="E877" s="1">
        <v>100</v>
      </c>
      <c r="F877" s="1">
        <v>100</v>
      </c>
      <c r="G877" s="1">
        <v>4</v>
      </c>
      <c r="H877" s="1">
        <v>20.7</v>
      </c>
      <c r="I877" s="1">
        <v>0.3</v>
      </c>
    </row>
    <row r="878" spans="1:9" x14ac:dyDescent="0.3">
      <c r="A878" s="2">
        <v>876</v>
      </c>
      <c r="B878" s="1" t="s">
        <v>2496</v>
      </c>
      <c r="C878" s="1" t="s">
        <v>1500</v>
      </c>
      <c r="D878" s="1" t="s">
        <v>2497</v>
      </c>
      <c r="E878" s="1">
        <v>100</v>
      </c>
      <c r="F878" s="1">
        <v>123</v>
      </c>
      <c r="G878" s="1">
        <v>10.9</v>
      </c>
      <c r="H878" s="1">
        <v>19.600000000000001</v>
      </c>
      <c r="I878" s="1">
        <v>0.1</v>
      </c>
    </row>
    <row r="879" spans="1:9" x14ac:dyDescent="0.3">
      <c r="A879" s="2">
        <v>877</v>
      </c>
      <c r="B879" s="1" t="s">
        <v>2498</v>
      </c>
      <c r="C879" s="1" t="s">
        <v>1500</v>
      </c>
      <c r="D879" s="1" t="s">
        <v>2499</v>
      </c>
      <c r="E879" s="1">
        <v>100</v>
      </c>
      <c r="F879" s="1">
        <v>80</v>
      </c>
      <c r="G879" s="1">
        <v>2.9</v>
      </c>
      <c r="H879" s="1">
        <v>15.9</v>
      </c>
      <c r="I879" s="1">
        <v>0.7</v>
      </c>
    </row>
    <row r="880" spans="1:9" x14ac:dyDescent="0.3">
      <c r="A880" s="2">
        <v>878</v>
      </c>
      <c r="B880" s="1" t="s">
        <v>2500</v>
      </c>
      <c r="C880" s="1" t="s">
        <v>1500</v>
      </c>
      <c r="D880" s="1" t="s">
        <v>2501</v>
      </c>
      <c r="E880" s="1">
        <v>100</v>
      </c>
      <c r="F880" s="1">
        <v>90</v>
      </c>
      <c r="G880" s="1">
        <v>4.5999999999999996</v>
      </c>
      <c r="H880" s="1">
        <v>13.3</v>
      </c>
      <c r="I880" s="1">
        <v>2.1</v>
      </c>
    </row>
    <row r="881" spans="1:9" x14ac:dyDescent="0.3">
      <c r="A881" s="2">
        <v>879</v>
      </c>
      <c r="B881" s="1" t="s">
        <v>2502</v>
      </c>
      <c r="C881" s="1" t="s">
        <v>1500</v>
      </c>
      <c r="D881" s="1" t="s">
        <v>2503</v>
      </c>
      <c r="E881" s="1">
        <v>100</v>
      </c>
      <c r="F881" s="1">
        <v>69</v>
      </c>
      <c r="G881" s="1">
        <v>3.8</v>
      </c>
      <c r="H881" s="1">
        <v>10.5</v>
      </c>
      <c r="I881" s="1">
        <v>1.4</v>
      </c>
    </row>
    <row r="882" spans="1:9" x14ac:dyDescent="0.3">
      <c r="A882" s="2">
        <v>880</v>
      </c>
      <c r="B882" s="1" t="s">
        <v>2504</v>
      </c>
      <c r="C882" s="1" t="s">
        <v>1500</v>
      </c>
      <c r="D882" s="1" t="s">
        <v>2505</v>
      </c>
      <c r="E882" s="1">
        <v>100</v>
      </c>
      <c r="F882" s="1">
        <v>62</v>
      </c>
      <c r="G882" s="1">
        <v>3.1</v>
      </c>
      <c r="H882" s="1">
        <v>10.6</v>
      </c>
      <c r="I882" s="1">
        <v>0.9</v>
      </c>
    </row>
    <row r="883" spans="1:9" x14ac:dyDescent="0.3">
      <c r="A883" s="2">
        <v>881</v>
      </c>
      <c r="B883" s="1" t="s">
        <v>2506</v>
      </c>
      <c r="C883" s="1" t="s">
        <v>1500</v>
      </c>
      <c r="D883" s="1" t="s">
        <v>2507</v>
      </c>
      <c r="E883" s="1">
        <v>100</v>
      </c>
      <c r="F883" s="1">
        <v>68</v>
      </c>
      <c r="G883" s="1">
        <v>4.9000000000000004</v>
      </c>
      <c r="H883" s="1">
        <v>9.8000000000000007</v>
      </c>
      <c r="I883" s="1">
        <v>1</v>
      </c>
    </row>
    <row r="884" spans="1:9" x14ac:dyDescent="0.3">
      <c r="A884" s="2">
        <v>882</v>
      </c>
      <c r="B884" s="1" t="s">
        <v>2508</v>
      </c>
      <c r="C884" s="1" t="s">
        <v>1500</v>
      </c>
      <c r="D884" s="1" t="s">
        <v>2509</v>
      </c>
      <c r="E884" s="1">
        <v>100</v>
      </c>
      <c r="F884" s="1">
        <v>81</v>
      </c>
      <c r="G884" s="1">
        <v>4.0999999999999996</v>
      </c>
      <c r="H884" s="1">
        <v>14.9</v>
      </c>
      <c r="I884" s="1">
        <v>0.7</v>
      </c>
    </row>
    <row r="885" spans="1:9" x14ac:dyDescent="0.3">
      <c r="A885" s="2">
        <v>883</v>
      </c>
      <c r="B885" s="1" t="s">
        <v>2510</v>
      </c>
      <c r="C885" s="1" t="s">
        <v>1500</v>
      </c>
      <c r="D885" s="1" t="s">
        <v>2511</v>
      </c>
      <c r="E885" s="1">
        <v>100</v>
      </c>
      <c r="F885" s="1">
        <v>70</v>
      </c>
      <c r="G885" s="1">
        <v>0.3</v>
      </c>
      <c r="H885" s="1">
        <v>17.399999999999999</v>
      </c>
      <c r="I885" s="1">
        <v>0.1</v>
      </c>
    </row>
    <row r="886" spans="1:9" x14ac:dyDescent="0.3">
      <c r="A886" s="2">
        <v>884</v>
      </c>
      <c r="B886" s="1" t="s">
        <v>2512</v>
      </c>
      <c r="C886" s="1" t="s">
        <v>1500</v>
      </c>
      <c r="D886" s="1" t="s">
        <v>2513</v>
      </c>
      <c r="E886" s="1">
        <v>100</v>
      </c>
      <c r="F886" s="1">
        <v>113</v>
      </c>
      <c r="G886" s="1">
        <v>15.7</v>
      </c>
      <c r="H886" s="1">
        <v>7.1</v>
      </c>
      <c r="I886" s="1">
        <v>2</v>
      </c>
    </row>
    <row r="887" spans="1:9" x14ac:dyDescent="0.3">
      <c r="A887" s="2">
        <v>885</v>
      </c>
      <c r="B887" s="1" t="s">
        <v>2514</v>
      </c>
      <c r="C887" s="1" t="s">
        <v>1500</v>
      </c>
      <c r="D887" s="1" t="s">
        <v>2515</v>
      </c>
      <c r="E887" s="1">
        <v>100</v>
      </c>
      <c r="F887" s="1">
        <v>90</v>
      </c>
      <c r="G887" s="1">
        <v>5.8</v>
      </c>
      <c r="H887" s="1">
        <v>12.5</v>
      </c>
      <c r="I887" s="1">
        <v>1.9</v>
      </c>
    </row>
    <row r="888" spans="1:9" x14ac:dyDescent="0.3">
      <c r="A888" s="2">
        <v>886</v>
      </c>
      <c r="B888" s="1" t="s">
        <v>2516</v>
      </c>
      <c r="C888" s="1" t="s">
        <v>1500</v>
      </c>
      <c r="D888" s="1" t="s">
        <v>2517</v>
      </c>
      <c r="E888" s="1">
        <v>100</v>
      </c>
      <c r="F888" s="1">
        <v>235</v>
      </c>
      <c r="G888" s="1">
        <v>2.2999999999999998</v>
      </c>
      <c r="H888" s="1">
        <v>56</v>
      </c>
      <c r="I888" s="1">
        <v>0.9</v>
      </c>
    </row>
    <row r="889" spans="1:9" x14ac:dyDescent="0.3">
      <c r="A889" s="2">
        <v>887</v>
      </c>
      <c r="B889" s="1" t="s">
        <v>2518</v>
      </c>
      <c r="C889" s="1" t="s">
        <v>1500</v>
      </c>
      <c r="D889" s="1" t="s">
        <v>2519</v>
      </c>
      <c r="E889" s="1">
        <v>100</v>
      </c>
      <c r="F889" s="1">
        <v>189</v>
      </c>
      <c r="G889" s="1">
        <v>11.05</v>
      </c>
      <c r="H889" s="1">
        <v>19.63</v>
      </c>
      <c r="I889" s="1">
        <v>6.78</v>
      </c>
    </row>
    <row r="890" spans="1:9" x14ac:dyDescent="0.3">
      <c r="A890" s="2">
        <v>888</v>
      </c>
      <c r="B890" s="1" t="s">
        <v>2520</v>
      </c>
      <c r="C890" s="1" t="s">
        <v>1500</v>
      </c>
      <c r="D890" s="1" t="s">
        <v>2521</v>
      </c>
      <c r="E890" s="1">
        <v>100</v>
      </c>
      <c r="F890" s="1">
        <v>96</v>
      </c>
      <c r="G890" s="1">
        <v>7.3</v>
      </c>
      <c r="H890" s="1">
        <v>16.3</v>
      </c>
      <c r="I890" s="1">
        <v>0.2</v>
      </c>
    </row>
    <row r="891" spans="1:9" x14ac:dyDescent="0.3">
      <c r="A891" s="2">
        <v>889</v>
      </c>
      <c r="B891" s="1" t="s">
        <v>2522</v>
      </c>
      <c r="C891" s="1" t="s">
        <v>1500</v>
      </c>
      <c r="D891" s="1" t="s">
        <v>2523</v>
      </c>
      <c r="E891" s="1">
        <v>100</v>
      </c>
      <c r="F891" s="1">
        <v>134</v>
      </c>
      <c r="G891" s="1">
        <v>17.899999999999999</v>
      </c>
      <c r="H891" s="1">
        <v>14.7</v>
      </c>
      <c r="I891" s="1">
        <v>0.1</v>
      </c>
    </row>
    <row r="892" spans="1:9" x14ac:dyDescent="0.3">
      <c r="A892" s="2">
        <v>890</v>
      </c>
      <c r="B892" s="1" t="s">
        <v>2524</v>
      </c>
      <c r="C892" s="1" t="s">
        <v>1500</v>
      </c>
      <c r="D892" s="1" t="s">
        <v>2525</v>
      </c>
      <c r="E892" s="1">
        <v>100</v>
      </c>
      <c r="F892" s="1">
        <v>81</v>
      </c>
      <c r="G892" s="1">
        <v>4.5</v>
      </c>
      <c r="H892" s="1">
        <v>14.3</v>
      </c>
      <c r="I892" s="1">
        <v>0.7</v>
      </c>
    </row>
    <row r="893" spans="1:9" x14ac:dyDescent="0.3">
      <c r="A893" s="2">
        <v>891</v>
      </c>
      <c r="B893" s="1" t="s">
        <v>2526</v>
      </c>
      <c r="C893" s="1" t="s">
        <v>1500</v>
      </c>
      <c r="D893" s="1" t="s">
        <v>2527</v>
      </c>
      <c r="E893" s="1">
        <v>100</v>
      </c>
      <c r="F893" s="1">
        <v>73</v>
      </c>
      <c r="G893" s="1">
        <v>3.8</v>
      </c>
      <c r="H893" s="1">
        <v>12.8</v>
      </c>
      <c r="I893" s="1">
        <v>0.8</v>
      </c>
    </row>
    <row r="894" spans="1:9" x14ac:dyDescent="0.3">
      <c r="A894" s="2">
        <v>892</v>
      </c>
      <c r="B894" s="1" t="s">
        <v>2528</v>
      </c>
      <c r="C894" s="1" t="s">
        <v>1500</v>
      </c>
      <c r="D894" s="1" t="s">
        <v>2529</v>
      </c>
      <c r="E894" s="1">
        <v>100</v>
      </c>
      <c r="F894" s="1">
        <v>86</v>
      </c>
      <c r="G894" s="1">
        <v>5.0999999999999996</v>
      </c>
      <c r="H894" s="1">
        <v>15</v>
      </c>
      <c r="I894" s="1">
        <v>0.7</v>
      </c>
    </row>
    <row r="895" spans="1:9" x14ac:dyDescent="0.3">
      <c r="A895" s="2">
        <v>893</v>
      </c>
      <c r="B895" s="1" t="s">
        <v>2530</v>
      </c>
      <c r="C895" s="1" t="s">
        <v>1500</v>
      </c>
      <c r="D895" s="1" t="s">
        <v>2531</v>
      </c>
      <c r="E895" s="1">
        <v>100</v>
      </c>
      <c r="F895" s="1">
        <v>140</v>
      </c>
      <c r="G895" s="1">
        <v>0</v>
      </c>
      <c r="H895" s="1">
        <v>18.5</v>
      </c>
      <c r="I895" s="1">
        <v>7.6</v>
      </c>
    </row>
    <row r="896" spans="1:9" x14ac:dyDescent="0.3">
      <c r="A896" s="2">
        <v>894</v>
      </c>
      <c r="B896" s="1" t="s">
        <v>2532</v>
      </c>
      <c r="C896" s="1" t="s">
        <v>1500</v>
      </c>
      <c r="D896" s="1" t="s">
        <v>2533</v>
      </c>
      <c r="E896" s="1">
        <v>100</v>
      </c>
      <c r="F896" s="1">
        <v>95</v>
      </c>
      <c r="G896" s="1">
        <v>1</v>
      </c>
      <c r="H896" s="1">
        <v>12.2</v>
      </c>
      <c r="I896" s="1">
        <v>4.8</v>
      </c>
    </row>
    <row r="897" spans="1:9" x14ac:dyDescent="0.3">
      <c r="A897" s="2">
        <v>895</v>
      </c>
      <c r="B897" s="1" t="s">
        <v>2534</v>
      </c>
      <c r="C897" s="1" t="s">
        <v>1500</v>
      </c>
      <c r="D897" s="1" t="s">
        <v>2535</v>
      </c>
      <c r="E897" s="1">
        <v>100</v>
      </c>
      <c r="F897" s="1">
        <v>72</v>
      </c>
      <c r="G897" s="1">
        <v>2.8</v>
      </c>
      <c r="H897" s="1">
        <v>14.1</v>
      </c>
      <c r="I897" s="1">
        <v>0.6</v>
      </c>
    </row>
    <row r="898" spans="1:9" x14ac:dyDescent="0.3">
      <c r="A898" s="2">
        <v>896</v>
      </c>
      <c r="B898" s="1" t="s">
        <v>2536</v>
      </c>
      <c r="C898" s="1" t="s">
        <v>1500</v>
      </c>
      <c r="D898" s="1" t="s">
        <v>2537</v>
      </c>
      <c r="E898" s="1">
        <v>100</v>
      </c>
      <c r="F898" s="1">
        <v>57</v>
      </c>
      <c r="G898" s="1">
        <v>1.1000000000000001</v>
      </c>
      <c r="H898" s="1">
        <v>12</v>
      </c>
      <c r="I898" s="1">
        <v>0.7</v>
      </c>
    </row>
    <row r="899" spans="1:9" x14ac:dyDescent="0.3">
      <c r="A899" s="2">
        <v>897</v>
      </c>
      <c r="B899" s="1" t="s">
        <v>2538</v>
      </c>
      <c r="C899" s="1" t="s">
        <v>1500</v>
      </c>
      <c r="D899" s="1" t="s">
        <v>2539</v>
      </c>
      <c r="E899" s="1">
        <v>100</v>
      </c>
      <c r="F899" s="1">
        <v>258</v>
      </c>
      <c r="G899" s="1">
        <v>7</v>
      </c>
      <c r="H899" s="1">
        <v>54.2</v>
      </c>
      <c r="I899" s="1">
        <v>2</v>
      </c>
    </row>
    <row r="900" spans="1:9" x14ac:dyDescent="0.3">
      <c r="A900" s="2">
        <v>898</v>
      </c>
      <c r="B900" s="1" t="s">
        <v>2540</v>
      </c>
      <c r="C900" s="1" t="s">
        <v>1500</v>
      </c>
      <c r="D900" s="1" t="s">
        <v>2541</v>
      </c>
      <c r="E900" s="1">
        <v>100</v>
      </c>
      <c r="F900" s="1">
        <v>60</v>
      </c>
      <c r="G900" s="1">
        <v>3</v>
      </c>
      <c r="H900" s="1">
        <v>10.9</v>
      </c>
      <c r="I900" s="1">
        <v>0.6</v>
      </c>
    </row>
    <row r="901" spans="1:9" x14ac:dyDescent="0.3">
      <c r="A901" s="2">
        <v>899</v>
      </c>
      <c r="B901" s="1" t="s">
        <v>2542</v>
      </c>
      <c r="C901" s="1" t="s">
        <v>1500</v>
      </c>
      <c r="D901" s="1" t="s">
        <v>2543</v>
      </c>
      <c r="E901" s="1">
        <v>100</v>
      </c>
      <c r="F901" s="1">
        <v>84</v>
      </c>
      <c r="G901" s="1">
        <v>7.4</v>
      </c>
      <c r="H901" s="1">
        <v>11.2</v>
      </c>
      <c r="I901" s="1">
        <v>1</v>
      </c>
    </row>
    <row r="902" spans="1:9" x14ac:dyDescent="0.3">
      <c r="A902" s="2">
        <v>900</v>
      </c>
      <c r="B902" s="1" t="s">
        <v>2544</v>
      </c>
      <c r="C902" s="1" t="s">
        <v>1500</v>
      </c>
      <c r="D902" s="1" t="s">
        <v>2545</v>
      </c>
      <c r="E902" s="1">
        <v>100</v>
      </c>
      <c r="F902" s="1">
        <v>52</v>
      </c>
      <c r="G902" s="1">
        <v>1.3</v>
      </c>
      <c r="H902" s="1">
        <v>9.6999999999999993</v>
      </c>
      <c r="I902" s="1">
        <v>1</v>
      </c>
    </row>
    <row r="903" spans="1:9" x14ac:dyDescent="0.3">
      <c r="A903" s="2">
        <v>901</v>
      </c>
      <c r="B903" s="1" t="s">
        <v>2546</v>
      </c>
      <c r="C903" s="1" t="s">
        <v>1500</v>
      </c>
      <c r="D903" s="1" t="s">
        <v>2547</v>
      </c>
      <c r="E903" s="1">
        <v>100</v>
      </c>
      <c r="F903" s="1">
        <v>329</v>
      </c>
      <c r="G903" s="1">
        <v>14.4</v>
      </c>
      <c r="H903" s="1">
        <v>57.9</v>
      </c>
      <c r="I903" s="1">
        <v>4.8</v>
      </c>
    </row>
    <row r="904" spans="1:9" x14ac:dyDescent="0.3">
      <c r="A904" s="2">
        <v>902</v>
      </c>
      <c r="B904" s="1" t="s">
        <v>2548</v>
      </c>
      <c r="C904" s="1" t="s">
        <v>1500</v>
      </c>
      <c r="D904" s="1" t="s">
        <v>2549</v>
      </c>
      <c r="E904" s="1">
        <v>100</v>
      </c>
      <c r="F904" s="1">
        <v>84</v>
      </c>
      <c r="G904" s="1">
        <v>3.6</v>
      </c>
      <c r="H904" s="1">
        <v>14.2</v>
      </c>
      <c r="I904" s="1">
        <v>1.5</v>
      </c>
    </row>
    <row r="905" spans="1:9" x14ac:dyDescent="0.3">
      <c r="A905" s="2">
        <v>903</v>
      </c>
      <c r="B905" s="1" t="s">
        <v>2550</v>
      </c>
      <c r="C905" s="1" t="s">
        <v>1500</v>
      </c>
      <c r="D905" s="1" t="s">
        <v>2551</v>
      </c>
      <c r="E905" s="1">
        <v>100</v>
      </c>
      <c r="F905" s="1">
        <v>106</v>
      </c>
      <c r="G905" s="1">
        <v>1.3</v>
      </c>
      <c r="H905" s="1">
        <v>21.5</v>
      </c>
      <c r="I905" s="1">
        <v>1.9</v>
      </c>
    </row>
    <row r="906" spans="1:9" x14ac:dyDescent="0.3">
      <c r="A906" s="2">
        <v>904</v>
      </c>
      <c r="B906" s="1" t="s">
        <v>2552</v>
      </c>
      <c r="C906" s="1" t="s">
        <v>1500</v>
      </c>
      <c r="D906" s="1" t="s">
        <v>2553</v>
      </c>
      <c r="E906" s="1">
        <v>100</v>
      </c>
      <c r="F906" s="1">
        <v>272</v>
      </c>
      <c r="G906" s="1">
        <v>5.2</v>
      </c>
      <c r="H906" s="1">
        <v>61.1</v>
      </c>
      <c r="I906" s="1">
        <v>1.5</v>
      </c>
    </row>
    <row r="907" spans="1:9" x14ac:dyDescent="0.3">
      <c r="A907" s="2">
        <v>905</v>
      </c>
      <c r="B907" s="1" t="s">
        <v>2554</v>
      </c>
      <c r="C907" s="1" t="s">
        <v>1500</v>
      </c>
      <c r="D907" s="1" t="s">
        <v>2555</v>
      </c>
      <c r="E907" s="1">
        <v>100</v>
      </c>
      <c r="F907" s="1">
        <v>295</v>
      </c>
      <c r="G907" s="1">
        <v>7.9</v>
      </c>
      <c r="H907" s="1">
        <v>57.9</v>
      </c>
      <c r="I907" s="1">
        <v>4.0999999999999996</v>
      </c>
    </row>
    <row r="908" spans="1:9" x14ac:dyDescent="0.3">
      <c r="A908" s="2">
        <v>906</v>
      </c>
      <c r="B908" s="1" t="s">
        <v>2556</v>
      </c>
      <c r="C908" s="1" t="s">
        <v>1500</v>
      </c>
      <c r="D908" s="1" t="s">
        <v>2557</v>
      </c>
      <c r="E908" s="1">
        <v>100</v>
      </c>
      <c r="F908" s="1">
        <v>95</v>
      </c>
      <c r="G908" s="1">
        <v>2.7</v>
      </c>
      <c r="H908" s="1">
        <v>16.399999999999999</v>
      </c>
      <c r="I908" s="1">
        <v>2.2000000000000002</v>
      </c>
    </row>
    <row r="909" spans="1:9" x14ac:dyDescent="0.3">
      <c r="A909" s="2">
        <v>907</v>
      </c>
      <c r="B909" s="1" t="s">
        <v>2558</v>
      </c>
      <c r="C909" s="1" t="s">
        <v>1500</v>
      </c>
      <c r="D909" s="1" t="s">
        <v>2559</v>
      </c>
      <c r="E909" s="1">
        <v>100</v>
      </c>
      <c r="F909" s="1">
        <v>93</v>
      </c>
      <c r="G909" s="1">
        <v>2.7</v>
      </c>
      <c r="H909" s="1">
        <v>16.3</v>
      </c>
      <c r="I909" s="1">
        <v>2</v>
      </c>
    </row>
    <row r="910" spans="1:9" x14ac:dyDescent="0.3">
      <c r="A910" s="2">
        <v>908</v>
      </c>
      <c r="B910" s="1" t="s">
        <v>2560</v>
      </c>
      <c r="C910" s="1" t="s">
        <v>1500</v>
      </c>
      <c r="D910" s="1" t="s">
        <v>2561</v>
      </c>
      <c r="E910" s="1">
        <v>100</v>
      </c>
      <c r="F910" s="1">
        <v>64</v>
      </c>
      <c r="G910" s="1">
        <v>3</v>
      </c>
      <c r="H910" s="1">
        <v>11.9</v>
      </c>
      <c r="I910" s="1">
        <v>0.6</v>
      </c>
    </row>
    <row r="911" spans="1:9" x14ac:dyDescent="0.3">
      <c r="A911" s="2">
        <v>909</v>
      </c>
      <c r="B911" s="1" t="s">
        <v>2562</v>
      </c>
      <c r="C911" s="1" t="s">
        <v>1500</v>
      </c>
      <c r="D911" s="1" t="s">
        <v>2563</v>
      </c>
      <c r="E911" s="1">
        <v>100</v>
      </c>
      <c r="F911" s="1">
        <v>52</v>
      </c>
      <c r="G911" s="1">
        <v>1.1000000000000001</v>
      </c>
      <c r="H911" s="1">
        <v>10.1</v>
      </c>
      <c r="I911" s="1">
        <v>0.9</v>
      </c>
    </row>
    <row r="912" spans="1:9" x14ac:dyDescent="0.3">
      <c r="A912" s="2">
        <v>910</v>
      </c>
      <c r="B912" s="1" t="s">
        <v>2564</v>
      </c>
      <c r="C912" s="1" t="s">
        <v>1500</v>
      </c>
      <c r="D912" s="1" t="s">
        <v>2565</v>
      </c>
      <c r="E912" s="1">
        <v>100</v>
      </c>
      <c r="F912" s="1">
        <v>53</v>
      </c>
      <c r="G912" s="1">
        <v>0.8</v>
      </c>
      <c r="H912" s="1">
        <v>10.3</v>
      </c>
      <c r="I912" s="1">
        <v>1.1000000000000001</v>
      </c>
    </row>
    <row r="913" spans="1:9" x14ac:dyDescent="0.3">
      <c r="A913" s="2">
        <v>911</v>
      </c>
      <c r="B913" s="1" t="s">
        <v>2566</v>
      </c>
      <c r="C913" s="1" t="s">
        <v>1500</v>
      </c>
      <c r="D913" s="1" t="s">
        <v>2567</v>
      </c>
      <c r="E913" s="1">
        <v>100</v>
      </c>
      <c r="F913" s="1">
        <v>66</v>
      </c>
      <c r="G913" s="1">
        <v>1.9</v>
      </c>
      <c r="H913" s="1">
        <v>12.4</v>
      </c>
      <c r="I913" s="1">
        <v>1.1000000000000001</v>
      </c>
    </row>
    <row r="914" spans="1:9" x14ac:dyDescent="0.3">
      <c r="A914" s="2">
        <v>912</v>
      </c>
      <c r="B914" s="1" t="s">
        <v>2568</v>
      </c>
      <c r="C914" s="1" t="s">
        <v>1500</v>
      </c>
      <c r="D914" s="1" t="s">
        <v>2569</v>
      </c>
      <c r="E914" s="1">
        <v>100</v>
      </c>
      <c r="F914" s="1">
        <v>85</v>
      </c>
      <c r="G914" s="1">
        <v>2.7</v>
      </c>
      <c r="H914" s="1">
        <v>18.600000000000001</v>
      </c>
      <c r="I914" s="1">
        <v>0.2</v>
      </c>
    </row>
    <row r="915" spans="1:9" x14ac:dyDescent="0.3">
      <c r="A915" s="2">
        <v>913</v>
      </c>
      <c r="B915" s="1" t="s">
        <v>2570</v>
      </c>
      <c r="C915" s="1" t="s">
        <v>1500</v>
      </c>
      <c r="D915" s="1" t="s">
        <v>2571</v>
      </c>
      <c r="E915" s="1">
        <v>100</v>
      </c>
      <c r="F915" s="1">
        <v>71</v>
      </c>
      <c r="G915" s="1">
        <v>6</v>
      </c>
      <c r="H915" s="1">
        <v>9.4</v>
      </c>
      <c r="I915" s="1">
        <v>1</v>
      </c>
    </row>
    <row r="916" spans="1:9" x14ac:dyDescent="0.3">
      <c r="A916" s="2">
        <v>914</v>
      </c>
      <c r="B916" s="1" t="s">
        <v>2572</v>
      </c>
      <c r="C916" s="1" t="s">
        <v>1500</v>
      </c>
      <c r="D916" s="1" t="s">
        <v>2573</v>
      </c>
      <c r="E916" s="1">
        <v>100</v>
      </c>
      <c r="F916" s="1">
        <v>62</v>
      </c>
      <c r="G916" s="1">
        <v>2.7</v>
      </c>
      <c r="H916" s="1">
        <v>11.6</v>
      </c>
      <c r="I916" s="1">
        <v>0.6</v>
      </c>
    </row>
    <row r="917" spans="1:9" x14ac:dyDescent="0.3">
      <c r="A917" s="2">
        <v>915</v>
      </c>
      <c r="B917" s="1" t="s">
        <v>2574</v>
      </c>
      <c r="C917" s="1" t="s">
        <v>1500</v>
      </c>
      <c r="D917" s="1" t="s">
        <v>2575</v>
      </c>
      <c r="E917" s="1">
        <v>100</v>
      </c>
      <c r="F917" s="1">
        <v>115</v>
      </c>
      <c r="G917" s="1">
        <v>7.8</v>
      </c>
      <c r="H917" s="1">
        <v>18</v>
      </c>
      <c r="I917" s="1">
        <v>1.3</v>
      </c>
    </row>
    <row r="918" spans="1:9" x14ac:dyDescent="0.3">
      <c r="A918" s="2">
        <v>916</v>
      </c>
      <c r="B918" s="1" t="s">
        <v>2576</v>
      </c>
      <c r="C918" s="1" t="s">
        <v>1500</v>
      </c>
      <c r="D918" s="1" t="s">
        <v>2577</v>
      </c>
      <c r="E918" s="1">
        <v>100</v>
      </c>
      <c r="F918" s="1">
        <v>78</v>
      </c>
      <c r="G918" s="1">
        <v>3</v>
      </c>
      <c r="H918" s="1">
        <v>11.8</v>
      </c>
      <c r="I918" s="1">
        <v>2.2000000000000002</v>
      </c>
    </row>
    <row r="919" spans="1:9" x14ac:dyDescent="0.3">
      <c r="A919" s="2">
        <v>917</v>
      </c>
      <c r="B919" s="1" t="s">
        <v>2578</v>
      </c>
      <c r="C919" s="1" t="s">
        <v>1500</v>
      </c>
      <c r="D919" s="1" t="s">
        <v>2579</v>
      </c>
      <c r="E919" s="1">
        <v>100</v>
      </c>
      <c r="F919" s="1">
        <v>77</v>
      </c>
      <c r="G919" s="1">
        <v>3.1</v>
      </c>
      <c r="H919" s="1">
        <v>13.8</v>
      </c>
      <c r="I919" s="1">
        <v>1.2</v>
      </c>
    </row>
    <row r="920" spans="1:9" x14ac:dyDescent="0.3">
      <c r="A920" s="2">
        <v>918</v>
      </c>
      <c r="B920" s="1" t="s">
        <v>2580</v>
      </c>
      <c r="C920" s="1" t="s">
        <v>1500</v>
      </c>
      <c r="D920" s="1" t="s">
        <v>2581</v>
      </c>
      <c r="E920" s="1">
        <v>100</v>
      </c>
      <c r="F920" s="1">
        <v>369</v>
      </c>
      <c r="G920" s="1">
        <v>14.1</v>
      </c>
      <c r="H920" s="1">
        <v>56.1</v>
      </c>
      <c r="I920" s="1">
        <v>10.199999999999999</v>
      </c>
    </row>
    <row r="921" spans="1:9" x14ac:dyDescent="0.3">
      <c r="A921" s="2">
        <v>919</v>
      </c>
      <c r="B921" s="1" t="s">
        <v>2582</v>
      </c>
      <c r="C921" s="1" t="s">
        <v>1500</v>
      </c>
      <c r="D921" s="1" t="s">
        <v>2583</v>
      </c>
      <c r="E921" s="1">
        <v>100</v>
      </c>
      <c r="F921" s="1">
        <v>87</v>
      </c>
      <c r="G921" s="1">
        <v>1.3</v>
      </c>
      <c r="H921" s="1">
        <v>15.8</v>
      </c>
      <c r="I921" s="1">
        <v>2.2999999999999998</v>
      </c>
    </row>
    <row r="922" spans="1:9" x14ac:dyDescent="0.3">
      <c r="A922" s="2">
        <v>920</v>
      </c>
      <c r="B922" s="1" t="s">
        <v>2584</v>
      </c>
      <c r="C922" s="1" t="s">
        <v>1500</v>
      </c>
      <c r="D922" s="1" t="s">
        <v>2585</v>
      </c>
      <c r="E922" s="1">
        <v>100</v>
      </c>
      <c r="F922" s="1">
        <v>81</v>
      </c>
      <c r="G922" s="1">
        <v>0.8</v>
      </c>
      <c r="H922" s="1">
        <v>16.100000000000001</v>
      </c>
      <c r="I922" s="1">
        <v>1.7</v>
      </c>
    </row>
    <row r="923" spans="1:9" x14ac:dyDescent="0.3">
      <c r="A923" s="2">
        <v>921</v>
      </c>
      <c r="B923" s="1" t="s">
        <v>2586</v>
      </c>
      <c r="C923" s="1" t="s">
        <v>1500</v>
      </c>
      <c r="D923" s="1" t="s">
        <v>2587</v>
      </c>
      <c r="E923" s="1">
        <v>100</v>
      </c>
      <c r="F923" s="1">
        <v>87</v>
      </c>
      <c r="G923" s="1">
        <v>0.3</v>
      </c>
      <c r="H923" s="1">
        <v>15.1</v>
      </c>
      <c r="I923" s="1">
        <v>3</v>
      </c>
    </row>
    <row r="924" spans="1:9" x14ac:dyDescent="0.3">
      <c r="A924" s="2">
        <v>922</v>
      </c>
      <c r="B924" s="1" t="s">
        <v>2588</v>
      </c>
      <c r="C924" s="1" t="s">
        <v>1500</v>
      </c>
      <c r="D924" s="1" t="s">
        <v>2589</v>
      </c>
      <c r="E924" s="1">
        <v>100</v>
      </c>
      <c r="F924" s="1">
        <v>119</v>
      </c>
      <c r="G924" s="1">
        <v>3</v>
      </c>
      <c r="H924" s="1">
        <v>15.5</v>
      </c>
      <c r="I924" s="1">
        <v>5.0999999999999996</v>
      </c>
    </row>
    <row r="925" spans="1:9" x14ac:dyDescent="0.3">
      <c r="A925" s="2">
        <v>923</v>
      </c>
      <c r="B925" s="1" t="s">
        <v>2590</v>
      </c>
      <c r="C925" s="1" t="s">
        <v>1500</v>
      </c>
      <c r="D925" s="1" t="s">
        <v>2591</v>
      </c>
      <c r="E925" s="1">
        <v>100</v>
      </c>
      <c r="F925" s="1">
        <v>82</v>
      </c>
      <c r="G925" s="1">
        <v>0</v>
      </c>
      <c r="H925" s="1">
        <v>16.77</v>
      </c>
      <c r="I925" s="1">
        <v>1.2</v>
      </c>
    </row>
    <row r="926" spans="1:9" x14ac:dyDescent="0.3">
      <c r="A926" s="2">
        <v>924</v>
      </c>
      <c r="B926" s="1" t="s">
        <v>2592</v>
      </c>
      <c r="C926" s="1" t="s">
        <v>1500</v>
      </c>
      <c r="D926" s="1" t="s">
        <v>2593</v>
      </c>
      <c r="E926" s="1">
        <v>100</v>
      </c>
      <c r="F926" s="1">
        <v>49</v>
      </c>
      <c r="G926" s="1">
        <v>1.6</v>
      </c>
      <c r="H926" s="1">
        <v>10.5</v>
      </c>
      <c r="I926" s="1">
        <v>0.2</v>
      </c>
    </row>
    <row r="927" spans="1:9" x14ac:dyDescent="0.3">
      <c r="A927" s="2">
        <v>925</v>
      </c>
      <c r="B927" s="1" t="s">
        <v>2594</v>
      </c>
      <c r="C927" s="1" t="s">
        <v>1500</v>
      </c>
      <c r="D927" s="1" t="s">
        <v>2595</v>
      </c>
      <c r="E927" s="1">
        <v>100</v>
      </c>
      <c r="F927" s="1">
        <v>71</v>
      </c>
      <c r="G927" s="1">
        <v>0.43</v>
      </c>
      <c r="H927" s="1">
        <v>16.190000000000001</v>
      </c>
      <c r="I927" s="1">
        <v>0.7</v>
      </c>
    </row>
    <row r="928" spans="1:9" x14ac:dyDescent="0.3">
      <c r="A928" s="2">
        <v>926</v>
      </c>
      <c r="B928" s="1" t="s">
        <v>2596</v>
      </c>
      <c r="C928" s="1" t="s">
        <v>1500</v>
      </c>
      <c r="D928" s="1" t="s">
        <v>2597</v>
      </c>
      <c r="E928" s="1">
        <v>100</v>
      </c>
      <c r="F928" s="1">
        <v>83</v>
      </c>
      <c r="G928" s="1">
        <v>0</v>
      </c>
      <c r="H928" s="1">
        <v>17.88</v>
      </c>
      <c r="I928" s="1">
        <v>0.74</v>
      </c>
    </row>
    <row r="929" spans="1:9" x14ac:dyDescent="0.3">
      <c r="A929" s="2">
        <v>927</v>
      </c>
      <c r="B929" s="1" t="s">
        <v>2598</v>
      </c>
      <c r="C929" s="1" t="s">
        <v>1500</v>
      </c>
      <c r="D929" s="1" t="s">
        <v>2599</v>
      </c>
      <c r="E929" s="1">
        <v>100</v>
      </c>
      <c r="F929" s="1">
        <v>64</v>
      </c>
      <c r="G929" s="1">
        <v>0.1</v>
      </c>
      <c r="H929" s="1">
        <v>15.2</v>
      </c>
      <c r="I929" s="1">
        <v>0.5</v>
      </c>
    </row>
    <row r="930" spans="1:9" x14ac:dyDescent="0.3">
      <c r="A930" s="2">
        <v>928</v>
      </c>
      <c r="B930" s="1" t="s">
        <v>2600</v>
      </c>
      <c r="C930" s="1" t="s">
        <v>1500</v>
      </c>
      <c r="D930" s="1" t="s">
        <v>2601</v>
      </c>
      <c r="E930" s="1">
        <v>100</v>
      </c>
      <c r="F930" s="1">
        <v>68</v>
      </c>
      <c r="G930" s="1">
        <v>0.6</v>
      </c>
      <c r="H930" s="1">
        <v>16.100000000000001</v>
      </c>
      <c r="I930" s="1">
        <v>0.3</v>
      </c>
    </row>
    <row r="931" spans="1:9" x14ac:dyDescent="0.3">
      <c r="A931" s="2">
        <v>929</v>
      </c>
      <c r="B931" s="1" t="s">
        <v>2602</v>
      </c>
      <c r="C931" s="1" t="s">
        <v>1500</v>
      </c>
      <c r="D931" s="1" t="s">
        <v>2603</v>
      </c>
      <c r="E931" s="1">
        <v>100</v>
      </c>
      <c r="F931" s="1">
        <v>78</v>
      </c>
      <c r="G931" s="1">
        <v>0.5</v>
      </c>
      <c r="H931" s="1">
        <v>17.399999999999999</v>
      </c>
      <c r="I931" s="1">
        <v>1</v>
      </c>
    </row>
    <row r="932" spans="1:9" x14ac:dyDescent="0.3">
      <c r="A932" s="2">
        <v>930</v>
      </c>
      <c r="B932" s="1" t="s">
        <v>2604</v>
      </c>
      <c r="C932" s="1" t="s">
        <v>1500</v>
      </c>
      <c r="D932" s="1" t="s">
        <v>2605</v>
      </c>
      <c r="E932" s="1">
        <v>100</v>
      </c>
      <c r="F932" s="1">
        <v>290</v>
      </c>
      <c r="G932" s="1">
        <v>2</v>
      </c>
      <c r="H932" s="1">
        <v>66.7</v>
      </c>
      <c r="I932" s="1">
        <v>2.6</v>
      </c>
    </row>
    <row r="933" spans="1:9" x14ac:dyDescent="0.3">
      <c r="A933" s="2">
        <v>931</v>
      </c>
      <c r="B933" s="1" t="s">
        <v>2606</v>
      </c>
      <c r="C933" s="1" t="s">
        <v>1500</v>
      </c>
      <c r="D933" s="1" t="s">
        <v>2607</v>
      </c>
      <c r="E933" s="1">
        <v>100</v>
      </c>
      <c r="F933" s="1">
        <v>69</v>
      </c>
      <c r="G933" s="1">
        <v>0.1</v>
      </c>
      <c r="H933" s="1">
        <v>15</v>
      </c>
      <c r="I933" s="1">
        <v>0.6</v>
      </c>
    </row>
    <row r="934" spans="1:9" x14ac:dyDescent="0.3">
      <c r="A934" s="2">
        <v>932</v>
      </c>
      <c r="B934" s="1" t="s">
        <v>2608</v>
      </c>
      <c r="C934" s="1" t="s">
        <v>1500</v>
      </c>
      <c r="D934" s="1" t="s">
        <v>2609</v>
      </c>
      <c r="E934" s="1">
        <v>100</v>
      </c>
      <c r="F934" s="1">
        <v>73</v>
      </c>
      <c r="G934" s="1">
        <v>0.2</v>
      </c>
      <c r="H934" s="1">
        <v>16.3</v>
      </c>
      <c r="I934" s="1">
        <v>0.4</v>
      </c>
    </row>
    <row r="935" spans="1:9" x14ac:dyDescent="0.3">
      <c r="A935" s="2">
        <v>933</v>
      </c>
      <c r="B935" s="1" t="s">
        <v>2610</v>
      </c>
      <c r="C935" s="1" t="s">
        <v>1500</v>
      </c>
      <c r="D935" s="1" t="s">
        <v>2611</v>
      </c>
      <c r="E935" s="1">
        <v>100</v>
      </c>
      <c r="F935" s="1">
        <v>56</v>
      </c>
      <c r="G935" s="1">
        <v>0.1</v>
      </c>
      <c r="H935" s="1">
        <v>8.4</v>
      </c>
      <c r="I935" s="1">
        <v>2.6</v>
      </c>
    </row>
    <row r="936" spans="1:9" x14ac:dyDescent="0.3">
      <c r="A936" s="2">
        <v>934</v>
      </c>
      <c r="B936" s="1" t="s">
        <v>2612</v>
      </c>
      <c r="C936" s="1" t="s">
        <v>1500</v>
      </c>
      <c r="D936" s="1" t="s">
        <v>2613</v>
      </c>
      <c r="E936" s="1">
        <v>100</v>
      </c>
      <c r="F936" s="1">
        <v>80</v>
      </c>
      <c r="G936" s="1">
        <v>2</v>
      </c>
      <c r="H936" s="1">
        <v>14.8</v>
      </c>
      <c r="I936" s="1">
        <v>1.6</v>
      </c>
    </row>
    <row r="937" spans="1:9" x14ac:dyDescent="0.3">
      <c r="A937" s="2">
        <v>935</v>
      </c>
      <c r="B937" s="1" t="s">
        <v>2614</v>
      </c>
      <c r="C937" s="1" t="s">
        <v>1500</v>
      </c>
      <c r="D937" s="1" t="s">
        <v>2615</v>
      </c>
      <c r="E937" s="1">
        <v>100</v>
      </c>
      <c r="F937" s="1">
        <v>65</v>
      </c>
      <c r="G937" s="1">
        <v>0.8</v>
      </c>
      <c r="H937" s="1">
        <v>12.3</v>
      </c>
      <c r="I937" s="1">
        <v>1.6</v>
      </c>
    </row>
    <row r="938" spans="1:9" x14ac:dyDescent="0.3">
      <c r="A938" s="2">
        <v>936</v>
      </c>
      <c r="B938" s="1" t="s">
        <v>2616</v>
      </c>
      <c r="C938" s="1" t="s">
        <v>1500</v>
      </c>
      <c r="D938" s="1" t="s">
        <v>2617</v>
      </c>
      <c r="E938" s="1">
        <v>100</v>
      </c>
      <c r="F938" s="1">
        <v>62</v>
      </c>
      <c r="G938" s="1">
        <v>0.9</v>
      </c>
      <c r="H938" s="1">
        <v>11.9</v>
      </c>
      <c r="I938" s="1">
        <v>1.3</v>
      </c>
    </row>
    <row r="939" spans="1:9" x14ac:dyDescent="0.3">
      <c r="A939" s="2">
        <v>937</v>
      </c>
      <c r="B939" s="1" t="s">
        <v>2618</v>
      </c>
      <c r="C939" s="1" t="s">
        <v>1500</v>
      </c>
      <c r="D939" s="1" t="s">
        <v>2619</v>
      </c>
      <c r="E939" s="1">
        <v>100</v>
      </c>
      <c r="F939" s="1">
        <v>62</v>
      </c>
      <c r="G939" s="1">
        <v>0.6</v>
      </c>
      <c r="H939" s="1">
        <v>13.7</v>
      </c>
      <c r="I939" s="1">
        <v>0.7</v>
      </c>
    </row>
    <row r="940" spans="1:9" x14ac:dyDescent="0.3">
      <c r="A940" s="2">
        <v>938</v>
      </c>
      <c r="B940" s="1" t="s">
        <v>2620</v>
      </c>
      <c r="C940" s="1" t="s">
        <v>1500</v>
      </c>
      <c r="D940" s="1" t="s">
        <v>2621</v>
      </c>
      <c r="E940" s="1">
        <v>100</v>
      </c>
      <c r="F940" s="1">
        <v>80</v>
      </c>
      <c r="G940" s="1">
        <v>0.3</v>
      </c>
      <c r="H940" s="1">
        <v>17.5</v>
      </c>
      <c r="I940" s="1">
        <v>0.5</v>
      </c>
    </row>
    <row r="941" spans="1:9" x14ac:dyDescent="0.3">
      <c r="A941" s="2">
        <v>939</v>
      </c>
      <c r="B941" s="1" t="s">
        <v>2622</v>
      </c>
      <c r="C941" s="1" t="s">
        <v>1500</v>
      </c>
      <c r="D941" s="1" t="s">
        <v>2623</v>
      </c>
      <c r="E941" s="1">
        <v>100</v>
      </c>
      <c r="F941" s="1">
        <v>80</v>
      </c>
      <c r="G941" s="1">
        <v>1.1000000000000001</v>
      </c>
      <c r="H941" s="1">
        <v>18.8</v>
      </c>
      <c r="I941" s="1">
        <v>0.3</v>
      </c>
    </row>
    <row r="942" spans="1:9" x14ac:dyDescent="0.3">
      <c r="A942" s="2">
        <v>940</v>
      </c>
      <c r="B942" s="1" t="s">
        <v>2624</v>
      </c>
      <c r="C942" s="1" t="s">
        <v>1500</v>
      </c>
      <c r="D942" s="1" t="s">
        <v>2625</v>
      </c>
      <c r="E942" s="1">
        <v>100</v>
      </c>
      <c r="F942" s="1">
        <v>165</v>
      </c>
      <c r="G942" s="1">
        <v>0.2</v>
      </c>
      <c r="H942" s="1">
        <v>14.4</v>
      </c>
      <c r="I942" s="1">
        <v>12</v>
      </c>
    </row>
    <row r="943" spans="1:9" x14ac:dyDescent="0.3">
      <c r="A943" s="2">
        <v>941</v>
      </c>
      <c r="B943" s="1" t="s">
        <v>2626</v>
      </c>
      <c r="C943" s="1" t="s">
        <v>1500</v>
      </c>
      <c r="D943" s="1" t="s">
        <v>2627</v>
      </c>
      <c r="E943" s="1">
        <v>100</v>
      </c>
      <c r="F943" s="1">
        <v>45</v>
      </c>
      <c r="G943" s="1">
        <v>0.3</v>
      </c>
      <c r="H943" s="1">
        <v>10.5</v>
      </c>
      <c r="I943" s="1">
        <v>0.3</v>
      </c>
    </row>
    <row r="944" spans="1:9" x14ac:dyDescent="0.3">
      <c r="A944" s="2">
        <v>942</v>
      </c>
      <c r="B944" s="1" t="s">
        <v>2628</v>
      </c>
      <c r="C944" s="1" t="s">
        <v>1500</v>
      </c>
      <c r="D944" s="1" t="s">
        <v>2629</v>
      </c>
      <c r="E944" s="1">
        <v>100</v>
      </c>
      <c r="F944" s="1">
        <v>121</v>
      </c>
      <c r="G944" s="1">
        <v>18.600000000000001</v>
      </c>
      <c r="H944" s="1">
        <v>10.6</v>
      </c>
      <c r="I944" s="1">
        <v>0.1</v>
      </c>
    </row>
    <row r="945" spans="1:9" x14ac:dyDescent="0.3">
      <c r="A945" s="2">
        <v>943</v>
      </c>
      <c r="B945" s="1" t="s">
        <v>2630</v>
      </c>
      <c r="C945" s="1" t="s">
        <v>1500</v>
      </c>
      <c r="D945" s="1" t="s">
        <v>2631</v>
      </c>
      <c r="E945" s="1">
        <v>100</v>
      </c>
      <c r="F945" s="1">
        <v>56</v>
      </c>
      <c r="G945" s="1">
        <v>0.8</v>
      </c>
      <c r="H945" s="1">
        <v>12.2</v>
      </c>
      <c r="I945" s="1">
        <v>0.6</v>
      </c>
    </row>
    <row r="946" spans="1:9" x14ac:dyDescent="0.3">
      <c r="A946" s="2">
        <v>944</v>
      </c>
      <c r="B946" s="1" t="s">
        <v>2632</v>
      </c>
      <c r="C946" s="1" t="s">
        <v>1500</v>
      </c>
      <c r="D946" s="1" t="s">
        <v>2633</v>
      </c>
      <c r="E946" s="1">
        <v>100</v>
      </c>
      <c r="F946" s="1">
        <v>34</v>
      </c>
      <c r="G946" s="1">
        <v>0.5</v>
      </c>
      <c r="H946" s="1">
        <v>5.8</v>
      </c>
      <c r="I946" s="1">
        <v>1</v>
      </c>
    </row>
    <row r="947" spans="1:9" x14ac:dyDescent="0.3">
      <c r="A947" s="2">
        <v>945</v>
      </c>
      <c r="B947" s="1" t="s">
        <v>2634</v>
      </c>
      <c r="C947" s="1" t="s">
        <v>1500</v>
      </c>
      <c r="D947" s="1" t="s">
        <v>2635</v>
      </c>
      <c r="E947" s="1">
        <v>100</v>
      </c>
      <c r="F947" s="1">
        <v>40</v>
      </c>
      <c r="G947" s="1">
        <v>0.5</v>
      </c>
      <c r="H947" s="1">
        <v>7.7</v>
      </c>
      <c r="I947" s="1">
        <v>0.9</v>
      </c>
    </row>
    <row r="948" spans="1:9" x14ac:dyDescent="0.3">
      <c r="A948" s="2">
        <v>946</v>
      </c>
      <c r="B948" s="1" t="s">
        <v>2636</v>
      </c>
      <c r="C948" s="1" t="s">
        <v>1500</v>
      </c>
      <c r="D948" s="1" t="s">
        <v>2637</v>
      </c>
      <c r="E948" s="1">
        <v>100</v>
      </c>
      <c r="F948" s="1">
        <v>73</v>
      </c>
      <c r="G948" s="1">
        <v>1</v>
      </c>
      <c r="H948" s="1">
        <v>13.6</v>
      </c>
      <c r="I948" s="1">
        <v>1.8</v>
      </c>
    </row>
    <row r="949" spans="1:9" x14ac:dyDescent="0.3">
      <c r="A949" s="2">
        <v>947</v>
      </c>
      <c r="B949" s="1" t="s">
        <v>2638</v>
      </c>
      <c r="C949" s="1" t="s">
        <v>1500</v>
      </c>
      <c r="D949" s="1" t="s">
        <v>2639</v>
      </c>
      <c r="E949" s="1">
        <v>100</v>
      </c>
      <c r="F949" s="1">
        <v>265</v>
      </c>
      <c r="G949" s="1">
        <v>1.7</v>
      </c>
      <c r="H949" s="1">
        <v>51.3</v>
      </c>
      <c r="I949" s="1">
        <v>6.6</v>
      </c>
    </row>
    <row r="950" spans="1:9" x14ac:dyDescent="0.3">
      <c r="A950" s="2">
        <v>948</v>
      </c>
      <c r="B950" s="1" t="s">
        <v>2640</v>
      </c>
      <c r="C950" s="1" t="s">
        <v>1500</v>
      </c>
      <c r="D950" s="1" t="s">
        <v>2641</v>
      </c>
      <c r="E950" s="1">
        <v>100</v>
      </c>
      <c r="F950" s="1">
        <v>85</v>
      </c>
      <c r="G950" s="1">
        <v>0.6</v>
      </c>
      <c r="H950" s="1">
        <v>14.4</v>
      </c>
      <c r="I950" s="1">
        <v>3</v>
      </c>
    </row>
    <row r="951" spans="1:9" x14ac:dyDescent="0.3">
      <c r="A951" s="2">
        <v>949</v>
      </c>
      <c r="B951" s="1" t="s">
        <v>2642</v>
      </c>
      <c r="C951" s="1" t="s">
        <v>1500</v>
      </c>
      <c r="D951" s="1" t="s">
        <v>2643</v>
      </c>
      <c r="E951" s="1">
        <v>100</v>
      </c>
      <c r="F951" s="1">
        <v>104</v>
      </c>
      <c r="G951" s="1">
        <v>0.4</v>
      </c>
      <c r="H951" s="1">
        <v>17.7</v>
      </c>
      <c r="I951" s="1">
        <v>2.9</v>
      </c>
    </row>
    <row r="952" spans="1:9" x14ac:dyDescent="0.3">
      <c r="A952" s="2">
        <v>950</v>
      </c>
      <c r="B952" s="1" t="s">
        <v>2644</v>
      </c>
      <c r="C952" s="1" t="s">
        <v>1500</v>
      </c>
      <c r="D952" s="1" t="s">
        <v>2645</v>
      </c>
      <c r="E952" s="1">
        <v>100</v>
      </c>
      <c r="F952" s="1">
        <v>260</v>
      </c>
      <c r="G952" s="1">
        <v>22.9</v>
      </c>
      <c r="H952" s="1">
        <v>27</v>
      </c>
      <c r="I952" s="1">
        <v>6.7</v>
      </c>
    </row>
    <row r="953" spans="1:9" x14ac:dyDescent="0.3">
      <c r="A953" s="2">
        <v>951</v>
      </c>
      <c r="B953" s="1" t="s">
        <v>2646</v>
      </c>
      <c r="C953" s="1" t="s">
        <v>1500</v>
      </c>
      <c r="D953" s="1" t="s">
        <v>2647</v>
      </c>
      <c r="E953" s="1">
        <v>100</v>
      </c>
      <c r="F953" s="1">
        <v>325</v>
      </c>
      <c r="G953" s="1">
        <v>21.3</v>
      </c>
      <c r="H953" s="1">
        <v>43.1</v>
      </c>
      <c r="I953" s="1">
        <v>7.5</v>
      </c>
    </row>
    <row r="954" spans="1:9" x14ac:dyDescent="0.3">
      <c r="A954" s="2">
        <v>952</v>
      </c>
      <c r="B954" s="1" t="s">
        <v>2648</v>
      </c>
      <c r="C954" s="1" t="s">
        <v>1500</v>
      </c>
      <c r="D954" s="1" t="s">
        <v>2649</v>
      </c>
      <c r="E954" s="1">
        <v>100</v>
      </c>
      <c r="F954" s="1">
        <v>65</v>
      </c>
      <c r="G954" s="1">
        <v>0.8</v>
      </c>
      <c r="H954" s="1">
        <v>14.7</v>
      </c>
      <c r="I954" s="1">
        <v>0.5</v>
      </c>
    </row>
    <row r="955" spans="1:9" x14ac:dyDescent="0.3">
      <c r="A955" s="2">
        <v>953</v>
      </c>
      <c r="B955" s="1" t="s">
        <v>2650</v>
      </c>
      <c r="C955" s="1" t="s">
        <v>1500</v>
      </c>
      <c r="D955" s="1" t="s">
        <v>2651</v>
      </c>
      <c r="E955" s="1">
        <v>100</v>
      </c>
      <c r="F955" s="1">
        <v>81</v>
      </c>
      <c r="G955" s="1">
        <v>0.3</v>
      </c>
      <c r="H955" s="1">
        <v>16</v>
      </c>
      <c r="I955" s="1">
        <v>2</v>
      </c>
    </row>
    <row r="956" spans="1:9" x14ac:dyDescent="0.3">
      <c r="A956" s="2">
        <v>954</v>
      </c>
      <c r="B956" s="1" t="s">
        <v>2652</v>
      </c>
      <c r="C956" s="1" t="s">
        <v>1500</v>
      </c>
      <c r="D956" s="1" t="s">
        <v>2653</v>
      </c>
      <c r="E956" s="1">
        <v>100</v>
      </c>
      <c r="F956" s="1">
        <v>117</v>
      </c>
      <c r="G956" s="1">
        <v>14.8</v>
      </c>
      <c r="H956" s="1">
        <v>9.6</v>
      </c>
      <c r="I956" s="1">
        <v>1.8</v>
      </c>
    </row>
    <row r="957" spans="1:9" x14ac:dyDescent="0.3">
      <c r="A957" s="2">
        <v>955</v>
      </c>
      <c r="B957" s="1" t="s">
        <v>2654</v>
      </c>
      <c r="C957" s="1" t="s">
        <v>1500</v>
      </c>
      <c r="D957" s="1" t="s">
        <v>2655</v>
      </c>
      <c r="E957" s="1">
        <v>100</v>
      </c>
      <c r="F957" s="1">
        <v>54</v>
      </c>
      <c r="G957" s="1">
        <v>0</v>
      </c>
      <c r="H957" s="1">
        <v>12.99</v>
      </c>
      <c r="I957" s="1">
        <v>0.43</v>
      </c>
    </row>
    <row r="958" spans="1:9" x14ac:dyDescent="0.3">
      <c r="A958" s="2">
        <v>956</v>
      </c>
      <c r="B958" s="1" t="s">
        <v>2656</v>
      </c>
      <c r="C958" s="1" t="s">
        <v>1500</v>
      </c>
      <c r="D958" s="1" t="s">
        <v>2657</v>
      </c>
      <c r="E958" s="1">
        <v>100</v>
      </c>
      <c r="F958" s="1">
        <v>50</v>
      </c>
      <c r="G958" s="1">
        <v>0.1</v>
      </c>
      <c r="H958" s="1">
        <v>11.5</v>
      </c>
      <c r="I958" s="1">
        <v>0.6</v>
      </c>
    </row>
    <row r="959" spans="1:9" x14ac:dyDescent="0.3">
      <c r="A959" s="2">
        <v>957</v>
      </c>
      <c r="B959" s="1" t="s">
        <v>2658</v>
      </c>
      <c r="C959" s="1" t="s">
        <v>1500</v>
      </c>
      <c r="D959" s="1" t="s">
        <v>2659</v>
      </c>
      <c r="E959" s="1">
        <v>100</v>
      </c>
      <c r="F959" s="1">
        <v>80</v>
      </c>
      <c r="G959" s="1">
        <v>7.8</v>
      </c>
      <c r="H959" s="1">
        <v>7.3</v>
      </c>
      <c r="I959" s="1">
        <v>2</v>
      </c>
    </row>
    <row r="960" spans="1:9" x14ac:dyDescent="0.3">
      <c r="A960" s="2">
        <v>958</v>
      </c>
      <c r="B960" s="1" t="s">
        <v>2660</v>
      </c>
      <c r="C960" s="1" t="s">
        <v>1500</v>
      </c>
      <c r="D960" s="1" t="s">
        <v>2661</v>
      </c>
      <c r="E960" s="1">
        <v>100</v>
      </c>
      <c r="F960" s="1">
        <v>64</v>
      </c>
      <c r="G960" s="1">
        <v>5</v>
      </c>
      <c r="H960" s="1">
        <v>7.4</v>
      </c>
      <c r="I960" s="1">
        <v>1.5</v>
      </c>
    </row>
    <row r="961" spans="1:9" x14ac:dyDescent="0.3">
      <c r="A961" s="2">
        <v>959</v>
      </c>
      <c r="B961" s="1" t="s">
        <v>2662</v>
      </c>
      <c r="C961" s="1" t="s">
        <v>1500</v>
      </c>
      <c r="D961" s="1" t="s">
        <v>2663</v>
      </c>
      <c r="E961" s="1">
        <v>100</v>
      </c>
      <c r="F961" s="1">
        <v>75</v>
      </c>
      <c r="G961" s="1">
        <v>3.7</v>
      </c>
      <c r="H961" s="1">
        <v>9.1999999999999993</v>
      </c>
      <c r="I961" s="1">
        <v>2.6</v>
      </c>
    </row>
    <row r="962" spans="1:9" x14ac:dyDescent="0.3">
      <c r="A962" s="2">
        <v>960</v>
      </c>
      <c r="B962" s="1" t="s">
        <v>2664</v>
      </c>
      <c r="C962" s="1" t="s">
        <v>1500</v>
      </c>
      <c r="D962" s="1" t="s">
        <v>2665</v>
      </c>
      <c r="E962" s="1">
        <v>100</v>
      </c>
      <c r="F962" s="1">
        <v>74</v>
      </c>
      <c r="G962" s="1">
        <v>4.9000000000000004</v>
      </c>
      <c r="H962" s="1">
        <v>8.6999999999999993</v>
      </c>
      <c r="I962" s="1">
        <v>2.1</v>
      </c>
    </row>
    <row r="963" spans="1:9" x14ac:dyDescent="0.3">
      <c r="A963" s="2">
        <v>961</v>
      </c>
      <c r="B963" s="1" t="s">
        <v>2666</v>
      </c>
      <c r="C963" s="1" t="s">
        <v>1500</v>
      </c>
      <c r="D963" s="1" t="s">
        <v>2667</v>
      </c>
      <c r="E963" s="1">
        <v>100</v>
      </c>
      <c r="F963" s="1">
        <v>68</v>
      </c>
      <c r="G963" s="1">
        <v>0.2</v>
      </c>
      <c r="H963" s="1">
        <v>15.5</v>
      </c>
      <c r="I963" s="1">
        <v>0.8</v>
      </c>
    </row>
    <row r="964" spans="1:9" x14ac:dyDescent="0.3">
      <c r="A964" s="2">
        <v>962</v>
      </c>
      <c r="B964" s="1" t="s">
        <v>2668</v>
      </c>
      <c r="C964" s="1" t="s">
        <v>1500</v>
      </c>
      <c r="D964" s="1" t="s">
        <v>2669</v>
      </c>
      <c r="E964" s="1">
        <v>100</v>
      </c>
      <c r="F964" s="1">
        <v>322</v>
      </c>
      <c r="G964" s="1">
        <v>3.6</v>
      </c>
      <c r="H964" s="1">
        <v>72</v>
      </c>
      <c r="I964" s="1">
        <v>3.1</v>
      </c>
    </row>
    <row r="965" spans="1:9" x14ac:dyDescent="0.3">
      <c r="A965" s="2">
        <v>963</v>
      </c>
      <c r="B965" s="1" t="s">
        <v>2670</v>
      </c>
      <c r="C965" s="1" t="s">
        <v>1500</v>
      </c>
      <c r="D965" s="1" t="s">
        <v>2671</v>
      </c>
      <c r="E965" s="1">
        <v>100</v>
      </c>
      <c r="F965" s="1">
        <v>99</v>
      </c>
      <c r="G965" s="1">
        <v>0.1</v>
      </c>
      <c r="H965" s="1">
        <v>21.7</v>
      </c>
      <c r="I965" s="1">
        <v>0.7</v>
      </c>
    </row>
    <row r="966" spans="1:9" x14ac:dyDescent="0.3">
      <c r="A966" s="2">
        <v>964</v>
      </c>
      <c r="B966" s="1" t="s">
        <v>2672</v>
      </c>
      <c r="C966" s="1" t="s">
        <v>1500</v>
      </c>
      <c r="D966" s="1" t="s">
        <v>2673</v>
      </c>
      <c r="E966" s="1">
        <v>100</v>
      </c>
      <c r="F966" s="1">
        <v>54</v>
      </c>
      <c r="G966" s="1">
        <v>0.3</v>
      </c>
      <c r="H966" s="1">
        <v>12.2</v>
      </c>
      <c r="I966" s="1">
        <v>0.6</v>
      </c>
    </row>
    <row r="967" spans="1:9" x14ac:dyDescent="0.3">
      <c r="A967" s="2">
        <v>965</v>
      </c>
      <c r="B967" s="1" t="s">
        <v>2674</v>
      </c>
      <c r="C967" s="1" t="s">
        <v>1500</v>
      </c>
      <c r="D967" s="1" t="s">
        <v>2675</v>
      </c>
      <c r="E967" s="1">
        <v>100</v>
      </c>
      <c r="F967" s="1">
        <v>51</v>
      </c>
      <c r="G967" s="1">
        <v>0.1</v>
      </c>
      <c r="H967" s="1">
        <v>12.7</v>
      </c>
      <c r="I967" s="1">
        <v>0.2</v>
      </c>
    </row>
    <row r="968" spans="1:9" x14ac:dyDescent="0.3">
      <c r="A968" s="2">
        <v>966</v>
      </c>
      <c r="B968" s="1" t="s">
        <v>2676</v>
      </c>
      <c r="C968" s="1" t="s">
        <v>1500</v>
      </c>
      <c r="D968" s="1" t="s">
        <v>2677</v>
      </c>
      <c r="E968" s="1">
        <v>100</v>
      </c>
      <c r="F968" s="1">
        <v>45</v>
      </c>
      <c r="G968" s="1">
        <v>4.0999999999999996</v>
      </c>
      <c r="H968" s="1">
        <v>4.3</v>
      </c>
      <c r="I968" s="1">
        <v>1.2</v>
      </c>
    </row>
    <row r="969" spans="1:9" x14ac:dyDescent="0.3">
      <c r="A969" s="2">
        <v>967</v>
      </c>
      <c r="B969" s="1" t="s">
        <v>2678</v>
      </c>
      <c r="C969" s="1" t="s">
        <v>1500</v>
      </c>
      <c r="D969" s="1" t="s">
        <v>2679</v>
      </c>
      <c r="E969" s="1">
        <v>100</v>
      </c>
      <c r="F969" s="1">
        <v>51</v>
      </c>
      <c r="G969" s="1">
        <v>2.2999999999999998</v>
      </c>
      <c r="H969" s="1">
        <v>9</v>
      </c>
      <c r="I969" s="1">
        <v>0.7</v>
      </c>
    </row>
    <row r="970" spans="1:9" x14ac:dyDescent="0.3">
      <c r="A970" s="2">
        <v>968</v>
      </c>
      <c r="B970" s="1" t="s">
        <v>2680</v>
      </c>
      <c r="C970" s="1" t="s">
        <v>1500</v>
      </c>
      <c r="D970" s="1" t="s">
        <v>2681</v>
      </c>
      <c r="E970" s="1">
        <v>100</v>
      </c>
      <c r="F970" s="1">
        <v>66</v>
      </c>
      <c r="G970" s="1">
        <v>0.6</v>
      </c>
      <c r="H970" s="1">
        <v>15.2</v>
      </c>
      <c r="I970" s="1">
        <v>0.5</v>
      </c>
    </row>
    <row r="971" spans="1:9" x14ac:dyDescent="0.3">
      <c r="A971" s="2">
        <v>969</v>
      </c>
      <c r="B971" s="1" t="s">
        <v>2682</v>
      </c>
      <c r="C971" s="1" t="s">
        <v>1500</v>
      </c>
      <c r="D971" s="1" t="s">
        <v>2683</v>
      </c>
      <c r="E971" s="1">
        <v>100</v>
      </c>
      <c r="F971" s="1">
        <v>79</v>
      </c>
      <c r="G971" s="1">
        <v>1</v>
      </c>
      <c r="H971" s="1">
        <v>15.7</v>
      </c>
      <c r="I971" s="1">
        <v>1.6</v>
      </c>
    </row>
    <row r="972" spans="1:9" x14ac:dyDescent="0.3">
      <c r="A972" s="2">
        <v>970</v>
      </c>
      <c r="B972" s="1" t="s">
        <v>2684</v>
      </c>
      <c r="C972" s="1" t="s">
        <v>1500</v>
      </c>
      <c r="D972" s="1" t="s">
        <v>2685</v>
      </c>
      <c r="E972" s="1">
        <v>100</v>
      </c>
      <c r="F972" s="1">
        <v>85</v>
      </c>
      <c r="G972" s="1">
        <v>0</v>
      </c>
      <c r="H972" s="1">
        <v>20</v>
      </c>
      <c r="I972" s="1">
        <v>0.8</v>
      </c>
    </row>
    <row r="973" spans="1:9" x14ac:dyDescent="0.3">
      <c r="A973" s="2">
        <v>971</v>
      </c>
      <c r="B973" s="1" t="s">
        <v>2686</v>
      </c>
      <c r="C973" s="1" t="s">
        <v>1500</v>
      </c>
      <c r="D973" s="1" t="s">
        <v>2687</v>
      </c>
      <c r="E973" s="1">
        <v>100</v>
      </c>
      <c r="F973" s="1">
        <v>106</v>
      </c>
      <c r="G973" s="1">
        <v>0.6</v>
      </c>
      <c r="H973" s="1">
        <v>22</v>
      </c>
      <c r="I973" s="1">
        <v>2</v>
      </c>
    </row>
    <row r="974" spans="1:9" x14ac:dyDescent="0.3">
      <c r="A974" s="2">
        <v>972</v>
      </c>
      <c r="B974" s="1" t="s">
        <v>2688</v>
      </c>
      <c r="C974" s="1" t="s">
        <v>1500</v>
      </c>
      <c r="D974" s="1" t="s">
        <v>2689</v>
      </c>
      <c r="E974" s="1">
        <v>100</v>
      </c>
      <c r="F974" s="1">
        <v>286</v>
      </c>
      <c r="G974" s="1">
        <v>4.0999999999999996</v>
      </c>
      <c r="H974" s="1">
        <v>55.5</v>
      </c>
      <c r="I974" s="1">
        <v>5.9</v>
      </c>
    </row>
    <row r="975" spans="1:9" x14ac:dyDescent="0.3">
      <c r="A975" s="2">
        <v>973</v>
      </c>
      <c r="B975" s="1" t="s">
        <v>2690</v>
      </c>
      <c r="C975" s="1" t="s">
        <v>1500</v>
      </c>
      <c r="D975" s="1" t="s">
        <v>2691</v>
      </c>
      <c r="E975" s="1">
        <v>100</v>
      </c>
      <c r="F975" s="1">
        <v>106</v>
      </c>
      <c r="G975" s="1">
        <v>0.6</v>
      </c>
      <c r="H975" s="1">
        <v>22</v>
      </c>
      <c r="I975" s="1">
        <v>2</v>
      </c>
    </row>
    <row r="976" spans="1:9" x14ac:dyDescent="0.3">
      <c r="A976" s="2">
        <v>974</v>
      </c>
      <c r="B976" s="1" t="s">
        <v>2692</v>
      </c>
      <c r="C976" s="1" t="s">
        <v>1500</v>
      </c>
      <c r="D976" s="1" t="s">
        <v>2693</v>
      </c>
      <c r="E976" s="1">
        <v>100</v>
      </c>
      <c r="F976" s="1">
        <v>119</v>
      </c>
      <c r="G976" s="1">
        <v>1.52</v>
      </c>
      <c r="H976" s="1">
        <v>22.78</v>
      </c>
      <c r="I976" s="1">
        <v>1.7</v>
      </c>
    </row>
    <row r="977" spans="1:9" x14ac:dyDescent="0.3">
      <c r="A977" s="2">
        <v>975</v>
      </c>
      <c r="B977" s="1" t="s">
        <v>2694</v>
      </c>
      <c r="C977" s="1" t="s">
        <v>1500</v>
      </c>
      <c r="D977" s="1" t="s">
        <v>2695</v>
      </c>
      <c r="E977" s="1">
        <v>100</v>
      </c>
      <c r="F977" s="1">
        <v>242</v>
      </c>
      <c r="G977" s="1">
        <v>11.47</v>
      </c>
      <c r="H977" s="1">
        <v>21.39</v>
      </c>
      <c r="I977" s="1">
        <v>12.28</v>
      </c>
    </row>
    <row r="978" spans="1:9" x14ac:dyDescent="0.3">
      <c r="A978" s="2">
        <v>976</v>
      </c>
      <c r="B978" s="1" t="s">
        <v>2696</v>
      </c>
      <c r="C978" s="1" t="s">
        <v>1500</v>
      </c>
      <c r="D978" s="1" t="s">
        <v>2697</v>
      </c>
      <c r="E978" s="1">
        <v>100</v>
      </c>
      <c r="F978" s="1">
        <v>234</v>
      </c>
      <c r="G978" s="1">
        <v>25.8</v>
      </c>
      <c r="H978" s="1">
        <v>25.9</v>
      </c>
      <c r="I978" s="1">
        <v>2.6</v>
      </c>
    </row>
    <row r="979" spans="1:9" x14ac:dyDescent="0.3">
      <c r="A979" s="2">
        <v>977</v>
      </c>
      <c r="B979" s="1" t="s">
        <v>2698</v>
      </c>
      <c r="C979" s="1" t="s">
        <v>1500</v>
      </c>
      <c r="D979" s="1" t="s">
        <v>2699</v>
      </c>
      <c r="E979" s="1">
        <v>100</v>
      </c>
      <c r="F979" s="1">
        <v>82</v>
      </c>
      <c r="G979" s="1">
        <v>1.3</v>
      </c>
      <c r="H979" s="1">
        <v>17</v>
      </c>
      <c r="I979" s="1">
        <v>1.2</v>
      </c>
    </row>
    <row r="980" spans="1:9" x14ac:dyDescent="0.3">
      <c r="A980" s="2">
        <v>978</v>
      </c>
      <c r="B980" s="1" t="s">
        <v>2700</v>
      </c>
      <c r="C980" s="1" t="s">
        <v>1500</v>
      </c>
      <c r="D980" s="1" t="s">
        <v>2701</v>
      </c>
      <c r="E980" s="1">
        <v>100</v>
      </c>
      <c r="F980" s="1">
        <v>76</v>
      </c>
      <c r="G980" s="1">
        <v>0.1</v>
      </c>
      <c r="H980" s="1">
        <v>18.100000000000001</v>
      </c>
      <c r="I980" s="1">
        <v>0.6</v>
      </c>
    </row>
    <row r="981" spans="1:9" x14ac:dyDescent="0.3">
      <c r="A981" s="2">
        <v>979</v>
      </c>
      <c r="B981" s="1" t="s">
        <v>2702</v>
      </c>
      <c r="C981" s="1" t="s">
        <v>1500</v>
      </c>
      <c r="D981" s="1" t="s">
        <v>2703</v>
      </c>
      <c r="E981" s="1">
        <v>100</v>
      </c>
      <c r="F981" s="1">
        <v>340</v>
      </c>
      <c r="G981" s="1">
        <v>15.6</v>
      </c>
      <c r="H981" s="1">
        <v>62.4</v>
      </c>
      <c r="I981" s="1">
        <v>3.5</v>
      </c>
    </row>
    <row r="982" spans="1:9" x14ac:dyDescent="0.3">
      <c r="A982" s="2">
        <v>980</v>
      </c>
      <c r="B982" s="1" t="s">
        <v>2704</v>
      </c>
      <c r="C982" s="1" t="s">
        <v>1500</v>
      </c>
      <c r="D982" s="1" t="s">
        <v>2705</v>
      </c>
      <c r="E982" s="1">
        <v>100</v>
      </c>
      <c r="F982" s="1">
        <v>77</v>
      </c>
      <c r="G982" s="1">
        <v>0.6</v>
      </c>
      <c r="H982" s="1">
        <v>18</v>
      </c>
      <c r="I982" s="1">
        <v>0.5</v>
      </c>
    </row>
    <row r="983" spans="1:9" x14ac:dyDescent="0.3">
      <c r="A983" s="2">
        <v>981</v>
      </c>
      <c r="B983" s="1" t="s">
        <v>2706</v>
      </c>
      <c r="C983" s="1" t="s">
        <v>1500</v>
      </c>
      <c r="D983" s="1" t="s">
        <v>2707</v>
      </c>
      <c r="E983" s="1">
        <v>100</v>
      </c>
      <c r="F983" s="1">
        <v>65</v>
      </c>
      <c r="G983" s="1">
        <v>0.1</v>
      </c>
      <c r="H983" s="1">
        <v>15.1</v>
      </c>
      <c r="I983" s="1">
        <v>0.7</v>
      </c>
    </row>
    <row r="984" spans="1:9" x14ac:dyDescent="0.3">
      <c r="A984" s="2">
        <v>982</v>
      </c>
      <c r="B984" s="1" t="s">
        <v>2708</v>
      </c>
      <c r="C984" s="1" t="s">
        <v>1500</v>
      </c>
      <c r="D984" s="1" t="s">
        <v>2709</v>
      </c>
      <c r="E984" s="1">
        <v>100</v>
      </c>
      <c r="F984" s="1">
        <v>124</v>
      </c>
      <c r="G984" s="1">
        <v>0</v>
      </c>
      <c r="H984" s="1">
        <v>28.2</v>
      </c>
      <c r="I984" s="1">
        <v>0.5</v>
      </c>
    </row>
    <row r="985" spans="1:9" x14ac:dyDescent="0.3">
      <c r="A985" s="2">
        <v>983</v>
      </c>
      <c r="B985" s="1" t="s">
        <v>2710</v>
      </c>
      <c r="C985" s="1" t="s">
        <v>1500</v>
      </c>
      <c r="D985" s="1" t="s">
        <v>2711</v>
      </c>
      <c r="E985" s="1">
        <v>100</v>
      </c>
      <c r="F985" s="1">
        <v>60</v>
      </c>
      <c r="G985" s="1">
        <v>0</v>
      </c>
      <c r="H985" s="1">
        <v>13.7</v>
      </c>
      <c r="I985" s="1">
        <v>0.8</v>
      </c>
    </row>
    <row r="986" spans="1:9" x14ac:dyDescent="0.3">
      <c r="A986" s="2">
        <v>984</v>
      </c>
      <c r="B986" s="1" t="s">
        <v>2712</v>
      </c>
      <c r="C986" s="1" t="s">
        <v>1500</v>
      </c>
      <c r="D986" s="1" t="s">
        <v>2713</v>
      </c>
      <c r="E986" s="1">
        <v>100</v>
      </c>
      <c r="F986" s="1">
        <v>86</v>
      </c>
      <c r="G986" s="1">
        <v>0.1</v>
      </c>
      <c r="H986" s="1">
        <v>20.100000000000001</v>
      </c>
      <c r="I986" s="1">
        <v>0.9</v>
      </c>
    </row>
    <row r="987" spans="1:9" x14ac:dyDescent="0.3">
      <c r="A987" s="2">
        <v>985</v>
      </c>
      <c r="B987" s="1" t="s">
        <v>2714</v>
      </c>
      <c r="C987" s="1" t="s">
        <v>1500</v>
      </c>
      <c r="D987" s="1" t="s">
        <v>2715</v>
      </c>
      <c r="E987" s="1">
        <v>100</v>
      </c>
      <c r="F987" s="1">
        <v>279</v>
      </c>
      <c r="G987" s="1">
        <v>2.9</v>
      </c>
      <c r="H987" s="1">
        <v>54.4</v>
      </c>
      <c r="I987" s="1">
        <v>6.2</v>
      </c>
    </row>
    <row r="988" spans="1:9" x14ac:dyDescent="0.3">
      <c r="A988" s="2">
        <v>986</v>
      </c>
      <c r="B988" s="1" t="s">
        <v>2716</v>
      </c>
      <c r="C988" s="1" t="s">
        <v>1500</v>
      </c>
      <c r="D988" s="1" t="s">
        <v>2717</v>
      </c>
      <c r="E988" s="1">
        <v>100</v>
      </c>
      <c r="F988" s="1">
        <v>328</v>
      </c>
      <c r="G988" s="1">
        <v>46.7</v>
      </c>
      <c r="H988" s="1">
        <v>28.5</v>
      </c>
      <c r="I988" s="1">
        <v>2</v>
      </c>
    </row>
    <row r="989" spans="1:9" x14ac:dyDescent="0.3">
      <c r="A989" s="2">
        <v>987</v>
      </c>
      <c r="B989" s="1" t="s">
        <v>2718</v>
      </c>
      <c r="C989" s="1" t="s">
        <v>1500</v>
      </c>
      <c r="D989" s="1" t="s">
        <v>2719</v>
      </c>
      <c r="E989" s="1">
        <v>100</v>
      </c>
      <c r="F989" s="1">
        <v>92</v>
      </c>
      <c r="G989" s="1">
        <v>0.6</v>
      </c>
      <c r="H989" s="1">
        <v>21.5</v>
      </c>
      <c r="I989" s="1">
        <v>0.7</v>
      </c>
    </row>
    <row r="990" spans="1:9" x14ac:dyDescent="0.3">
      <c r="A990" s="2">
        <v>988</v>
      </c>
      <c r="B990" s="1" t="s">
        <v>2720</v>
      </c>
      <c r="C990" s="1" t="s">
        <v>1500</v>
      </c>
      <c r="D990" s="1" t="s">
        <v>2721</v>
      </c>
      <c r="E990" s="1">
        <v>100</v>
      </c>
      <c r="F990" s="1">
        <v>59</v>
      </c>
      <c r="G990" s="1">
        <v>2.6</v>
      </c>
      <c r="H990" s="1">
        <v>9.6</v>
      </c>
      <c r="I990" s="1">
        <v>1.2</v>
      </c>
    </row>
    <row r="991" spans="1:9" x14ac:dyDescent="0.3">
      <c r="A991" s="2">
        <v>989</v>
      </c>
      <c r="B991" s="1" t="s">
        <v>2722</v>
      </c>
      <c r="C991" s="1" t="s">
        <v>1500</v>
      </c>
      <c r="D991" s="1" t="s">
        <v>2723</v>
      </c>
      <c r="E991" s="1">
        <v>100</v>
      </c>
      <c r="F991" s="1">
        <v>233</v>
      </c>
      <c r="G991" s="1">
        <v>35.1</v>
      </c>
      <c r="H991" s="1">
        <v>19.100000000000001</v>
      </c>
      <c r="I991" s="1">
        <v>1.8</v>
      </c>
    </row>
    <row r="992" spans="1:9" x14ac:dyDescent="0.3">
      <c r="A992" s="2">
        <v>990</v>
      </c>
      <c r="B992" s="1" t="s">
        <v>2724</v>
      </c>
      <c r="C992" s="1" t="s">
        <v>1500</v>
      </c>
      <c r="D992" s="1" t="s">
        <v>2725</v>
      </c>
      <c r="E992" s="1">
        <v>100</v>
      </c>
      <c r="F992" s="1">
        <v>83</v>
      </c>
      <c r="G992" s="1">
        <v>0</v>
      </c>
      <c r="H992" s="1">
        <v>18.3</v>
      </c>
      <c r="I992" s="1">
        <v>1.4</v>
      </c>
    </row>
    <row r="993" spans="1:9" x14ac:dyDescent="0.3">
      <c r="A993" s="2">
        <v>991</v>
      </c>
      <c r="B993" s="1" t="s">
        <v>2726</v>
      </c>
      <c r="C993" s="1" t="s">
        <v>1500</v>
      </c>
      <c r="D993" s="1" t="s">
        <v>2727</v>
      </c>
      <c r="E993" s="1">
        <v>100</v>
      </c>
      <c r="F993" s="1">
        <v>84</v>
      </c>
      <c r="G993" s="1">
        <v>0.9</v>
      </c>
      <c r="H993" s="1">
        <v>18.5</v>
      </c>
      <c r="I993" s="1">
        <v>0.9</v>
      </c>
    </row>
    <row r="994" spans="1:9" x14ac:dyDescent="0.3">
      <c r="A994" s="2">
        <v>992</v>
      </c>
      <c r="B994" s="1" t="s">
        <v>2728</v>
      </c>
      <c r="C994" s="1" t="s">
        <v>1500</v>
      </c>
      <c r="D994" s="1" t="s">
        <v>2729</v>
      </c>
      <c r="E994" s="1">
        <v>100</v>
      </c>
      <c r="F994" s="1">
        <v>56</v>
      </c>
      <c r="G994" s="1">
        <v>0</v>
      </c>
      <c r="H994" s="1">
        <v>13.2</v>
      </c>
      <c r="I994" s="1">
        <v>0.6</v>
      </c>
    </row>
    <row r="995" spans="1:9" x14ac:dyDescent="0.3">
      <c r="A995" s="2">
        <v>993</v>
      </c>
      <c r="B995" s="1" t="s">
        <v>2730</v>
      </c>
      <c r="C995" s="1" t="s">
        <v>1500</v>
      </c>
      <c r="D995" s="1" t="s">
        <v>2731</v>
      </c>
      <c r="E995" s="1">
        <v>100</v>
      </c>
      <c r="F995" s="1">
        <v>90</v>
      </c>
      <c r="G995" s="1">
        <v>0</v>
      </c>
      <c r="H995" s="1">
        <v>21.17</v>
      </c>
      <c r="I995" s="1">
        <v>0.89</v>
      </c>
    </row>
    <row r="996" spans="1:9" x14ac:dyDescent="0.3">
      <c r="A996" s="2">
        <v>994</v>
      </c>
      <c r="B996" s="1" t="s">
        <v>2732</v>
      </c>
      <c r="C996" s="1" t="s">
        <v>1500</v>
      </c>
      <c r="D996" s="1" t="s">
        <v>2733</v>
      </c>
      <c r="E996" s="1">
        <v>100</v>
      </c>
      <c r="F996" s="1">
        <v>333</v>
      </c>
      <c r="G996" s="1">
        <v>28.5</v>
      </c>
      <c r="H996" s="1">
        <v>23.4</v>
      </c>
      <c r="I996" s="1">
        <v>13.4</v>
      </c>
    </row>
    <row r="997" spans="1:9" x14ac:dyDescent="0.3">
      <c r="A997" s="2">
        <v>995</v>
      </c>
      <c r="B997" s="1" t="s">
        <v>2734</v>
      </c>
      <c r="C997" s="1" t="s">
        <v>1500</v>
      </c>
      <c r="D997" s="1" t="s">
        <v>2735</v>
      </c>
      <c r="E997" s="1">
        <v>100</v>
      </c>
      <c r="F997" s="1">
        <v>304</v>
      </c>
      <c r="G997" s="1">
        <v>6.1</v>
      </c>
      <c r="H997" s="1">
        <v>44</v>
      </c>
      <c r="I997" s="1">
        <v>11.9</v>
      </c>
    </row>
    <row r="998" spans="1:9" x14ac:dyDescent="0.3">
      <c r="A998" s="2">
        <v>996</v>
      </c>
      <c r="B998" s="1" t="s">
        <v>2736</v>
      </c>
      <c r="C998" s="1" t="s">
        <v>1500</v>
      </c>
      <c r="D998" s="1" t="s">
        <v>2737</v>
      </c>
      <c r="E998" s="1">
        <v>100</v>
      </c>
      <c r="F998" s="1">
        <v>139</v>
      </c>
      <c r="G998" s="1">
        <v>20.3</v>
      </c>
      <c r="H998" s="1">
        <v>10.199999999999999</v>
      </c>
      <c r="I998" s="1">
        <v>1.9</v>
      </c>
    </row>
    <row r="999" spans="1:9" x14ac:dyDescent="0.3">
      <c r="A999" s="2">
        <v>997</v>
      </c>
      <c r="B999" s="1" t="s">
        <v>2738</v>
      </c>
      <c r="C999" s="1" t="s">
        <v>1500</v>
      </c>
      <c r="D999" s="1" t="s">
        <v>2739</v>
      </c>
      <c r="E999" s="1">
        <v>100</v>
      </c>
      <c r="F999" s="1">
        <v>308</v>
      </c>
      <c r="G999" s="1">
        <v>26.3</v>
      </c>
      <c r="H999" s="1">
        <v>9</v>
      </c>
      <c r="I999" s="1">
        <v>17.8</v>
      </c>
    </row>
    <row r="1000" spans="1:9" x14ac:dyDescent="0.3">
      <c r="A1000" s="2">
        <v>998</v>
      </c>
      <c r="B1000" s="1" t="s">
        <v>2740</v>
      </c>
      <c r="C1000" s="1" t="s">
        <v>1500</v>
      </c>
      <c r="D1000" s="1" t="s">
        <v>2741</v>
      </c>
      <c r="E1000" s="1">
        <v>100</v>
      </c>
      <c r="F1000" s="1">
        <v>52</v>
      </c>
      <c r="G1000" s="1">
        <v>1.7</v>
      </c>
      <c r="H1000" s="1">
        <v>10.1</v>
      </c>
      <c r="I1000" s="1">
        <v>0.6</v>
      </c>
    </row>
    <row r="1001" spans="1:9" x14ac:dyDescent="0.3">
      <c r="A1001" s="2">
        <v>999</v>
      </c>
      <c r="B1001" s="1" t="s">
        <v>2742</v>
      </c>
      <c r="C1001" s="1" t="s">
        <v>1500</v>
      </c>
      <c r="D1001" s="1" t="s">
        <v>2743</v>
      </c>
      <c r="E1001" s="1">
        <v>100</v>
      </c>
      <c r="F1001" s="1">
        <v>48</v>
      </c>
      <c r="G1001" s="1">
        <v>1.6</v>
      </c>
      <c r="H1001" s="1">
        <v>8.3000000000000007</v>
      </c>
      <c r="I1001" s="1">
        <v>1</v>
      </c>
    </row>
    <row r="1002" spans="1:9" x14ac:dyDescent="0.3">
      <c r="A1002" s="2">
        <v>1000</v>
      </c>
      <c r="B1002" s="1" t="s">
        <v>2744</v>
      </c>
      <c r="C1002" s="1" t="s">
        <v>1500</v>
      </c>
      <c r="D1002" s="1" t="s">
        <v>2745</v>
      </c>
      <c r="E1002" s="1">
        <v>100</v>
      </c>
      <c r="F1002" s="1">
        <v>86</v>
      </c>
      <c r="G1002" s="1">
        <v>0.3</v>
      </c>
      <c r="H1002" s="1">
        <v>15.8</v>
      </c>
      <c r="I1002" s="1">
        <v>2.6</v>
      </c>
    </row>
    <row r="1003" spans="1:9" x14ac:dyDescent="0.3">
      <c r="A1003" s="2">
        <v>1001</v>
      </c>
      <c r="B1003" s="1" t="s">
        <v>2746</v>
      </c>
      <c r="C1003" s="1" t="s">
        <v>1500</v>
      </c>
      <c r="D1003" s="1" t="s">
        <v>2747</v>
      </c>
      <c r="E1003" s="1">
        <v>100</v>
      </c>
      <c r="F1003" s="1">
        <v>130</v>
      </c>
      <c r="G1003" s="1">
        <v>15.4</v>
      </c>
      <c r="H1003" s="1">
        <v>16</v>
      </c>
      <c r="I1003" s="1">
        <v>0.3</v>
      </c>
    </row>
    <row r="1004" spans="1:9" x14ac:dyDescent="0.3">
      <c r="A1004" s="2">
        <v>1002</v>
      </c>
      <c r="B1004" s="1" t="s">
        <v>2748</v>
      </c>
      <c r="C1004" s="1" t="s">
        <v>1500</v>
      </c>
      <c r="D1004" s="1" t="s">
        <v>2749</v>
      </c>
      <c r="E1004" s="1">
        <v>100</v>
      </c>
      <c r="F1004" s="1">
        <v>55</v>
      </c>
      <c r="G1004" s="1">
        <v>1.9</v>
      </c>
      <c r="H1004" s="1">
        <v>10.8</v>
      </c>
      <c r="I1004" s="1">
        <v>0.6</v>
      </c>
    </row>
    <row r="1005" spans="1:9" x14ac:dyDescent="0.3">
      <c r="A1005" s="2">
        <v>1003</v>
      </c>
      <c r="B1005" s="1" t="s">
        <v>2750</v>
      </c>
      <c r="C1005" s="1" t="s">
        <v>1500</v>
      </c>
      <c r="D1005" s="1" t="s">
        <v>2751</v>
      </c>
      <c r="E1005" s="1">
        <v>100</v>
      </c>
      <c r="F1005" s="1">
        <v>51</v>
      </c>
      <c r="G1005" s="1">
        <v>0.7</v>
      </c>
      <c r="H1005" s="1">
        <v>10.4</v>
      </c>
      <c r="I1005" s="1">
        <v>0.9</v>
      </c>
    </row>
    <row r="1006" spans="1:9" x14ac:dyDescent="0.3">
      <c r="A1006" s="2">
        <v>1004</v>
      </c>
      <c r="B1006" s="1" t="s">
        <v>2752</v>
      </c>
      <c r="C1006" s="1" t="s">
        <v>1500</v>
      </c>
      <c r="D1006" s="1" t="s">
        <v>2753</v>
      </c>
      <c r="E1006" s="1">
        <v>100</v>
      </c>
      <c r="F1006" s="1">
        <v>46</v>
      </c>
      <c r="G1006" s="1">
        <v>1.2</v>
      </c>
      <c r="H1006" s="1">
        <v>9.1</v>
      </c>
      <c r="I1006" s="1">
        <v>0.6</v>
      </c>
    </row>
    <row r="1007" spans="1:9" x14ac:dyDescent="0.3">
      <c r="A1007" s="2">
        <v>1005</v>
      </c>
      <c r="B1007" s="1" t="s">
        <v>2754</v>
      </c>
      <c r="C1007" s="1" t="s">
        <v>1500</v>
      </c>
      <c r="D1007" s="1" t="s">
        <v>2755</v>
      </c>
      <c r="E1007" s="1">
        <v>100</v>
      </c>
      <c r="F1007" s="1">
        <v>45</v>
      </c>
      <c r="G1007" s="1">
        <v>1.5</v>
      </c>
      <c r="H1007" s="1">
        <v>8.9</v>
      </c>
      <c r="I1007" s="1">
        <v>0.5</v>
      </c>
    </row>
    <row r="1008" spans="1:9" x14ac:dyDescent="0.3">
      <c r="A1008" s="2">
        <v>1006</v>
      </c>
      <c r="B1008" s="1" t="s">
        <v>2756</v>
      </c>
      <c r="C1008" s="1" t="s">
        <v>1500</v>
      </c>
      <c r="D1008" s="1" t="s">
        <v>2757</v>
      </c>
      <c r="E1008" s="1">
        <v>100</v>
      </c>
      <c r="F1008" s="1">
        <v>56</v>
      </c>
      <c r="G1008" s="1">
        <v>2.5</v>
      </c>
      <c r="H1008" s="1">
        <v>10.8</v>
      </c>
      <c r="I1008" s="1">
        <v>0.4</v>
      </c>
    </row>
    <row r="1009" spans="1:9" x14ac:dyDescent="0.3">
      <c r="A1009" s="2">
        <v>1007</v>
      </c>
      <c r="B1009" s="1" t="s">
        <v>2758</v>
      </c>
      <c r="C1009" s="1" t="s">
        <v>1500</v>
      </c>
      <c r="D1009" s="1" t="s">
        <v>2759</v>
      </c>
      <c r="E1009" s="1">
        <v>100</v>
      </c>
      <c r="F1009" s="1">
        <v>146</v>
      </c>
      <c r="G1009" s="1">
        <v>2</v>
      </c>
      <c r="H1009" s="1">
        <v>15.8</v>
      </c>
      <c r="I1009" s="1">
        <v>8.5</v>
      </c>
    </row>
    <row r="1010" spans="1:9" x14ac:dyDescent="0.3">
      <c r="A1010" s="2">
        <v>1008</v>
      </c>
      <c r="B1010" s="1" t="s">
        <v>2760</v>
      </c>
      <c r="C1010" s="1" t="s">
        <v>1500</v>
      </c>
      <c r="D1010" s="1" t="s">
        <v>2761</v>
      </c>
      <c r="E1010" s="1">
        <v>100</v>
      </c>
      <c r="F1010" s="1">
        <v>138</v>
      </c>
      <c r="G1010" s="1">
        <v>8.9</v>
      </c>
      <c r="H1010" s="1">
        <v>14</v>
      </c>
      <c r="I1010" s="1">
        <v>5.0999999999999996</v>
      </c>
    </row>
    <row r="1011" spans="1:9" x14ac:dyDescent="0.3">
      <c r="A1011" s="2">
        <v>1009</v>
      </c>
      <c r="B1011" s="1" t="s">
        <v>2762</v>
      </c>
      <c r="C1011" s="1" t="s">
        <v>1500</v>
      </c>
      <c r="D1011" s="1" t="s">
        <v>2763</v>
      </c>
      <c r="E1011" s="1">
        <v>100</v>
      </c>
      <c r="F1011" s="1">
        <v>173</v>
      </c>
      <c r="G1011" s="1">
        <v>7.6</v>
      </c>
      <c r="H1011" s="1">
        <v>16.100000000000001</v>
      </c>
      <c r="I1011" s="1">
        <v>8.6999999999999993</v>
      </c>
    </row>
    <row r="1012" spans="1:9" x14ac:dyDescent="0.3">
      <c r="A1012" s="2">
        <v>1010</v>
      </c>
      <c r="B1012" s="1" t="s">
        <v>2764</v>
      </c>
      <c r="C1012" s="1" t="s">
        <v>1500</v>
      </c>
      <c r="D1012" s="1" t="s">
        <v>2765</v>
      </c>
      <c r="E1012" s="1">
        <v>100</v>
      </c>
      <c r="F1012" s="1">
        <v>173</v>
      </c>
      <c r="G1012" s="1">
        <v>7.6</v>
      </c>
      <c r="H1012" s="1">
        <v>16.100000000000001</v>
      </c>
      <c r="I1012" s="1">
        <v>8.6999999999999993</v>
      </c>
    </row>
    <row r="1013" spans="1:9" x14ac:dyDescent="0.3">
      <c r="A1013" s="2">
        <v>1011</v>
      </c>
      <c r="B1013" s="1" t="s">
        <v>2766</v>
      </c>
      <c r="C1013" s="1" t="s">
        <v>1500</v>
      </c>
      <c r="D1013" s="1" t="s">
        <v>2767</v>
      </c>
      <c r="E1013" s="1">
        <v>100</v>
      </c>
      <c r="F1013" s="1">
        <v>127</v>
      </c>
      <c r="G1013" s="1">
        <v>4.4000000000000004</v>
      </c>
      <c r="H1013" s="1">
        <v>21.4</v>
      </c>
      <c r="I1013" s="1">
        <v>2.8</v>
      </c>
    </row>
    <row r="1014" spans="1:9" x14ac:dyDescent="0.3">
      <c r="A1014" s="2">
        <v>1012</v>
      </c>
      <c r="B1014" s="1" t="s">
        <v>2768</v>
      </c>
      <c r="C1014" s="1" t="s">
        <v>1500</v>
      </c>
      <c r="D1014" s="1" t="s">
        <v>2769</v>
      </c>
      <c r="E1014" s="1">
        <v>100</v>
      </c>
      <c r="F1014" s="1">
        <v>143</v>
      </c>
      <c r="G1014" s="1">
        <v>7.3</v>
      </c>
      <c r="H1014" s="1">
        <v>18.3</v>
      </c>
      <c r="I1014" s="1">
        <v>4.5</v>
      </c>
    </row>
    <row r="1015" spans="1:9" x14ac:dyDescent="0.3">
      <c r="A1015" s="2">
        <v>1013</v>
      </c>
      <c r="B1015" s="1" t="s">
        <v>2770</v>
      </c>
      <c r="C1015" s="1" t="s">
        <v>1500</v>
      </c>
      <c r="D1015" s="1" t="s">
        <v>2771</v>
      </c>
      <c r="E1015" s="1">
        <v>100</v>
      </c>
      <c r="F1015" s="1">
        <v>106</v>
      </c>
      <c r="G1015" s="1">
        <v>13.4</v>
      </c>
      <c r="H1015" s="1">
        <v>9.1999999999999993</v>
      </c>
      <c r="I1015" s="1">
        <v>1.5</v>
      </c>
    </row>
    <row r="1016" spans="1:9" x14ac:dyDescent="0.3">
      <c r="A1016" s="2">
        <v>1014</v>
      </c>
      <c r="B1016" s="1" t="s">
        <v>2772</v>
      </c>
      <c r="C1016" s="1" t="s">
        <v>1500</v>
      </c>
      <c r="D1016" s="1" t="s">
        <v>2773</v>
      </c>
      <c r="E1016" s="1">
        <v>100</v>
      </c>
      <c r="F1016" s="1">
        <v>87</v>
      </c>
      <c r="G1016" s="1">
        <v>0.16</v>
      </c>
      <c r="H1016" s="1">
        <v>18.84</v>
      </c>
      <c r="I1016" s="1">
        <v>1.44</v>
      </c>
    </row>
    <row r="1017" spans="1:9" x14ac:dyDescent="0.3">
      <c r="A1017" s="2">
        <v>1015</v>
      </c>
      <c r="B1017" s="1" t="s">
        <v>2774</v>
      </c>
      <c r="C1017" s="1" t="s">
        <v>1500</v>
      </c>
      <c r="D1017" s="1" t="s">
        <v>2775</v>
      </c>
      <c r="E1017" s="1">
        <v>100</v>
      </c>
      <c r="F1017" s="1">
        <v>325</v>
      </c>
      <c r="G1017" s="1">
        <v>0.2</v>
      </c>
      <c r="H1017" s="1">
        <v>67.8</v>
      </c>
      <c r="I1017" s="1">
        <v>6.9</v>
      </c>
    </row>
    <row r="1018" spans="1:9" x14ac:dyDescent="0.3">
      <c r="A1018" s="2">
        <v>1016</v>
      </c>
      <c r="B1018" s="1" t="s">
        <v>2776</v>
      </c>
      <c r="C1018" s="1" t="s">
        <v>1500</v>
      </c>
      <c r="D1018" s="1" t="s">
        <v>2777</v>
      </c>
      <c r="E1018" s="1">
        <v>100</v>
      </c>
      <c r="F1018" s="1">
        <v>81</v>
      </c>
      <c r="G1018" s="1">
        <v>0.5</v>
      </c>
      <c r="H1018" s="1">
        <v>17</v>
      </c>
      <c r="I1018" s="1">
        <v>1.5</v>
      </c>
    </row>
    <row r="1019" spans="1:9" x14ac:dyDescent="0.3">
      <c r="A1019" s="2">
        <v>1017</v>
      </c>
      <c r="B1019" s="1" t="s">
        <v>2778</v>
      </c>
      <c r="C1019" s="1" t="s">
        <v>1500</v>
      </c>
      <c r="D1019" s="1" t="s">
        <v>2779</v>
      </c>
      <c r="E1019" s="1">
        <v>100</v>
      </c>
      <c r="F1019" s="1">
        <v>109</v>
      </c>
      <c r="G1019" s="1">
        <v>0.1</v>
      </c>
      <c r="H1019" s="1">
        <v>23.6</v>
      </c>
      <c r="I1019" s="1">
        <v>1</v>
      </c>
    </row>
    <row r="1020" spans="1:9" x14ac:dyDescent="0.3">
      <c r="A1020" s="2">
        <v>1018</v>
      </c>
      <c r="B1020" s="1" t="s">
        <v>2780</v>
      </c>
      <c r="C1020" s="1" t="s">
        <v>1500</v>
      </c>
      <c r="D1020" s="1" t="s">
        <v>2781</v>
      </c>
      <c r="E1020" s="1">
        <v>100</v>
      </c>
      <c r="F1020" s="1">
        <v>175</v>
      </c>
      <c r="G1020" s="1">
        <v>7.79</v>
      </c>
      <c r="H1020" s="1">
        <v>17.940000000000001</v>
      </c>
      <c r="I1020" s="1">
        <v>7.48</v>
      </c>
    </row>
    <row r="1021" spans="1:9" x14ac:dyDescent="0.3">
      <c r="A1021" s="2">
        <v>1019</v>
      </c>
      <c r="B1021" s="1" t="s">
        <v>2782</v>
      </c>
      <c r="C1021" s="1" t="s">
        <v>1500</v>
      </c>
      <c r="D1021" s="1" t="s">
        <v>2783</v>
      </c>
      <c r="E1021" s="1">
        <v>100</v>
      </c>
      <c r="F1021" s="1">
        <v>302</v>
      </c>
      <c r="G1021" s="1">
        <v>26.6</v>
      </c>
      <c r="H1021" s="1">
        <v>40.1</v>
      </c>
      <c r="I1021" s="1">
        <v>3.7</v>
      </c>
    </row>
    <row r="1022" spans="1:9" x14ac:dyDescent="0.3">
      <c r="A1022" s="2">
        <v>1020</v>
      </c>
      <c r="B1022" s="1" t="s">
        <v>2784</v>
      </c>
      <c r="C1022" s="1" t="s">
        <v>1500</v>
      </c>
      <c r="D1022" s="1" t="s">
        <v>2785</v>
      </c>
      <c r="E1022" s="1">
        <v>100</v>
      </c>
      <c r="F1022" s="1">
        <v>204</v>
      </c>
      <c r="G1022" s="1">
        <v>12.4</v>
      </c>
      <c r="H1022" s="1">
        <v>34.4</v>
      </c>
      <c r="I1022" s="1">
        <v>2</v>
      </c>
    </row>
    <row r="1023" spans="1:9" x14ac:dyDescent="0.3">
      <c r="A1023" s="2">
        <v>1021</v>
      </c>
      <c r="B1023" s="1" t="s">
        <v>2786</v>
      </c>
      <c r="C1023" s="1" t="s">
        <v>1500</v>
      </c>
      <c r="D1023" s="1" t="s">
        <v>2787</v>
      </c>
      <c r="E1023" s="1">
        <v>100</v>
      </c>
      <c r="F1023" s="1">
        <v>272</v>
      </c>
      <c r="G1023" s="1">
        <v>0.4</v>
      </c>
      <c r="H1023" s="1">
        <v>63.5</v>
      </c>
      <c r="I1023" s="1">
        <v>2.7</v>
      </c>
    </row>
    <row r="1024" spans="1:9" x14ac:dyDescent="0.3">
      <c r="A1024" s="2">
        <v>1022</v>
      </c>
      <c r="B1024" s="1" t="s">
        <v>2788</v>
      </c>
      <c r="C1024" s="1" t="s">
        <v>1500</v>
      </c>
      <c r="D1024" s="1" t="s">
        <v>2789</v>
      </c>
      <c r="E1024" s="1">
        <v>100</v>
      </c>
      <c r="F1024" s="1">
        <v>70</v>
      </c>
      <c r="G1024" s="1">
        <v>0.1</v>
      </c>
      <c r="H1024" s="1">
        <v>15.1</v>
      </c>
      <c r="I1024" s="1">
        <v>1.2</v>
      </c>
    </row>
    <row r="1025" spans="1:9" x14ac:dyDescent="0.3">
      <c r="A1025" s="2">
        <v>1023</v>
      </c>
      <c r="B1025" s="1" t="s">
        <v>2790</v>
      </c>
      <c r="C1025" s="1" t="s">
        <v>1500</v>
      </c>
      <c r="D1025" s="1" t="s">
        <v>2791</v>
      </c>
      <c r="E1025" s="1">
        <v>100</v>
      </c>
      <c r="F1025" s="1">
        <v>315</v>
      </c>
      <c r="G1025" s="1">
        <v>3.2</v>
      </c>
      <c r="H1025" s="1">
        <v>66.8</v>
      </c>
      <c r="I1025" s="1">
        <v>4.7</v>
      </c>
    </row>
    <row r="1026" spans="1:9" x14ac:dyDescent="0.3">
      <c r="A1026" s="2">
        <v>1024</v>
      </c>
      <c r="B1026" s="1" t="s">
        <v>2792</v>
      </c>
      <c r="C1026" s="1" t="s">
        <v>1500</v>
      </c>
      <c r="D1026" s="1" t="s">
        <v>2793</v>
      </c>
      <c r="E1026" s="1">
        <v>100</v>
      </c>
      <c r="F1026" s="1">
        <v>66</v>
      </c>
      <c r="G1026" s="1">
        <v>0.2</v>
      </c>
      <c r="H1026" s="1">
        <v>15.7</v>
      </c>
      <c r="I1026" s="1">
        <v>0.5</v>
      </c>
    </row>
    <row r="1027" spans="1:9" x14ac:dyDescent="0.3">
      <c r="A1027" s="2">
        <v>1025</v>
      </c>
      <c r="B1027" s="1" t="s">
        <v>2794</v>
      </c>
      <c r="C1027" s="1" t="s">
        <v>1500</v>
      </c>
      <c r="D1027" s="1" t="s">
        <v>2795</v>
      </c>
      <c r="E1027" s="1">
        <v>100</v>
      </c>
      <c r="F1027" s="1">
        <v>73</v>
      </c>
      <c r="G1027" s="1">
        <v>0.2</v>
      </c>
      <c r="H1027" s="1">
        <v>16.899999999999999</v>
      </c>
      <c r="I1027" s="1">
        <v>0.7</v>
      </c>
    </row>
    <row r="1028" spans="1:9" x14ac:dyDescent="0.3">
      <c r="A1028" s="2">
        <v>1026</v>
      </c>
      <c r="B1028" s="1" t="s">
        <v>2796</v>
      </c>
      <c r="C1028" s="1" t="s">
        <v>1500</v>
      </c>
      <c r="D1028" s="1" t="s">
        <v>2797</v>
      </c>
      <c r="E1028" s="1">
        <v>100</v>
      </c>
      <c r="F1028" s="1">
        <v>70</v>
      </c>
      <c r="G1028" s="1">
        <v>0.2</v>
      </c>
      <c r="H1028" s="1">
        <v>17.3</v>
      </c>
      <c r="I1028" s="1">
        <v>0.2</v>
      </c>
    </row>
    <row r="1029" spans="1:9" x14ac:dyDescent="0.3">
      <c r="A1029" s="2">
        <v>1027</v>
      </c>
      <c r="B1029" s="1" t="s">
        <v>2798</v>
      </c>
      <c r="C1029" s="1" t="s">
        <v>1500</v>
      </c>
      <c r="D1029" s="1" t="s">
        <v>2799</v>
      </c>
      <c r="E1029" s="1">
        <v>100</v>
      </c>
      <c r="F1029" s="1">
        <v>313</v>
      </c>
      <c r="G1029" s="1">
        <v>24.3</v>
      </c>
      <c r="H1029" s="1">
        <v>11.9</v>
      </c>
      <c r="I1029" s="1">
        <v>18.100000000000001</v>
      </c>
    </row>
    <row r="1030" spans="1:9" x14ac:dyDescent="0.3">
      <c r="A1030" s="2">
        <v>1028</v>
      </c>
      <c r="B1030" s="1" t="s">
        <v>2800</v>
      </c>
      <c r="C1030" s="1" t="s">
        <v>1500</v>
      </c>
      <c r="D1030" s="1" t="s">
        <v>2801</v>
      </c>
      <c r="E1030" s="1">
        <v>100</v>
      </c>
      <c r="F1030" s="1">
        <v>72</v>
      </c>
      <c r="G1030" s="1">
        <v>2</v>
      </c>
      <c r="H1030" s="1">
        <v>14.3</v>
      </c>
      <c r="I1030" s="1">
        <v>0.9</v>
      </c>
    </row>
    <row r="1031" spans="1:9" x14ac:dyDescent="0.3">
      <c r="A1031" s="2">
        <v>1029</v>
      </c>
      <c r="B1031" s="1" t="s">
        <v>2802</v>
      </c>
      <c r="C1031" s="1" t="s">
        <v>1500</v>
      </c>
      <c r="D1031" s="1" t="s">
        <v>2803</v>
      </c>
      <c r="E1031" s="1">
        <v>100</v>
      </c>
      <c r="F1031" s="1">
        <v>125</v>
      </c>
      <c r="G1031" s="1">
        <v>13.3</v>
      </c>
      <c r="H1031" s="1">
        <v>12.3</v>
      </c>
      <c r="I1031" s="1">
        <v>2.2999999999999998</v>
      </c>
    </row>
    <row r="1032" spans="1:9" x14ac:dyDescent="0.3">
      <c r="A1032" s="2">
        <v>1030</v>
      </c>
      <c r="B1032" s="1" t="s">
        <v>2804</v>
      </c>
      <c r="C1032" s="1" t="s">
        <v>1500</v>
      </c>
      <c r="D1032" s="1" t="s">
        <v>2805</v>
      </c>
      <c r="E1032" s="1">
        <v>100</v>
      </c>
      <c r="F1032" s="1">
        <v>97</v>
      </c>
      <c r="G1032" s="1">
        <v>5</v>
      </c>
      <c r="H1032" s="1">
        <v>16</v>
      </c>
      <c r="I1032" s="1">
        <v>1.5</v>
      </c>
    </row>
    <row r="1033" spans="1:9" x14ac:dyDescent="0.3">
      <c r="A1033" s="2">
        <v>1031</v>
      </c>
      <c r="B1033" s="1" t="s">
        <v>2806</v>
      </c>
      <c r="C1033" s="1" t="s">
        <v>1500</v>
      </c>
      <c r="D1033" s="1" t="s">
        <v>2807</v>
      </c>
      <c r="E1033" s="1">
        <v>100</v>
      </c>
      <c r="F1033" s="1">
        <v>287</v>
      </c>
      <c r="G1033" s="1">
        <v>41.4</v>
      </c>
      <c r="H1033" s="1">
        <v>18.600000000000001</v>
      </c>
      <c r="I1033" s="1">
        <v>4.2</v>
      </c>
    </row>
    <row r="1034" spans="1:9" x14ac:dyDescent="0.3">
      <c r="A1034" s="2">
        <v>1032</v>
      </c>
      <c r="B1034" s="1" t="s">
        <v>2808</v>
      </c>
      <c r="C1034" s="1" t="s">
        <v>1500</v>
      </c>
      <c r="D1034" s="1" t="s">
        <v>2809</v>
      </c>
      <c r="E1034" s="1">
        <v>100</v>
      </c>
      <c r="F1034" s="1">
        <v>48</v>
      </c>
      <c r="G1034" s="1">
        <v>0.5</v>
      </c>
      <c r="H1034" s="1">
        <v>10.8</v>
      </c>
      <c r="I1034" s="1">
        <v>0.5</v>
      </c>
    </row>
    <row r="1035" spans="1:9" x14ac:dyDescent="0.3">
      <c r="A1035" s="2">
        <v>1033</v>
      </c>
      <c r="B1035" s="1" t="s">
        <v>2810</v>
      </c>
      <c r="C1035" s="1" t="s">
        <v>1500</v>
      </c>
      <c r="D1035" s="1" t="s">
        <v>2811</v>
      </c>
      <c r="E1035" s="1">
        <v>100</v>
      </c>
      <c r="F1035" s="1">
        <v>71</v>
      </c>
      <c r="G1035" s="1">
        <v>0.2</v>
      </c>
      <c r="H1035" s="1">
        <v>12.1</v>
      </c>
      <c r="I1035" s="1">
        <v>2.6</v>
      </c>
    </row>
    <row r="1036" spans="1:9" x14ac:dyDescent="0.3">
      <c r="A1036" s="2">
        <v>1034</v>
      </c>
      <c r="B1036" s="1" t="s">
        <v>2812</v>
      </c>
      <c r="C1036" s="1" t="s">
        <v>1500</v>
      </c>
      <c r="D1036" s="1" t="s">
        <v>2813</v>
      </c>
      <c r="E1036" s="1">
        <v>100</v>
      </c>
      <c r="F1036" s="1">
        <v>104</v>
      </c>
      <c r="G1036" s="1">
        <v>0.4</v>
      </c>
      <c r="H1036" s="1">
        <v>17.7</v>
      </c>
      <c r="I1036" s="1">
        <v>2.9</v>
      </c>
    </row>
    <row r="1037" spans="1:9" x14ac:dyDescent="0.3">
      <c r="A1037" s="2">
        <v>1035</v>
      </c>
      <c r="B1037" s="1" t="s">
        <v>2814</v>
      </c>
      <c r="C1037" s="1" t="s">
        <v>1500</v>
      </c>
      <c r="D1037" s="1" t="s">
        <v>2815</v>
      </c>
      <c r="E1037" s="1">
        <v>100</v>
      </c>
      <c r="F1037" s="1">
        <v>122</v>
      </c>
      <c r="G1037" s="1">
        <v>2</v>
      </c>
      <c r="H1037" s="1">
        <v>16.5</v>
      </c>
      <c r="I1037" s="1">
        <v>5.5</v>
      </c>
    </row>
    <row r="1038" spans="1:9" x14ac:dyDescent="0.3">
      <c r="A1038" s="2">
        <v>1036</v>
      </c>
      <c r="B1038" s="1" t="s">
        <v>2816</v>
      </c>
      <c r="C1038" s="1" t="s">
        <v>1500</v>
      </c>
      <c r="D1038" s="1" t="s">
        <v>2817</v>
      </c>
      <c r="E1038" s="1">
        <v>100</v>
      </c>
      <c r="F1038" s="1">
        <v>75</v>
      </c>
      <c r="G1038" s="1">
        <v>0.3</v>
      </c>
      <c r="H1038" s="1">
        <v>14.9</v>
      </c>
      <c r="I1038" s="1">
        <v>1.8</v>
      </c>
    </row>
    <row r="1039" spans="1:9" x14ac:dyDescent="0.3">
      <c r="A1039" s="2">
        <v>1037</v>
      </c>
      <c r="B1039" s="1" t="s">
        <v>2818</v>
      </c>
      <c r="C1039" s="1" t="s">
        <v>1500</v>
      </c>
      <c r="D1039" s="1" t="s">
        <v>2819</v>
      </c>
      <c r="E1039" s="1">
        <v>100</v>
      </c>
      <c r="F1039" s="1">
        <v>23</v>
      </c>
      <c r="G1039" s="1">
        <v>1.3</v>
      </c>
      <c r="H1039" s="1">
        <v>3.7</v>
      </c>
      <c r="I1039" s="1">
        <v>0.4</v>
      </c>
    </row>
    <row r="1040" spans="1:9" x14ac:dyDescent="0.3">
      <c r="A1040" s="2">
        <v>1038</v>
      </c>
      <c r="B1040" s="1" t="s">
        <v>2820</v>
      </c>
      <c r="C1040" s="1" t="s">
        <v>1500</v>
      </c>
      <c r="D1040" s="1" t="s">
        <v>2821</v>
      </c>
      <c r="E1040" s="1">
        <v>100</v>
      </c>
      <c r="F1040" s="1">
        <v>321</v>
      </c>
      <c r="G1040" s="1">
        <v>3</v>
      </c>
      <c r="H1040" s="1">
        <v>77.599999999999994</v>
      </c>
      <c r="I1040" s="1">
        <v>0.9</v>
      </c>
    </row>
    <row r="1041" spans="1:9" x14ac:dyDescent="0.3">
      <c r="A1041" s="2">
        <v>1039</v>
      </c>
      <c r="B1041" s="1" t="s">
        <v>2822</v>
      </c>
      <c r="C1041" s="1" t="s">
        <v>1500</v>
      </c>
      <c r="D1041" s="1" t="s">
        <v>2823</v>
      </c>
      <c r="E1041" s="1">
        <v>100</v>
      </c>
      <c r="F1041" s="1">
        <v>34</v>
      </c>
      <c r="G1041" s="1">
        <v>2.4</v>
      </c>
      <c r="H1041" s="1">
        <v>4.9000000000000004</v>
      </c>
      <c r="I1041" s="1">
        <v>0.5</v>
      </c>
    </row>
    <row r="1042" spans="1:9" x14ac:dyDescent="0.3">
      <c r="A1042" s="2">
        <v>1040</v>
      </c>
      <c r="B1042" s="1" t="s">
        <v>2824</v>
      </c>
      <c r="C1042" s="1" t="s">
        <v>1500</v>
      </c>
      <c r="D1042" s="1" t="s">
        <v>2825</v>
      </c>
      <c r="E1042" s="1">
        <v>100</v>
      </c>
      <c r="F1042" s="1">
        <v>32</v>
      </c>
      <c r="G1042" s="1">
        <v>2.5</v>
      </c>
      <c r="H1042" s="1">
        <v>5.5</v>
      </c>
      <c r="I1042" s="1">
        <v>0</v>
      </c>
    </row>
    <row r="1043" spans="1:9" x14ac:dyDescent="0.3">
      <c r="A1043" s="2">
        <v>1041</v>
      </c>
      <c r="B1043" s="1" t="s">
        <v>2826</v>
      </c>
      <c r="C1043" s="1" t="s">
        <v>1500</v>
      </c>
      <c r="D1043" s="1" t="s">
        <v>2827</v>
      </c>
      <c r="E1043" s="1">
        <v>100</v>
      </c>
      <c r="F1043" s="1">
        <v>42</v>
      </c>
      <c r="G1043" s="1">
        <v>0.8</v>
      </c>
      <c r="H1043" s="1">
        <v>7.7</v>
      </c>
      <c r="I1043" s="1">
        <v>1</v>
      </c>
    </row>
    <row r="1044" spans="1:9" x14ac:dyDescent="0.3">
      <c r="A1044" s="2">
        <v>1042</v>
      </c>
      <c r="B1044" s="1" t="s">
        <v>2828</v>
      </c>
      <c r="C1044" s="1" t="s">
        <v>1500</v>
      </c>
      <c r="D1044" s="1" t="s">
        <v>2829</v>
      </c>
      <c r="E1044" s="1">
        <v>100</v>
      </c>
      <c r="F1044" s="1">
        <v>5</v>
      </c>
      <c r="G1044" s="1">
        <v>0.1</v>
      </c>
      <c r="H1044" s="1">
        <v>1.3</v>
      </c>
      <c r="I1044" s="1">
        <v>0</v>
      </c>
    </row>
    <row r="1045" spans="1:9" x14ac:dyDescent="0.3">
      <c r="A1045" s="2">
        <v>1043</v>
      </c>
      <c r="B1045" s="1" t="s">
        <v>2830</v>
      </c>
      <c r="C1045" s="1" t="s">
        <v>1500</v>
      </c>
      <c r="D1045" s="1" t="s">
        <v>2831</v>
      </c>
      <c r="E1045" s="1">
        <v>100</v>
      </c>
      <c r="F1045" s="1">
        <v>99</v>
      </c>
      <c r="G1045" s="1">
        <v>12.4</v>
      </c>
      <c r="H1045" s="1">
        <v>10.199999999999999</v>
      </c>
      <c r="I1045" s="1">
        <v>0.7</v>
      </c>
    </row>
    <row r="1046" spans="1:9" x14ac:dyDescent="0.3">
      <c r="A1046" s="2">
        <v>1044</v>
      </c>
      <c r="B1046" s="1" t="s">
        <v>2832</v>
      </c>
      <c r="C1046" s="1" t="s">
        <v>1500</v>
      </c>
      <c r="D1046" s="1" t="s">
        <v>2833</v>
      </c>
      <c r="E1046" s="1">
        <v>100</v>
      </c>
      <c r="F1046" s="1">
        <v>142</v>
      </c>
      <c r="G1046" s="1">
        <v>15.6</v>
      </c>
      <c r="H1046" s="1">
        <v>15.4</v>
      </c>
      <c r="I1046" s="1">
        <v>1.7</v>
      </c>
    </row>
    <row r="1047" spans="1:9" x14ac:dyDescent="0.3">
      <c r="A1047" s="2">
        <v>1045</v>
      </c>
      <c r="B1047" s="1" t="s">
        <v>2834</v>
      </c>
      <c r="C1047" s="1" t="s">
        <v>1500</v>
      </c>
      <c r="D1047" s="1" t="s">
        <v>2835</v>
      </c>
      <c r="E1047" s="1">
        <v>100</v>
      </c>
      <c r="F1047" s="1">
        <v>142</v>
      </c>
      <c r="G1047" s="1">
        <v>17.7</v>
      </c>
      <c r="H1047" s="1">
        <v>11.8</v>
      </c>
      <c r="I1047" s="1">
        <v>2.2999999999999998</v>
      </c>
    </row>
    <row r="1048" spans="1:9" x14ac:dyDescent="0.3">
      <c r="A1048" s="2">
        <v>1046</v>
      </c>
      <c r="B1048" s="1" t="s">
        <v>2836</v>
      </c>
      <c r="C1048" s="1" t="s">
        <v>1500</v>
      </c>
      <c r="D1048" s="1" t="s">
        <v>2837</v>
      </c>
      <c r="E1048" s="1">
        <v>100</v>
      </c>
      <c r="F1048" s="1">
        <v>114</v>
      </c>
      <c r="G1048" s="1">
        <v>15.2</v>
      </c>
      <c r="H1048" s="1">
        <v>10.8</v>
      </c>
      <c r="I1048" s="1">
        <v>0.8</v>
      </c>
    </row>
    <row r="1049" spans="1:9" x14ac:dyDescent="0.3">
      <c r="A1049" s="2">
        <v>1047</v>
      </c>
      <c r="B1049" s="1" t="s">
        <v>2838</v>
      </c>
      <c r="C1049" s="1" t="s">
        <v>1500</v>
      </c>
      <c r="D1049" s="1" t="s">
        <v>2839</v>
      </c>
      <c r="E1049" s="1">
        <v>100</v>
      </c>
      <c r="F1049" s="1">
        <v>3</v>
      </c>
      <c r="G1049" s="1">
        <v>0.4</v>
      </c>
      <c r="H1049" s="1">
        <v>0</v>
      </c>
      <c r="I1049" s="1">
        <v>0.1</v>
      </c>
    </row>
    <row r="1050" spans="1:9" x14ac:dyDescent="0.3">
      <c r="A1050" s="2">
        <v>1048</v>
      </c>
      <c r="B1050" s="1" t="s">
        <v>2840</v>
      </c>
      <c r="C1050" s="1" t="s">
        <v>1500</v>
      </c>
      <c r="D1050" s="1" t="s">
        <v>2841</v>
      </c>
      <c r="E1050" s="1">
        <v>100</v>
      </c>
      <c r="F1050" s="1">
        <v>44</v>
      </c>
      <c r="G1050" s="1">
        <v>5.7</v>
      </c>
      <c r="H1050" s="1">
        <v>3.1</v>
      </c>
      <c r="I1050" s="1">
        <v>0.8</v>
      </c>
    </row>
    <row r="1051" spans="1:9" x14ac:dyDescent="0.3">
      <c r="A1051" s="2">
        <v>1049</v>
      </c>
      <c r="B1051" s="1" t="s">
        <v>2842</v>
      </c>
      <c r="C1051" s="1" t="s">
        <v>1500</v>
      </c>
      <c r="D1051" s="1" t="s">
        <v>2843</v>
      </c>
      <c r="E1051" s="1">
        <v>100</v>
      </c>
      <c r="F1051" s="1">
        <v>178</v>
      </c>
      <c r="G1051" s="1">
        <v>17.79</v>
      </c>
      <c r="H1051" s="1">
        <v>9.01</v>
      </c>
      <c r="I1051" s="1">
        <v>7.45</v>
      </c>
    </row>
    <row r="1052" spans="1:9" x14ac:dyDescent="0.3">
      <c r="A1052" s="2">
        <v>1050</v>
      </c>
      <c r="B1052" s="1" t="s">
        <v>2844</v>
      </c>
      <c r="C1052" s="1" t="s">
        <v>1500</v>
      </c>
      <c r="D1052" s="1" t="s">
        <v>2845</v>
      </c>
      <c r="E1052" s="1">
        <v>100</v>
      </c>
      <c r="F1052" s="1">
        <v>167</v>
      </c>
      <c r="G1052" s="1">
        <v>27.09</v>
      </c>
      <c r="H1052" s="1">
        <v>10</v>
      </c>
      <c r="I1052" s="1">
        <v>1.36</v>
      </c>
    </row>
    <row r="1053" spans="1:9" x14ac:dyDescent="0.3">
      <c r="A1053" s="2">
        <v>1051</v>
      </c>
      <c r="B1053" s="1" t="s">
        <v>2846</v>
      </c>
      <c r="C1053" s="1" t="s">
        <v>1500</v>
      </c>
      <c r="D1053" s="1" t="s">
        <v>2847</v>
      </c>
      <c r="E1053" s="1">
        <v>100</v>
      </c>
      <c r="F1053" s="1">
        <v>145</v>
      </c>
      <c r="G1053" s="1">
        <v>22.95</v>
      </c>
      <c r="H1053" s="1">
        <v>9.25</v>
      </c>
      <c r="I1053" s="1">
        <v>1.19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workbookViewId="0">
      <selection activeCell="F22" sqref="F22"/>
    </sheetView>
  </sheetViews>
  <sheetFormatPr defaultRowHeight="16.5" x14ac:dyDescent="0.3"/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2">
        <v>0</v>
      </c>
      <c r="B2" s="1" t="s">
        <v>3336</v>
      </c>
      <c r="C2" s="1" t="s">
        <v>3337</v>
      </c>
      <c r="D2" s="1" t="s">
        <v>3338</v>
      </c>
      <c r="E2" s="1">
        <v>100</v>
      </c>
      <c r="F2" s="1">
        <v>65</v>
      </c>
      <c r="G2" s="1">
        <v>15.87</v>
      </c>
      <c r="H2" s="1">
        <v>5.67</v>
      </c>
      <c r="I2" s="1">
        <v>0.7</v>
      </c>
    </row>
    <row r="3" spans="1:9" x14ac:dyDescent="0.3">
      <c r="A3" s="2">
        <v>1</v>
      </c>
      <c r="B3" s="1" t="s">
        <v>3339</v>
      </c>
      <c r="C3" s="1" t="s">
        <v>3337</v>
      </c>
      <c r="D3" s="1" t="s">
        <v>3340</v>
      </c>
      <c r="E3" s="1">
        <v>100</v>
      </c>
      <c r="F3" s="1">
        <v>55</v>
      </c>
      <c r="G3" s="1">
        <v>11.99</v>
      </c>
      <c r="H3" s="1">
        <v>5.25</v>
      </c>
      <c r="I3" s="1">
        <v>0.85</v>
      </c>
    </row>
    <row r="4" spans="1:9" x14ac:dyDescent="0.3">
      <c r="A4" s="2">
        <v>2</v>
      </c>
      <c r="B4" s="1" t="s">
        <v>3341</v>
      </c>
      <c r="C4" s="1" t="s">
        <v>3337</v>
      </c>
      <c r="D4" s="1" t="s">
        <v>3342</v>
      </c>
      <c r="E4" s="1">
        <v>100</v>
      </c>
      <c r="F4" s="1">
        <v>46</v>
      </c>
      <c r="G4" s="1">
        <v>9.4600000000000009</v>
      </c>
      <c r="H4" s="1">
        <v>5.33</v>
      </c>
      <c r="I4" s="1">
        <v>0.41</v>
      </c>
    </row>
    <row r="5" spans="1:9" x14ac:dyDescent="0.3">
      <c r="A5" s="2">
        <v>3</v>
      </c>
      <c r="B5" s="1" t="s">
        <v>3343</v>
      </c>
      <c r="C5" s="1" t="s">
        <v>3337</v>
      </c>
      <c r="D5" s="1" t="s">
        <v>3344</v>
      </c>
      <c r="E5" s="1">
        <v>100</v>
      </c>
      <c r="F5" s="1">
        <v>255</v>
      </c>
      <c r="G5" s="1">
        <v>50.2</v>
      </c>
      <c r="H5" s="1">
        <v>22.4</v>
      </c>
      <c r="I5" s="1">
        <v>6.3</v>
      </c>
    </row>
    <row r="6" spans="1:9" x14ac:dyDescent="0.3">
      <c r="A6" s="2">
        <v>4</v>
      </c>
      <c r="B6" s="1" t="s">
        <v>3345</v>
      </c>
      <c r="C6" s="1" t="s">
        <v>3337</v>
      </c>
      <c r="D6" s="1" t="s">
        <v>3346</v>
      </c>
      <c r="E6" s="1">
        <v>100</v>
      </c>
      <c r="F6" s="1">
        <v>44</v>
      </c>
      <c r="G6" s="1">
        <v>9.25</v>
      </c>
      <c r="H6" s="1">
        <v>4.78</v>
      </c>
      <c r="I6" s="1">
        <v>0.51</v>
      </c>
    </row>
    <row r="7" spans="1:9" x14ac:dyDescent="0.3">
      <c r="A7" s="2">
        <v>5</v>
      </c>
      <c r="B7" s="1" t="s">
        <v>3347</v>
      </c>
      <c r="C7" s="1" t="s">
        <v>3337</v>
      </c>
      <c r="D7" s="1" t="s">
        <v>3348</v>
      </c>
      <c r="E7" s="1">
        <v>100</v>
      </c>
      <c r="F7" s="1">
        <v>15</v>
      </c>
      <c r="G7" s="1">
        <v>4.3600000000000003</v>
      </c>
      <c r="H7" s="1">
        <v>1.1299999999999999</v>
      </c>
      <c r="I7" s="1">
        <v>0.03</v>
      </c>
    </row>
    <row r="8" spans="1:9" x14ac:dyDescent="0.3">
      <c r="A8" s="2">
        <v>6</v>
      </c>
      <c r="B8" s="1" t="s">
        <v>3349</v>
      </c>
      <c r="C8" s="1" t="s">
        <v>3337</v>
      </c>
      <c r="D8" s="1" t="s">
        <v>3350</v>
      </c>
      <c r="E8" s="1">
        <v>100</v>
      </c>
      <c r="F8" s="1">
        <v>232</v>
      </c>
      <c r="G8" s="1">
        <v>65.59</v>
      </c>
      <c r="H8" s="1">
        <v>14.53</v>
      </c>
      <c r="I8" s="1">
        <v>2.4</v>
      </c>
    </row>
    <row r="9" spans="1:9" x14ac:dyDescent="0.3">
      <c r="A9" s="2">
        <v>7</v>
      </c>
      <c r="B9" s="1" t="s">
        <v>3351</v>
      </c>
      <c r="C9" s="1" t="s">
        <v>3337</v>
      </c>
      <c r="D9" s="1" t="s">
        <v>3352</v>
      </c>
      <c r="E9" s="1">
        <v>100</v>
      </c>
      <c r="F9" s="1">
        <v>15</v>
      </c>
      <c r="G9" s="1">
        <v>4.4000000000000004</v>
      </c>
      <c r="H9" s="1">
        <v>1</v>
      </c>
      <c r="I9" s="1">
        <v>0.1</v>
      </c>
    </row>
    <row r="10" spans="1:9" x14ac:dyDescent="0.3">
      <c r="A10" s="2">
        <v>8</v>
      </c>
      <c r="B10" s="1" t="s">
        <v>3353</v>
      </c>
      <c r="C10" s="1" t="s">
        <v>3337</v>
      </c>
      <c r="D10" s="1" t="s">
        <v>3354</v>
      </c>
      <c r="E10" s="1">
        <v>100</v>
      </c>
      <c r="F10" s="1">
        <v>23</v>
      </c>
      <c r="G10" s="1">
        <v>5.2</v>
      </c>
      <c r="H10" s="1">
        <v>1.4</v>
      </c>
      <c r="I10" s="1">
        <v>0.1</v>
      </c>
    </row>
    <row r="11" spans="1:9" x14ac:dyDescent="0.3">
      <c r="A11" s="2">
        <v>9</v>
      </c>
      <c r="B11" s="1" t="s">
        <v>3355</v>
      </c>
      <c r="C11" s="1" t="s">
        <v>3337</v>
      </c>
      <c r="D11" s="1" t="s">
        <v>3356</v>
      </c>
      <c r="E11" s="1">
        <v>100</v>
      </c>
      <c r="F11" s="1">
        <v>32</v>
      </c>
      <c r="G11" s="1">
        <v>7.3</v>
      </c>
      <c r="H11" s="1">
        <v>3.5</v>
      </c>
      <c r="I11" s="1">
        <v>0.2</v>
      </c>
    </row>
    <row r="12" spans="1:9" x14ac:dyDescent="0.3">
      <c r="A12" s="2">
        <v>10</v>
      </c>
      <c r="B12" s="1" t="s">
        <v>3357</v>
      </c>
      <c r="C12" s="1" t="s">
        <v>3337</v>
      </c>
      <c r="D12" s="1" t="s">
        <v>3358</v>
      </c>
      <c r="E12" s="1">
        <v>100</v>
      </c>
      <c r="F12" s="1">
        <v>22</v>
      </c>
      <c r="G12" s="1">
        <v>4.7</v>
      </c>
      <c r="H12" s="1">
        <v>2.6</v>
      </c>
      <c r="I12" s="1">
        <v>0.1</v>
      </c>
    </row>
    <row r="13" spans="1:9" x14ac:dyDescent="0.3">
      <c r="A13" s="2">
        <v>11</v>
      </c>
      <c r="B13" s="1" t="s">
        <v>3359</v>
      </c>
      <c r="C13" s="1" t="s">
        <v>3337</v>
      </c>
      <c r="D13" s="1" t="s">
        <v>3360</v>
      </c>
      <c r="E13" s="1">
        <v>100</v>
      </c>
      <c r="F13" s="1">
        <v>202</v>
      </c>
      <c r="G13" s="1">
        <v>43.8</v>
      </c>
      <c r="H13" s="1">
        <v>25.8</v>
      </c>
      <c r="I13" s="1">
        <v>0.4</v>
      </c>
    </row>
    <row r="14" spans="1:9" x14ac:dyDescent="0.3">
      <c r="A14" s="2">
        <v>12</v>
      </c>
      <c r="B14" s="1" t="s">
        <v>3361</v>
      </c>
      <c r="C14" s="1" t="s">
        <v>3337</v>
      </c>
      <c r="D14" s="1" t="s">
        <v>3362</v>
      </c>
      <c r="E14" s="1">
        <v>100</v>
      </c>
      <c r="F14" s="1">
        <v>234</v>
      </c>
      <c r="G14" s="1">
        <v>63.2</v>
      </c>
      <c r="H14" s="1">
        <v>17.7</v>
      </c>
      <c r="I14" s="1">
        <v>2</v>
      </c>
    </row>
    <row r="15" spans="1:9" x14ac:dyDescent="0.3">
      <c r="A15" s="2">
        <v>13</v>
      </c>
      <c r="B15" s="1" t="s">
        <v>3363</v>
      </c>
      <c r="C15" s="1" t="s">
        <v>3337</v>
      </c>
      <c r="D15" s="1" t="s">
        <v>3364</v>
      </c>
      <c r="E15" s="1">
        <v>100</v>
      </c>
      <c r="F15" s="1">
        <v>36</v>
      </c>
      <c r="G15" s="1">
        <v>7.95</v>
      </c>
      <c r="H15" s="1">
        <v>3.94</v>
      </c>
      <c r="I15" s="1">
        <v>0.32</v>
      </c>
    </row>
    <row r="16" spans="1:9" x14ac:dyDescent="0.3">
      <c r="A16" s="2">
        <v>14</v>
      </c>
      <c r="B16" s="1" t="s">
        <v>3365</v>
      </c>
      <c r="C16" s="1" t="s">
        <v>3337</v>
      </c>
      <c r="D16" s="1" t="s">
        <v>3366</v>
      </c>
      <c r="E16" s="1">
        <v>100</v>
      </c>
      <c r="F16" s="1">
        <v>39</v>
      </c>
      <c r="G16" s="1">
        <v>8.5399999999999991</v>
      </c>
      <c r="H16" s="1">
        <v>3.62</v>
      </c>
      <c r="I16" s="1">
        <v>0.56999999999999995</v>
      </c>
    </row>
    <row r="17" spans="1:9" x14ac:dyDescent="0.3">
      <c r="A17" s="2">
        <v>15</v>
      </c>
      <c r="B17" s="1" t="s">
        <v>3367</v>
      </c>
      <c r="C17" s="1" t="s">
        <v>3337</v>
      </c>
      <c r="D17" s="1" t="s">
        <v>3368</v>
      </c>
      <c r="E17" s="1">
        <v>100</v>
      </c>
      <c r="F17" s="1">
        <v>46</v>
      </c>
      <c r="G17" s="1">
        <v>10.91</v>
      </c>
      <c r="H17" s="1">
        <v>4.17</v>
      </c>
      <c r="I17" s="1">
        <v>0.52</v>
      </c>
    </row>
    <row r="18" spans="1:9" x14ac:dyDescent="0.3">
      <c r="A18" s="2">
        <v>16</v>
      </c>
      <c r="B18" s="1" t="s">
        <v>3369</v>
      </c>
      <c r="C18" s="1" t="s">
        <v>3337</v>
      </c>
      <c r="D18" s="1" t="s">
        <v>3370</v>
      </c>
      <c r="E18" s="1">
        <v>100</v>
      </c>
      <c r="F18" s="1">
        <v>46</v>
      </c>
      <c r="G18" s="1">
        <v>10.17</v>
      </c>
      <c r="H18" s="1">
        <v>4.1100000000000003</v>
      </c>
      <c r="I18" s="1">
        <v>0.8</v>
      </c>
    </row>
    <row r="19" spans="1:9" x14ac:dyDescent="0.3">
      <c r="A19" s="2">
        <v>17</v>
      </c>
      <c r="B19" s="1" t="s">
        <v>3371</v>
      </c>
      <c r="C19" s="1" t="s">
        <v>3337</v>
      </c>
      <c r="D19" s="1" t="s">
        <v>3372</v>
      </c>
      <c r="E19" s="1">
        <v>100</v>
      </c>
      <c r="F19" s="1">
        <v>41</v>
      </c>
      <c r="G19" s="1">
        <v>10.75</v>
      </c>
      <c r="H19" s="1">
        <v>3.12</v>
      </c>
      <c r="I19" s="1">
        <v>0.44</v>
      </c>
    </row>
    <row r="20" spans="1:9" x14ac:dyDescent="0.3">
      <c r="A20" s="2">
        <v>18</v>
      </c>
      <c r="B20" s="1" t="s">
        <v>3373</v>
      </c>
      <c r="C20" s="1" t="s">
        <v>3337</v>
      </c>
      <c r="D20" s="1" t="s">
        <v>3374</v>
      </c>
      <c r="E20" s="1">
        <v>100</v>
      </c>
      <c r="F20" s="1">
        <v>44</v>
      </c>
      <c r="G20" s="1">
        <v>10.24</v>
      </c>
      <c r="H20" s="1">
        <v>3.41</v>
      </c>
      <c r="I20" s="1">
        <v>0.79</v>
      </c>
    </row>
    <row r="21" spans="1:9" x14ac:dyDescent="0.3">
      <c r="A21" s="2">
        <v>19</v>
      </c>
      <c r="B21" s="1" t="s">
        <v>3375</v>
      </c>
      <c r="C21" s="1" t="s">
        <v>3337</v>
      </c>
      <c r="D21" s="1" t="s">
        <v>3376</v>
      </c>
      <c r="E21" s="1">
        <v>100</v>
      </c>
      <c r="F21" s="1">
        <v>38</v>
      </c>
      <c r="G21" s="1">
        <v>9.1199999999999992</v>
      </c>
      <c r="H21" s="1">
        <v>3.59</v>
      </c>
      <c r="I21" s="1">
        <v>0.36</v>
      </c>
    </row>
    <row r="22" spans="1:9" x14ac:dyDescent="0.3">
      <c r="A22" s="2">
        <v>20</v>
      </c>
      <c r="B22" s="1" t="s">
        <v>3377</v>
      </c>
      <c r="C22" s="1" t="s">
        <v>3337</v>
      </c>
      <c r="D22" s="1" t="s">
        <v>3378</v>
      </c>
      <c r="E22" s="1">
        <v>100</v>
      </c>
      <c r="F22" s="1">
        <v>42</v>
      </c>
      <c r="G22" s="1">
        <v>8.64</v>
      </c>
      <c r="H22" s="1">
        <v>4.28</v>
      </c>
      <c r="I22" s="1">
        <v>0.69</v>
      </c>
    </row>
    <row r="23" spans="1:9" x14ac:dyDescent="0.3">
      <c r="A23" s="2">
        <v>21</v>
      </c>
      <c r="B23" s="1" t="s">
        <v>3379</v>
      </c>
      <c r="C23" s="1" t="s">
        <v>3337</v>
      </c>
      <c r="D23" s="1" t="s">
        <v>3380</v>
      </c>
      <c r="E23" s="1">
        <v>100</v>
      </c>
      <c r="F23" s="1">
        <v>47</v>
      </c>
      <c r="G23" s="1">
        <v>13.6</v>
      </c>
      <c r="H23" s="1">
        <v>2.2999999999999998</v>
      </c>
      <c r="I23" s="1">
        <v>0.1</v>
      </c>
    </row>
    <row r="24" spans="1:9" x14ac:dyDescent="0.3">
      <c r="A24" s="2">
        <v>22</v>
      </c>
      <c r="B24" s="1" t="s">
        <v>3381</v>
      </c>
      <c r="C24" s="1" t="s">
        <v>3337</v>
      </c>
      <c r="D24" s="1" t="s">
        <v>3382</v>
      </c>
      <c r="E24" s="1">
        <v>100</v>
      </c>
      <c r="F24" s="1">
        <v>22</v>
      </c>
      <c r="G24" s="1">
        <v>4.2</v>
      </c>
      <c r="H24" s="1">
        <v>2.7</v>
      </c>
      <c r="I24" s="1">
        <v>0.2</v>
      </c>
    </row>
    <row r="25" spans="1:9" x14ac:dyDescent="0.3">
      <c r="A25" s="2">
        <v>23</v>
      </c>
      <c r="B25" s="1" t="s">
        <v>3383</v>
      </c>
      <c r="C25" s="1" t="s">
        <v>3337</v>
      </c>
      <c r="D25" s="1" t="s">
        <v>3384</v>
      </c>
      <c r="E25" s="1">
        <v>100</v>
      </c>
      <c r="F25" s="1">
        <v>22</v>
      </c>
      <c r="G25" s="1">
        <v>4.1900000000000004</v>
      </c>
      <c r="H25" s="1">
        <v>3.03</v>
      </c>
      <c r="I25" s="1">
        <v>0.17</v>
      </c>
    </row>
    <row r="26" spans="1:9" x14ac:dyDescent="0.3">
      <c r="A26" s="2">
        <v>24</v>
      </c>
      <c r="B26" s="1" t="s">
        <v>3385</v>
      </c>
      <c r="C26" s="1" t="s">
        <v>3337</v>
      </c>
      <c r="D26" s="1" t="s">
        <v>3386</v>
      </c>
      <c r="E26" s="1">
        <v>100</v>
      </c>
      <c r="F26" s="1">
        <v>45</v>
      </c>
      <c r="G26" s="1">
        <v>7.34</v>
      </c>
      <c r="H26" s="1">
        <v>3.92</v>
      </c>
      <c r="I26" s="1">
        <v>0.44</v>
      </c>
    </row>
    <row r="27" spans="1:9" x14ac:dyDescent="0.3">
      <c r="A27" s="2">
        <v>25</v>
      </c>
      <c r="B27" s="1" t="s">
        <v>3387</v>
      </c>
      <c r="C27" s="1" t="s">
        <v>3337</v>
      </c>
      <c r="D27" s="1" t="s">
        <v>3388</v>
      </c>
      <c r="E27" s="1">
        <v>100</v>
      </c>
      <c r="F27" s="1">
        <v>39</v>
      </c>
      <c r="G27" s="1">
        <v>5.8</v>
      </c>
      <c r="H27" s="1">
        <v>3.44</v>
      </c>
      <c r="I27" s="1">
        <v>0.62</v>
      </c>
    </row>
    <row r="28" spans="1:9" x14ac:dyDescent="0.3">
      <c r="A28" s="2">
        <v>26</v>
      </c>
      <c r="B28" s="1" t="s">
        <v>3389</v>
      </c>
      <c r="C28" s="1" t="s">
        <v>3337</v>
      </c>
      <c r="D28" s="1" t="s">
        <v>3390</v>
      </c>
      <c r="E28" s="1">
        <v>100</v>
      </c>
      <c r="F28" s="1">
        <v>16</v>
      </c>
      <c r="G28" s="1">
        <v>3.63</v>
      </c>
      <c r="H28" s="1">
        <v>0.76</v>
      </c>
      <c r="I28" s="1">
        <v>0.02</v>
      </c>
    </row>
    <row r="29" spans="1:9" x14ac:dyDescent="0.3">
      <c r="A29" s="2">
        <v>27</v>
      </c>
      <c r="B29" s="1" t="s">
        <v>3391</v>
      </c>
      <c r="C29" s="1" t="s">
        <v>3337</v>
      </c>
      <c r="D29" s="1" t="s">
        <v>3392</v>
      </c>
      <c r="E29" s="1">
        <v>100</v>
      </c>
      <c r="F29" s="1">
        <v>291</v>
      </c>
      <c r="G29" s="1">
        <v>75.53</v>
      </c>
      <c r="H29" s="1">
        <v>6.07</v>
      </c>
      <c r="I29" s="1">
        <v>0.47</v>
      </c>
    </row>
    <row r="30" spans="1:9" x14ac:dyDescent="0.3">
      <c r="A30" s="2">
        <v>28</v>
      </c>
      <c r="B30" s="1" t="s">
        <v>3393</v>
      </c>
      <c r="C30" s="1" t="s">
        <v>3337</v>
      </c>
      <c r="D30" s="1" t="s">
        <v>3394</v>
      </c>
      <c r="E30" s="1">
        <v>100</v>
      </c>
      <c r="F30" s="1">
        <v>20</v>
      </c>
      <c r="G30" s="1">
        <v>4.96</v>
      </c>
      <c r="H30" s="1">
        <v>0.48</v>
      </c>
      <c r="I30" s="1">
        <v>0.11</v>
      </c>
    </row>
    <row r="31" spans="1:9" x14ac:dyDescent="0.3">
      <c r="A31" s="2">
        <v>29</v>
      </c>
      <c r="B31" s="1" t="s">
        <v>3395</v>
      </c>
      <c r="C31" s="1" t="s">
        <v>3337</v>
      </c>
      <c r="D31" s="1" t="s">
        <v>3396</v>
      </c>
      <c r="E31" s="1">
        <v>100</v>
      </c>
      <c r="F31" s="1">
        <v>12</v>
      </c>
      <c r="G31" s="1">
        <v>2.88</v>
      </c>
      <c r="H31" s="1">
        <v>0.45</v>
      </c>
      <c r="I31" s="1">
        <v>0.05</v>
      </c>
    </row>
    <row r="32" spans="1:9" x14ac:dyDescent="0.3">
      <c r="A32" s="2">
        <v>30</v>
      </c>
      <c r="B32" s="1" t="s">
        <v>3397</v>
      </c>
      <c r="C32" s="1" t="s">
        <v>3337</v>
      </c>
      <c r="D32" s="1" t="s">
        <v>3398</v>
      </c>
      <c r="E32" s="1">
        <v>100</v>
      </c>
      <c r="F32" s="1">
        <v>15</v>
      </c>
      <c r="G32" s="1">
        <v>3.64</v>
      </c>
      <c r="H32" s="1">
        <v>0.59</v>
      </c>
      <c r="I32" s="1">
        <v>0.05</v>
      </c>
    </row>
    <row r="33" spans="1:9" x14ac:dyDescent="0.3">
      <c r="A33" s="2">
        <v>31</v>
      </c>
      <c r="B33" s="1" t="s">
        <v>3399</v>
      </c>
      <c r="C33" s="1" t="s">
        <v>3337</v>
      </c>
      <c r="D33" s="1" t="s">
        <v>3400</v>
      </c>
      <c r="E33" s="1">
        <v>100</v>
      </c>
      <c r="F33" s="1">
        <v>21</v>
      </c>
      <c r="G33" s="1">
        <v>4.96</v>
      </c>
      <c r="H33" s="1">
        <v>0.88</v>
      </c>
      <c r="I33" s="1">
        <v>0.03</v>
      </c>
    </row>
    <row r="34" spans="1:9" x14ac:dyDescent="0.3">
      <c r="A34" s="2">
        <v>32</v>
      </c>
      <c r="B34" s="1" t="s">
        <v>3401</v>
      </c>
      <c r="C34" s="1" t="s">
        <v>3337</v>
      </c>
      <c r="D34" s="1" t="s">
        <v>3402</v>
      </c>
      <c r="E34" s="1">
        <v>100</v>
      </c>
      <c r="F34" s="1">
        <v>29</v>
      </c>
      <c r="G34" s="1">
        <v>7.51</v>
      </c>
      <c r="H34" s="1">
        <v>0.52</v>
      </c>
      <c r="I34" s="1">
        <v>0.06</v>
      </c>
    </row>
    <row r="35" spans="1:9" x14ac:dyDescent="0.3">
      <c r="A35" s="2">
        <v>33</v>
      </c>
      <c r="B35" s="1" t="s">
        <v>3403</v>
      </c>
      <c r="C35" s="1" t="s">
        <v>3337</v>
      </c>
      <c r="D35" s="1" t="s">
        <v>3404</v>
      </c>
      <c r="E35" s="1">
        <v>100</v>
      </c>
      <c r="F35" s="1">
        <v>20</v>
      </c>
      <c r="G35" s="1">
        <v>4.6500000000000004</v>
      </c>
      <c r="H35" s="1">
        <v>0.74</v>
      </c>
      <c r="I35" s="1">
        <v>0.06</v>
      </c>
    </row>
    <row r="36" spans="1:9" x14ac:dyDescent="0.3">
      <c r="A36" s="2">
        <v>34</v>
      </c>
      <c r="B36" s="1" t="s">
        <v>3405</v>
      </c>
      <c r="C36" s="1" t="s">
        <v>3337</v>
      </c>
      <c r="D36" s="1" t="s">
        <v>3406</v>
      </c>
      <c r="E36" s="1">
        <v>100</v>
      </c>
      <c r="F36" s="1">
        <v>24</v>
      </c>
      <c r="G36" s="1">
        <v>5.8</v>
      </c>
      <c r="H36" s="1">
        <v>1.6</v>
      </c>
      <c r="I36" s="1">
        <v>0.5</v>
      </c>
    </row>
    <row r="37" spans="1:9" x14ac:dyDescent="0.3">
      <c r="A37" s="2">
        <v>35</v>
      </c>
      <c r="B37" s="1" t="s">
        <v>3407</v>
      </c>
      <c r="C37" s="1" t="s">
        <v>3337</v>
      </c>
      <c r="D37" s="1" t="s">
        <v>3408</v>
      </c>
      <c r="E37" s="1">
        <v>100</v>
      </c>
      <c r="F37" s="1">
        <v>32</v>
      </c>
      <c r="G37" s="1">
        <v>8.1999999999999993</v>
      </c>
      <c r="H37" s="1">
        <v>2.5</v>
      </c>
      <c r="I37" s="1">
        <v>0.4</v>
      </c>
    </row>
    <row r="38" spans="1:9" x14ac:dyDescent="0.3">
      <c r="A38" s="2">
        <v>36</v>
      </c>
      <c r="B38" s="1" t="s">
        <v>3409</v>
      </c>
      <c r="C38" s="1" t="s">
        <v>3337</v>
      </c>
      <c r="D38" s="1" t="s">
        <v>3410</v>
      </c>
      <c r="E38" s="1">
        <v>100</v>
      </c>
      <c r="F38" s="1">
        <v>237</v>
      </c>
      <c r="G38" s="1">
        <v>53.9</v>
      </c>
      <c r="H38" s="1">
        <v>20.5</v>
      </c>
      <c r="I38" s="1">
        <v>3.9</v>
      </c>
    </row>
    <row r="39" spans="1:9" x14ac:dyDescent="0.3">
      <c r="A39" s="2">
        <v>37</v>
      </c>
      <c r="B39" s="1" t="s">
        <v>3411</v>
      </c>
      <c r="C39" s="1" t="s">
        <v>3337</v>
      </c>
      <c r="D39" s="1" t="s">
        <v>3412</v>
      </c>
      <c r="E39" s="1">
        <v>100</v>
      </c>
      <c r="F39" s="1">
        <v>230</v>
      </c>
      <c r="G39" s="1">
        <v>76.400000000000006</v>
      </c>
      <c r="H39" s="1">
        <v>5.6</v>
      </c>
      <c r="I39" s="1">
        <v>2.8</v>
      </c>
    </row>
    <row r="40" spans="1:9" x14ac:dyDescent="0.3">
      <c r="A40" s="2">
        <v>38</v>
      </c>
      <c r="B40" s="1" t="s">
        <v>3413</v>
      </c>
      <c r="C40" s="1" t="s">
        <v>3337</v>
      </c>
      <c r="D40" s="1" t="s">
        <v>3414</v>
      </c>
      <c r="E40" s="1">
        <v>100</v>
      </c>
      <c r="F40" s="1">
        <v>32</v>
      </c>
      <c r="G40" s="1">
        <v>3.29</v>
      </c>
      <c r="H40" s="1">
        <v>3.47</v>
      </c>
      <c r="I40" s="1">
        <v>1.38</v>
      </c>
    </row>
    <row r="41" spans="1:9" x14ac:dyDescent="0.3">
      <c r="A41" s="2">
        <v>39</v>
      </c>
      <c r="B41" s="1" t="s">
        <v>3415</v>
      </c>
      <c r="C41" s="1" t="s">
        <v>3337</v>
      </c>
      <c r="D41" s="1" t="s">
        <v>3416</v>
      </c>
      <c r="E41" s="1">
        <v>100</v>
      </c>
      <c r="F41" s="1">
        <v>23</v>
      </c>
      <c r="G41" s="1">
        <v>6.41</v>
      </c>
      <c r="H41" s="1">
        <v>1.72</v>
      </c>
      <c r="I41" s="1">
        <v>0.13</v>
      </c>
    </row>
    <row r="42" spans="1:9" x14ac:dyDescent="0.3">
      <c r="A42" s="2">
        <v>40</v>
      </c>
      <c r="B42" s="1" t="s">
        <v>3417</v>
      </c>
      <c r="C42" s="1" t="s">
        <v>3337</v>
      </c>
      <c r="D42" s="1" t="s">
        <v>3418</v>
      </c>
      <c r="E42" s="1">
        <v>100</v>
      </c>
      <c r="F42" s="1">
        <v>25</v>
      </c>
      <c r="G42" s="1">
        <v>6.84</v>
      </c>
      <c r="H42" s="1">
        <v>1.68</v>
      </c>
      <c r="I42" s="1">
        <v>0.26</v>
      </c>
    </row>
    <row r="43" spans="1:9" x14ac:dyDescent="0.3">
      <c r="A43" s="2">
        <v>41</v>
      </c>
      <c r="B43" s="1" t="s">
        <v>3419</v>
      </c>
      <c r="C43" s="1" t="s">
        <v>3337</v>
      </c>
      <c r="D43" s="1" t="s">
        <v>3420</v>
      </c>
      <c r="E43" s="1">
        <v>100</v>
      </c>
      <c r="F43" s="1">
        <v>243</v>
      </c>
      <c r="G43" s="1">
        <v>67.510000000000005</v>
      </c>
      <c r="H43" s="1">
        <v>17.95</v>
      </c>
      <c r="I43" s="1">
        <v>1.7</v>
      </c>
    </row>
    <row r="44" spans="1:9" x14ac:dyDescent="0.3">
      <c r="A44" s="2">
        <v>42</v>
      </c>
      <c r="B44" s="1" t="s">
        <v>3421</v>
      </c>
      <c r="C44" s="1" t="s">
        <v>3337</v>
      </c>
      <c r="D44" s="1" t="s">
        <v>3422</v>
      </c>
      <c r="E44" s="1">
        <v>100</v>
      </c>
      <c r="F44" s="1">
        <v>20</v>
      </c>
      <c r="G44" s="1">
        <v>5.43</v>
      </c>
      <c r="H44" s="1">
        <v>1.58</v>
      </c>
      <c r="I44" s="1">
        <v>0.16</v>
      </c>
    </row>
    <row r="45" spans="1:9" x14ac:dyDescent="0.3">
      <c r="A45" s="2">
        <v>43</v>
      </c>
      <c r="B45" s="1" t="s">
        <v>3423</v>
      </c>
      <c r="C45" s="1" t="s">
        <v>3337</v>
      </c>
      <c r="D45" s="1" t="s">
        <v>3424</v>
      </c>
      <c r="E45" s="1">
        <v>100</v>
      </c>
      <c r="F45" s="1">
        <v>23</v>
      </c>
      <c r="G45" s="1">
        <v>6.2</v>
      </c>
      <c r="H45" s="1">
        <v>2.1</v>
      </c>
      <c r="I45" s="1">
        <v>0.1</v>
      </c>
    </row>
    <row r="46" spans="1:9" x14ac:dyDescent="0.3">
      <c r="A46" s="2">
        <v>44</v>
      </c>
      <c r="B46" s="1" t="s">
        <v>3425</v>
      </c>
      <c r="C46" s="1" t="s">
        <v>3337</v>
      </c>
      <c r="D46" s="1" t="s">
        <v>3426</v>
      </c>
      <c r="E46" s="1">
        <v>100</v>
      </c>
      <c r="F46" s="1">
        <v>21</v>
      </c>
      <c r="G46" s="1">
        <v>3.8</v>
      </c>
      <c r="H46" s="1">
        <v>2.9</v>
      </c>
      <c r="I46" s="1">
        <v>0.17</v>
      </c>
    </row>
    <row r="47" spans="1:9" x14ac:dyDescent="0.3">
      <c r="A47" s="2">
        <v>45</v>
      </c>
      <c r="B47" s="1" t="s">
        <v>3427</v>
      </c>
      <c r="C47" s="1" t="s">
        <v>3337</v>
      </c>
      <c r="D47" s="1" t="s">
        <v>3428</v>
      </c>
      <c r="E47" s="1">
        <v>100</v>
      </c>
      <c r="F47" s="1">
        <v>229</v>
      </c>
      <c r="G47" s="1">
        <v>54.2</v>
      </c>
      <c r="H47" s="1">
        <v>25.8</v>
      </c>
      <c r="I47" s="1">
        <v>0.6</v>
      </c>
    </row>
    <row r="48" spans="1:9" x14ac:dyDescent="0.3">
      <c r="A48" s="2">
        <v>46</v>
      </c>
      <c r="B48" s="1" t="s">
        <v>3429</v>
      </c>
      <c r="C48" s="1" t="s">
        <v>3337</v>
      </c>
      <c r="D48" s="1" t="s">
        <v>3430</v>
      </c>
      <c r="E48" s="1">
        <v>100</v>
      </c>
      <c r="F48" s="1">
        <v>240</v>
      </c>
      <c r="G48" s="1">
        <v>56.58</v>
      </c>
      <c r="H48" s="1">
        <v>27.85</v>
      </c>
      <c r="I48" s="1">
        <v>0.34</v>
      </c>
    </row>
    <row r="49" spans="1:9" x14ac:dyDescent="0.3">
      <c r="A49" s="2">
        <v>47</v>
      </c>
      <c r="B49" s="1" t="s">
        <v>3431</v>
      </c>
      <c r="C49" s="1" t="s">
        <v>3337</v>
      </c>
      <c r="D49" s="1" t="s">
        <v>3432</v>
      </c>
      <c r="E49" s="1">
        <v>100</v>
      </c>
      <c r="F49" s="1">
        <v>20</v>
      </c>
      <c r="G49" s="1">
        <v>3.55</v>
      </c>
      <c r="H49" s="1">
        <v>2.74</v>
      </c>
      <c r="I49" s="1">
        <v>0.24</v>
      </c>
    </row>
    <row r="50" spans="1:9" x14ac:dyDescent="0.3">
      <c r="A50" s="2">
        <v>48</v>
      </c>
      <c r="B50" s="1" t="s">
        <v>3433</v>
      </c>
      <c r="C50" s="1" t="s">
        <v>3337</v>
      </c>
      <c r="D50" s="1" t="s">
        <v>3434</v>
      </c>
      <c r="E50" s="1">
        <v>100</v>
      </c>
      <c r="F50" s="1">
        <v>32</v>
      </c>
      <c r="G50" s="1">
        <v>5.6</v>
      </c>
      <c r="H50" s="1">
        <v>4.5999999999999996</v>
      </c>
      <c r="I50" s="1">
        <v>0.2</v>
      </c>
    </row>
    <row r="51" spans="1:9" x14ac:dyDescent="0.3">
      <c r="A51" s="2">
        <v>49</v>
      </c>
      <c r="B51" s="1" t="s">
        <v>3435</v>
      </c>
      <c r="C51" s="1" t="s">
        <v>3337</v>
      </c>
      <c r="D51" s="1" t="s">
        <v>3436</v>
      </c>
      <c r="E51" s="1">
        <v>100</v>
      </c>
      <c r="F51" s="1">
        <v>23</v>
      </c>
      <c r="G51" s="1">
        <v>6.42</v>
      </c>
      <c r="H51" s="1">
        <v>1.71</v>
      </c>
      <c r="I51" s="1">
        <v>0.19</v>
      </c>
    </row>
    <row r="52" spans="1:9" x14ac:dyDescent="0.3">
      <c r="A52" s="2">
        <v>50</v>
      </c>
      <c r="B52" s="1" t="s">
        <v>3437</v>
      </c>
      <c r="C52" s="1" t="s">
        <v>3337</v>
      </c>
      <c r="D52" s="1" t="s">
        <v>3438</v>
      </c>
      <c r="E52" s="1">
        <v>100</v>
      </c>
      <c r="F52" s="1">
        <v>19</v>
      </c>
      <c r="G52" s="1">
        <v>3.8</v>
      </c>
      <c r="H52" s="1">
        <v>2.6</v>
      </c>
      <c r="I52" s="1">
        <v>0.1</v>
      </c>
    </row>
    <row r="53" spans="1:9" x14ac:dyDescent="0.3">
      <c r="A53" s="2">
        <v>51</v>
      </c>
      <c r="B53" s="1" t="s">
        <v>3439</v>
      </c>
      <c r="C53" s="1" t="s">
        <v>3337</v>
      </c>
      <c r="D53" s="1" t="s">
        <v>3440</v>
      </c>
      <c r="E53" s="1">
        <v>100</v>
      </c>
      <c r="F53" s="1">
        <v>71</v>
      </c>
      <c r="G53" s="1">
        <v>15.34</v>
      </c>
      <c r="H53" s="1">
        <v>3.12</v>
      </c>
      <c r="I53" s="1">
        <v>2.73</v>
      </c>
    </row>
    <row r="54" spans="1:9" x14ac:dyDescent="0.3">
      <c r="A54" s="2">
        <v>52</v>
      </c>
      <c r="B54" s="1" t="s">
        <v>3441</v>
      </c>
      <c r="C54" s="1" t="s">
        <v>3337</v>
      </c>
      <c r="D54" s="1" t="s">
        <v>3442</v>
      </c>
      <c r="E54" s="1">
        <v>100</v>
      </c>
      <c r="F54" s="1">
        <v>263</v>
      </c>
      <c r="G54" s="1">
        <v>57.47</v>
      </c>
      <c r="H54" s="1">
        <v>13.88</v>
      </c>
      <c r="I54" s="1">
        <v>8.7100000000000009</v>
      </c>
    </row>
    <row r="55" spans="1:9" x14ac:dyDescent="0.3">
      <c r="A55" s="2">
        <v>53</v>
      </c>
      <c r="B55" s="1" t="s">
        <v>3443</v>
      </c>
      <c r="C55" s="1" t="s">
        <v>3337</v>
      </c>
      <c r="D55" s="1" t="s">
        <v>3444</v>
      </c>
      <c r="E55" s="1">
        <v>100</v>
      </c>
      <c r="F55" s="1">
        <v>27</v>
      </c>
      <c r="G55" s="1">
        <v>7.78</v>
      </c>
      <c r="H55" s="1">
        <v>1.83</v>
      </c>
      <c r="I55" s="1">
        <v>0.13</v>
      </c>
    </row>
    <row r="56" spans="1:9" x14ac:dyDescent="0.3">
      <c r="A56" s="2">
        <v>54</v>
      </c>
      <c r="B56" s="1" t="s">
        <v>3445</v>
      </c>
      <c r="C56" s="1" t="s">
        <v>3337</v>
      </c>
      <c r="D56" s="1" t="s">
        <v>3446</v>
      </c>
      <c r="E56" s="1">
        <v>100</v>
      </c>
      <c r="F56" s="1">
        <v>36</v>
      </c>
      <c r="G56" s="1">
        <v>6.9</v>
      </c>
      <c r="H56" s="1">
        <v>2.2999999999999998</v>
      </c>
      <c r="I56" s="1">
        <v>1.3</v>
      </c>
    </row>
    <row r="57" spans="1:9" x14ac:dyDescent="0.3">
      <c r="A57" s="2">
        <v>55</v>
      </c>
      <c r="B57" s="1" t="s">
        <v>3447</v>
      </c>
      <c r="C57" s="1" t="s">
        <v>3337</v>
      </c>
      <c r="D57" s="1" t="s">
        <v>3448</v>
      </c>
      <c r="E57" s="1">
        <v>100</v>
      </c>
      <c r="F57" s="1">
        <v>15</v>
      </c>
      <c r="G57" s="1">
        <v>4.4000000000000004</v>
      </c>
      <c r="H57" s="1">
        <v>1</v>
      </c>
      <c r="I57" s="1">
        <v>0.1</v>
      </c>
    </row>
    <row r="58" spans="1:9" x14ac:dyDescent="0.3">
      <c r="A58" s="2">
        <v>56</v>
      </c>
      <c r="B58" s="1" t="s">
        <v>3449</v>
      </c>
      <c r="C58" s="1" t="s">
        <v>3337</v>
      </c>
      <c r="D58" s="1" t="s">
        <v>3450</v>
      </c>
      <c r="E58" s="1">
        <v>100</v>
      </c>
      <c r="F58" s="1">
        <v>23</v>
      </c>
      <c r="G58" s="1">
        <v>4.5999999999999996</v>
      </c>
      <c r="H58" s="1">
        <v>1.4</v>
      </c>
      <c r="I58" s="1">
        <v>0.8</v>
      </c>
    </row>
    <row r="59" spans="1:9" x14ac:dyDescent="0.3">
      <c r="A59" s="2">
        <v>57</v>
      </c>
      <c r="B59" s="1" t="s">
        <v>3451</v>
      </c>
      <c r="C59" s="1" t="s">
        <v>3337</v>
      </c>
      <c r="D59" s="1" t="s">
        <v>3452</v>
      </c>
      <c r="E59" s="1">
        <v>100</v>
      </c>
      <c r="F59" s="1">
        <v>64</v>
      </c>
      <c r="G59" s="1">
        <v>14.8</v>
      </c>
      <c r="H59" s="1">
        <v>3.7</v>
      </c>
      <c r="I59" s="1">
        <v>1.8</v>
      </c>
    </row>
    <row r="60" spans="1:9" x14ac:dyDescent="0.3">
      <c r="A60" s="2">
        <v>58</v>
      </c>
      <c r="B60" s="1" t="s">
        <v>3453</v>
      </c>
      <c r="C60" s="1" t="s">
        <v>3337</v>
      </c>
      <c r="D60" s="1" t="s">
        <v>3454</v>
      </c>
      <c r="E60" s="1">
        <v>100</v>
      </c>
      <c r="F60" s="1">
        <v>18</v>
      </c>
      <c r="G60" s="1">
        <v>5.4</v>
      </c>
      <c r="H60" s="1">
        <v>1.1000000000000001</v>
      </c>
      <c r="I60" s="1">
        <v>0.1</v>
      </c>
    </row>
    <row r="61" spans="1:9" x14ac:dyDescent="0.3">
      <c r="A61" s="2">
        <v>59</v>
      </c>
      <c r="B61" s="1" t="s">
        <v>3455</v>
      </c>
      <c r="C61" s="1" t="s">
        <v>3337</v>
      </c>
      <c r="D61" s="1" t="s">
        <v>3456</v>
      </c>
      <c r="E61" s="1">
        <v>100</v>
      </c>
      <c r="F61" s="1">
        <v>18</v>
      </c>
      <c r="G61" s="1">
        <v>5.51</v>
      </c>
      <c r="H61" s="1">
        <v>0.99</v>
      </c>
      <c r="I61" s="1">
        <v>0.12</v>
      </c>
    </row>
    <row r="62" spans="1:9" x14ac:dyDescent="0.3">
      <c r="A62" s="2">
        <v>60</v>
      </c>
      <c r="B62" s="1" t="s">
        <v>3457</v>
      </c>
      <c r="C62" s="1" t="s">
        <v>3337</v>
      </c>
      <c r="D62" s="1" t="s">
        <v>3458</v>
      </c>
      <c r="E62" s="1">
        <v>100</v>
      </c>
      <c r="F62" s="1">
        <v>21</v>
      </c>
      <c r="G62" s="1">
        <v>6</v>
      </c>
      <c r="H62" s="1">
        <v>1.2</v>
      </c>
      <c r="I62" s="1">
        <v>0.2</v>
      </c>
    </row>
    <row r="63" spans="1:9" x14ac:dyDescent="0.3">
      <c r="A63" s="2">
        <v>61</v>
      </c>
      <c r="B63" s="1" t="s">
        <v>3459</v>
      </c>
      <c r="C63" s="1" t="s">
        <v>3337</v>
      </c>
      <c r="D63" s="1" t="s">
        <v>3460</v>
      </c>
      <c r="E63" s="1">
        <v>100</v>
      </c>
      <c r="F63" s="1">
        <v>25</v>
      </c>
      <c r="G63" s="1">
        <v>7.01</v>
      </c>
      <c r="H63" s="1">
        <v>1.53</v>
      </c>
      <c r="I63" s="1">
        <v>0.3</v>
      </c>
    </row>
    <row r="64" spans="1:9" x14ac:dyDescent="0.3">
      <c r="A64" s="2">
        <v>62</v>
      </c>
      <c r="B64" s="1" t="s">
        <v>3461</v>
      </c>
      <c r="C64" s="1" t="s">
        <v>3337</v>
      </c>
      <c r="D64" s="1" t="s">
        <v>3462</v>
      </c>
      <c r="E64" s="1">
        <v>100</v>
      </c>
      <c r="F64" s="1">
        <v>41</v>
      </c>
      <c r="G64" s="1">
        <v>8.49</v>
      </c>
      <c r="H64" s="1">
        <v>5.07</v>
      </c>
      <c r="I64" s="1">
        <v>0.32</v>
      </c>
    </row>
    <row r="65" spans="1:9" x14ac:dyDescent="0.3">
      <c r="A65" s="2">
        <v>63</v>
      </c>
      <c r="B65" s="1" t="s">
        <v>3463</v>
      </c>
      <c r="C65" s="1" t="s">
        <v>3337</v>
      </c>
      <c r="D65" s="1" t="s">
        <v>3464</v>
      </c>
      <c r="E65" s="1">
        <v>100</v>
      </c>
      <c r="F65" s="1">
        <v>263</v>
      </c>
      <c r="G65" s="1">
        <v>37.799999999999997</v>
      </c>
      <c r="H65" s="1">
        <v>35.43</v>
      </c>
      <c r="I65" s="1">
        <v>5.3</v>
      </c>
    </row>
    <row r="66" spans="1:9" x14ac:dyDescent="0.3">
      <c r="A66" s="2">
        <v>64</v>
      </c>
      <c r="B66" s="1" t="s">
        <v>3465</v>
      </c>
      <c r="C66" s="1" t="s">
        <v>3337</v>
      </c>
      <c r="D66" s="1" t="s">
        <v>3466</v>
      </c>
      <c r="E66" s="1">
        <v>100</v>
      </c>
      <c r="F66" s="1">
        <v>38</v>
      </c>
      <c r="G66" s="1">
        <v>6.66</v>
      </c>
      <c r="H66" s="1">
        <v>4.41</v>
      </c>
      <c r="I66" s="1">
        <v>0.76</v>
      </c>
    </row>
    <row r="67" spans="1:9" x14ac:dyDescent="0.3">
      <c r="A67" s="2">
        <v>65</v>
      </c>
      <c r="B67" s="1" t="s">
        <v>3467</v>
      </c>
      <c r="C67" s="1" t="s">
        <v>3337</v>
      </c>
      <c r="D67" s="1" t="s">
        <v>3468</v>
      </c>
      <c r="E67" s="1">
        <v>100</v>
      </c>
      <c r="F67" s="1">
        <v>47</v>
      </c>
      <c r="G67" s="1">
        <v>8.9</v>
      </c>
      <c r="H67" s="1">
        <v>5.16</v>
      </c>
      <c r="I67" s="1">
        <v>0.85</v>
      </c>
    </row>
    <row r="68" spans="1:9" x14ac:dyDescent="0.3">
      <c r="A68" s="2">
        <v>66</v>
      </c>
      <c r="B68" s="1" t="s">
        <v>3469</v>
      </c>
      <c r="C68" s="1" t="s">
        <v>3337</v>
      </c>
      <c r="D68" s="1" t="s">
        <v>3470</v>
      </c>
      <c r="E68" s="1">
        <v>100</v>
      </c>
      <c r="F68" s="1">
        <v>91</v>
      </c>
      <c r="G68" s="1">
        <v>31.49</v>
      </c>
      <c r="H68" s="1">
        <v>2.39</v>
      </c>
      <c r="I68" s="1">
        <v>0.63</v>
      </c>
    </row>
    <row r="69" spans="1:9" x14ac:dyDescent="0.3">
      <c r="A69" s="2">
        <v>67</v>
      </c>
      <c r="B69" s="1" t="s">
        <v>3471</v>
      </c>
      <c r="C69" s="1" t="s">
        <v>3337</v>
      </c>
      <c r="D69" s="1" t="s">
        <v>3472</v>
      </c>
      <c r="E69" s="1">
        <v>100</v>
      </c>
      <c r="F69" s="1">
        <v>81</v>
      </c>
      <c r="G69" s="1">
        <v>23.7</v>
      </c>
      <c r="H69" s="1">
        <v>2.9</v>
      </c>
      <c r="I69" s="1">
        <v>0.5</v>
      </c>
    </row>
    <row r="70" spans="1:9" x14ac:dyDescent="0.3">
      <c r="A70" s="2">
        <v>68</v>
      </c>
      <c r="B70" s="1" t="s">
        <v>3473</v>
      </c>
      <c r="C70" s="1" t="s">
        <v>3337</v>
      </c>
      <c r="D70" s="1" t="s">
        <v>3474</v>
      </c>
      <c r="E70" s="1">
        <v>100</v>
      </c>
      <c r="F70" s="1">
        <v>33</v>
      </c>
      <c r="G70" s="1">
        <v>6.3</v>
      </c>
      <c r="H70" s="1">
        <v>3.7</v>
      </c>
      <c r="I70" s="1">
        <v>0.5</v>
      </c>
    </row>
    <row r="71" spans="1:9" x14ac:dyDescent="0.3">
      <c r="A71" s="2">
        <v>69</v>
      </c>
      <c r="B71" s="1" t="s">
        <v>3475</v>
      </c>
      <c r="C71" s="1" t="s">
        <v>3337</v>
      </c>
      <c r="D71" s="1" t="s">
        <v>3476</v>
      </c>
      <c r="E71" s="1">
        <v>100</v>
      </c>
      <c r="F71" s="1">
        <v>19</v>
      </c>
      <c r="G71" s="1">
        <v>5.6</v>
      </c>
      <c r="H71" s="1">
        <v>0.9</v>
      </c>
      <c r="I71" s="1">
        <v>0.2</v>
      </c>
    </row>
    <row r="72" spans="1:9" x14ac:dyDescent="0.3">
      <c r="A72" s="2">
        <v>70</v>
      </c>
      <c r="B72" s="1" t="s">
        <v>3477</v>
      </c>
      <c r="C72" s="1" t="s">
        <v>3337</v>
      </c>
      <c r="D72" s="1" t="s">
        <v>3478</v>
      </c>
      <c r="E72" s="1">
        <v>100</v>
      </c>
      <c r="F72" s="1">
        <v>34</v>
      </c>
      <c r="G72" s="1">
        <v>9.4</v>
      </c>
      <c r="H72" s="1">
        <v>1.8</v>
      </c>
      <c r="I72" s="1">
        <v>0.5</v>
      </c>
    </row>
    <row r="73" spans="1:9" x14ac:dyDescent="0.3">
      <c r="A73" s="2">
        <v>71</v>
      </c>
      <c r="B73" s="1" t="s">
        <v>3479</v>
      </c>
      <c r="C73" s="1" t="s">
        <v>3337</v>
      </c>
      <c r="D73" s="1" t="s">
        <v>3480</v>
      </c>
      <c r="E73" s="1">
        <v>100</v>
      </c>
      <c r="F73" s="1">
        <v>29</v>
      </c>
      <c r="G73" s="1">
        <v>7.4</v>
      </c>
      <c r="H73" s="1">
        <v>1.8</v>
      </c>
      <c r="I73" s="1">
        <v>0.5</v>
      </c>
    </row>
    <row r="74" spans="1:9" x14ac:dyDescent="0.3">
      <c r="A74" s="2">
        <v>72</v>
      </c>
      <c r="B74" s="1" t="s">
        <v>3481</v>
      </c>
      <c r="C74" s="1" t="s">
        <v>3337</v>
      </c>
      <c r="D74" s="1" t="s">
        <v>3482</v>
      </c>
      <c r="E74" s="1">
        <v>100</v>
      </c>
      <c r="F74" s="1">
        <v>29</v>
      </c>
      <c r="G74" s="1">
        <v>5.77</v>
      </c>
      <c r="H74" s="1">
        <v>3.04</v>
      </c>
      <c r="I74" s="1">
        <v>0.49</v>
      </c>
    </row>
    <row r="75" spans="1:9" x14ac:dyDescent="0.3">
      <c r="A75" s="2">
        <v>73</v>
      </c>
      <c r="B75" s="1" t="s">
        <v>3483</v>
      </c>
      <c r="C75" s="1" t="s">
        <v>3337</v>
      </c>
      <c r="D75" s="1" t="s">
        <v>3484</v>
      </c>
      <c r="E75" s="1">
        <v>100</v>
      </c>
      <c r="F75" s="1">
        <v>32</v>
      </c>
      <c r="G75" s="1">
        <v>6.09</v>
      </c>
      <c r="H75" s="1">
        <v>3.28</v>
      </c>
      <c r="I75" s="1">
        <v>0.64</v>
      </c>
    </row>
    <row r="76" spans="1:9" x14ac:dyDescent="0.3">
      <c r="A76" s="2">
        <v>74</v>
      </c>
      <c r="B76" s="1" t="s">
        <v>3485</v>
      </c>
      <c r="C76" s="1" t="s">
        <v>3337</v>
      </c>
      <c r="D76" s="1" t="s">
        <v>3486</v>
      </c>
      <c r="E76" s="1">
        <v>100</v>
      </c>
      <c r="F76" s="1">
        <v>233</v>
      </c>
      <c r="G76" s="1">
        <v>71.099999999999994</v>
      </c>
      <c r="H76" s="1">
        <v>5.0999999999999996</v>
      </c>
      <c r="I76" s="1">
        <v>4.9000000000000004</v>
      </c>
    </row>
    <row r="77" spans="1:9" x14ac:dyDescent="0.3">
      <c r="A77" s="2">
        <v>75</v>
      </c>
      <c r="B77" s="1" t="s">
        <v>3487</v>
      </c>
      <c r="C77" s="1" t="s">
        <v>3337</v>
      </c>
      <c r="D77" s="1" t="s">
        <v>3488</v>
      </c>
      <c r="E77" s="1">
        <v>100</v>
      </c>
      <c r="F77" s="1">
        <v>237</v>
      </c>
      <c r="G77" s="1">
        <v>69.2</v>
      </c>
      <c r="H77" s="1">
        <v>8</v>
      </c>
      <c r="I77" s="1">
        <v>4.7</v>
      </c>
    </row>
    <row r="78" spans="1:9" x14ac:dyDescent="0.3">
      <c r="A78" s="2">
        <v>76</v>
      </c>
      <c r="B78" s="1" t="s">
        <v>3489</v>
      </c>
      <c r="C78" s="1" t="s">
        <v>3337</v>
      </c>
      <c r="D78" s="1" t="s">
        <v>3490</v>
      </c>
      <c r="E78" s="1">
        <v>100</v>
      </c>
      <c r="F78" s="1">
        <v>17</v>
      </c>
      <c r="G78" s="1">
        <v>3.1</v>
      </c>
      <c r="H78" s="1">
        <v>2.2000000000000002</v>
      </c>
      <c r="I78" s="1">
        <v>0.1</v>
      </c>
    </row>
    <row r="79" spans="1:9" x14ac:dyDescent="0.3">
      <c r="A79" s="2">
        <v>77</v>
      </c>
      <c r="B79" s="1" t="s">
        <v>3491</v>
      </c>
      <c r="C79" s="1" t="s">
        <v>3337</v>
      </c>
      <c r="D79" s="1" t="s">
        <v>3492</v>
      </c>
      <c r="E79" s="1">
        <v>100</v>
      </c>
      <c r="F79" s="1">
        <v>21</v>
      </c>
      <c r="G79" s="1">
        <v>4.0999999999999996</v>
      </c>
      <c r="H79" s="1">
        <v>2.2000000000000002</v>
      </c>
      <c r="I79" s="1">
        <v>0.1</v>
      </c>
    </row>
    <row r="80" spans="1:9" x14ac:dyDescent="0.3">
      <c r="A80" s="2">
        <v>78</v>
      </c>
      <c r="B80" s="1" t="s">
        <v>3493</v>
      </c>
      <c r="C80" s="1" t="s">
        <v>3337</v>
      </c>
      <c r="D80" s="1" t="s">
        <v>3494</v>
      </c>
      <c r="E80" s="1">
        <v>100</v>
      </c>
      <c r="F80" s="1">
        <v>69</v>
      </c>
      <c r="G80" s="1">
        <v>19.18</v>
      </c>
      <c r="H80" s="1">
        <v>5.0599999999999996</v>
      </c>
      <c r="I80" s="1">
        <v>0.51</v>
      </c>
    </row>
    <row r="81" spans="1:9" x14ac:dyDescent="0.3">
      <c r="A81" s="2">
        <v>79</v>
      </c>
      <c r="B81" s="1" t="s">
        <v>3495</v>
      </c>
      <c r="C81" s="1" t="s">
        <v>3337</v>
      </c>
      <c r="D81" s="1" t="s">
        <v>3496</v>
      </c>
      <c r="E81" s="1">
        <v>100</v>
      </c>
      <c r="F81" s="1">
        <v>231</v>
      </c>
      <c r="G81" s="1">
        <v>63.3</v>
      </c>
      <c r="H81" s="1">
        <v>18.25</v>
      </c>
      <c r="I81" s="1">
        <v>1.4</v>
      </c>
    </row>
    <row r="82" spans="1:9" x14ac:dyDescent="0.3">
      <c r="A82" s="2">
        <v>80</v>
      </c>
      <c r="B82" s="1" t="s">
        <v>3497</v>
      </c>
      <c r="C82" s="1" t="s">
        <v>3337</v>
      </c>
      <c r="D82" s="1" t="s">
        <v>3498</v>
      </c>
      <c r="E82" s="1">
        <v>100</v>
      </c>
      <c r="F82" s="1">
        <v>50</v>
      </c>
      <c r="G82" s="1">
        <v>13.15</v>
      </c>
      <c r="H82" s="1">
        <v>3.93</v>
      </c>
      <c r="I82" s="1">
        <v>0.51</v>
      </c>
    </row>
    <row r="83" spans="1:9" x14ac:dyDescent="0.3">
      <c r="A83" s="2">
        <v>81</v>
      </c>
      <c r="B83" s="1" t="s">
        <v>3499</v>
      </c>
      <c r="C83" s="1" t="s">
        <v>3337</v>
      </c>
      <c r="D83" s="1" t="s">
        <v>3500</v>
      </c>
      <c r="E83" s="1">
        <v>100</v>
      </c>
      <c r="F83" s="1">
        <v>49</v>
      </c>
      <c r="G83" s="1">
        <v>7.05</v>
      </c>
      <c r="H83" s="1">
        <v>6.27</v>
      </c>
      <c r="I83" s="1">
        <v>1.08</v>
      </c>
    </row>
    <row r="84" spans="1:9" x14ac:dyDescent="0.3">
      <c r="A84" s="2">
        <v>82</v>
      </c>
      <c r="B84" s="1" t="s">
        <v>3501</v>
      </c>
      <c r="C84" s="1" t="s">
        <v>3337</v>
      </c>
      <c r="D84" s="1" t="s">
        <v>3502</v>
      </c>
      <c r="E84" s="1">
        <v>100</v>
      </c>
      <c r="F84" s="1">
        <v>55</v>
      </c>
      <c r="G84" s="1">
        <v>7.77</v>
      </c>
      <c r="H84" s="1">
        <v>6.33</v>
      </c>
      <c r="I84" s="1">
        <v>1.57</v>
      </c>
    </row>
    <row r="85" spans="1:9" x14ac:dyDescent="0.3">
      <c r="A85" s="2">
        <v>83</v>
      </c>
      <c r="B85" s="1" t="s">
        <v>3503</v>
      </c>
      <c r="C85" s="1" t="s">
        <v>3337</v>
      </c>
      <c r="D85" s="1" t="s">
        <v>3504</v>
      </c>
      <c r="E85" s="1">
        <v>100</v>
      </c>
      <c r="F85" s="1">
        <v>27</v>
      </c>
      <c r="G85" s="1">
        <v>6.5</v>
      </c>
      <c r="H85" s="1">
        <v>1.4</v>
      </c>
      <c r="I85" s="1">
        <v>0</v>
      </c>
    </row>
    <row r="86" spans="1:9" x14ac:dyDescent="0.3">
      <c r="A86" s="2">
        <v>84</v>
      </c>
      <c r="B86" s="1" t="s">
        <v>3505</v>
      </c>
      <c r="C86" s="1" t="s">
        <v>3337</v>
      </c>
      <c r="D86" s="1" t="s">
        <v>3506</v>
      </c>
      <c r="E86" s="1">
        <v>100</v>
      </c>
      <c r="F86" s="1">
        <v>292</v>
      </c>
      <c r="G86" s="1">
        <v>73.5</v>
      </c>
      <c r="H86" s="1">
        <v>11.6</v>
      </c>
      <c r="I86" s="1">
        <v>0.2</v>
      </c>
    </row>
    <row r="87" spans="1:9" x14ac:dyDescent="0.3">
      <c r="A87" s="2">
        <v>85</v>
      </c>
      <c r="B87" s="1" t="s">
        <v>3507</v>
      </c>
      <c r="C87" s="1" t="s">
        <v>3337</v>
      </c>
      <c r="D87" s="1" t="s">
        <v>3508</v>
      </c>
      <c r="E87" s="1">
        <v>100</v>
      </c>
      <c r="F87" s="1">
        <v>23</v>
      </c>
      <c r="G87" s="1">
        <v>5.7</v>
      </c>
      <c r="H87" s="1">
        <v>1</v>
      </c>
      <c r="I87" s="1">
        <v>0</v>
      </c>
    </row>
    <row r="88" spans="1:9" x14ac:dyDescent="0.3">
      <c r="A88" s="2">
        <v>86</v>
      </c>
      <c r="B88" s="1" t="s">
        <v>3509</v>
      </c>
      <c r="C88" s="1" t="s">
        <v>3337</v>
      </c>
      <c r="D88" s="1" t="s">
        <v>3510</v>
      </c>
      <c r="E88" s="1">
        <v>100</v>
      </c>
      <c r="F88" s="1">
        <v>16</v>
      </c>
      <c r="G88" s="1">
        <v>3.28</v>
      </c>
      <c r="H88" s="1">
        <v>1.78</v>
      </c>
      <c r="I88" s="1">
        <v>0.2</v>
      </c>
    </row>
    <row r="89" spans="1:9" x14ac:dyDescent="0.3">
      <c r="A89" s="2">
        <v>87</v>
      </c>
      <c r="B89" s="1" t="s">
        <v>3511</v>
      </c>
      <c r="C89" s="1" t="s">
        <v>3337</v>
      </c>
      <c r="D89" s="1" t="s">
        <v>3512</v>
      </c>
      <c r="E89" s="1">
        <v>100</v>
      </c>
      <c r="F89" s="1">
        <v>18</v>
      </c>
      <c r="G89" s="1">
        <v>3.95</v>
      </c>
      <c r="H89" s="1">
        <v>1.79</v>
      </c>
      <c r="I89" s="1">
        <v>0.2</v>
      </c>
    </row>
    <row r="90" spans="1:9" x14ac:dyDescent="0.3">
      <c r="A90" s="2">
        <v>88</v>
      </c>
      <c r="B90" s="1" t="s">
        <v>3513</v>
      </c>
      <c r="C90" s="1" t="s">
        <v>3337</v>
      </c>
      <c r="D90" s="1" t="s">
        <v>3514</v>
      </c>
      <c r="E90" s="1">
        <v>100</v>
      </c>
      <c r="F90" s="1">
        <v>32</v>
      </c>
      <c r="G90" s="1">
        <v>7.07</v>
      </c>
      <c r="H90" s="1">
        <v>3.26</v>
      </c>
      <c r="I90" s="1">
        <v>0.4</v>
      </c>
    </row>
    <row r="91" spans="1:9" x14ac:dyDescent="0.3">
      <c r="A91" s="2">
        <v>89</v>
      </c>
      <c r="B91" s="1" t="s">
        <v>3515</v>
      </c>
      <c r="C91" s="1" t="s">
        <v>3337</v>
      </c>
      <c r="D91" s="1" t="s">
        <v>3516</v>
      </c>
      <c r="E91" s="1">
        <v>100</v>
      </c>
      <c r="F91" s="1">
        <v>88</v>
      </c>
      <c r="G91" s="1">
        <v>11.9</v>
      </c>
      <c r="H91" s="1">
        <v>4.0999999999999996</v>
      </c>
      <c r="I91" s="1">
        <v>2.7</v>
      </c>
    </row>
    <row r="92" spans="1:9" x14ac:dyDescent="0.3">
      <c r="A92" s="2">
        <v>90</v>
      </c>
      <c r="B92" s="1" t="s">
        <v>3517</v>
      </c>
      <c r="C92" s="1" t="s">
        <v>3337</v>
      </c>
      <c r="D92" s="1" t="s">
        <v>3518</v>
      </c>
      <c r="E92" s="1">
        <v>100</v>
      </c>
      <c r="F92" s="1">
        <v>38</v>
      </c>
      <c r="G92" s="1">
        <v>7.54</v>
      </c>
      <c r="H92" s="1">
        <v>1.43</v>
      </c>
      <c r="I92" s="1">
        <v>0.19</v>
      </c>
    </row>
    <row r="93" spans="1:9" x14ac:dyDescent="0.3">
      <c r="A93" s="2">
        <v>91</v>
      </c>
      <c r="B93" s="1" t="s">
        <v>3519</v>
      </c>
      <c r="C93" s="1" t="s">
        <v>3337</v>
      </c>
      <c r="D93" s="1" t="s">
        <v>3520</v>
      </c>
      <c r="E93" s="1">
        <v>100</v>
      </c>
      <c r="F93" s="1">
        <v>7</v>
      </c>
      <c r="G93" s="1">
        <v>1.27</v>
      </c>
      <c r="H93" s="1">
        <v>0.34</v>
      </c>
      <c r="I93" s="1">
        <v>7.0000000000000007E-2</v>
      </c>
    </row>
    <row r="94" spans="1:9" x14ac:dyDescent="0.3">
      <c r="A94" s="2">
        <v>92</v>
      </c>
      <c r="B94" s="1" t="s">
        <v>3521</v>
      </c>
      <c r="C94" s="1" t="s">
        <v>3337</v>
      </c>
      <c r="D94" s="1" t="s">
        <v>3522</v>
      </c>
      <c r="E94" s="1">
        <v>100</v>
      </c>
      <c r="F94" s="1">
        <v>8</v>
      </c>
      <c r="G94" s="1">
        <v>1.77</v>
      </c>
      <c r="H94" s="1">
        <v>0.33</v>
      </c>
      <c r="I94" s="1">
        <v>0.01</v>
      </c>
    </row>
    <row r="95" spans="1:9" x14ac:dyDescent="0.3">
      <c r="A95" s="2">
        <v>93</v>
      </c>
      <c r="B95" s="1" t="s">
        <v>3523</v>
      </c>
      <c r="C95" s="1" t="s">
        <v>3337</v>
      </c>
      <c r="D95" s="1" t="s">
        <v>3524</v>
      </c>
      <c r="E95" s="1">
        <v>100</v>
      </c>
      <c r="F95" s="1">
        <v>25</v>
      </c>
      <c r="G95" s="1">
        <v>4.4000000000000004</v>
      </c>
      <c r="H95" s="1">
        <v>1.4</v>
      </c>
      <c r="I95" s="1">
        <v>0.2</v>
      </c>
    </row>
    <row r="96" spans="1:9" x14ac:dyDescent="0.3">
      <c r="A96" s="2">
        <v>94</v>
      </c>
      <c r="B96" s="1" t="s">
        <v>3525</v>
      </c>
      <c r="C96" s="1" t="s">
        <v>3337</v>
      </c>
      <c r="D96" s="1" t="s">
        <v>3526</v>
      </c>
      <c r="E96" s="1">
        <v>100</v>
      </c>
      <c r="F96" s="1">
        <v>39</v>
      </c>
      <c r="G96" s="1">
        <v>5.95</v>
      </c>
      <c r="H96" s="1">
        <v>2.2200000000000002</v>
      </c>
      <c r="I96" s="1">
        <v>0.67</v>
      </c>
    </row>
    <row r="97" spans="1:9" x14ac:dyDescent="0.3">
      <c r="A97" s="2">
        <v>95</v>
      </c>
      <c r="B97" s="1" t="s">
        <v>3527</v>
      </c>
      <c r="C97" s="1" t="s">
        <v>3337</v>
      </c>
      <c r="D97" s="1" t="s">
        <v>3528</v>
      </c>
      <c r="E97" s="1">
        <v>100</v>
      </c>
      <c r="F97" s="1">
        <v>38</v>
      </c>
      <c r="G97" s="1">
        <v>6.56</v>
      </c>
      <c r="H97" s="1">
        <v>1.84</v>
      </c>
      <c r="I97" s="1">
        <v>0.49</v>
      </c>
    </row>
    <row r="98" spans="1:9" x14ac:dyDescent="0.3">
      <c r="A98" s="2">
        <v>96</v>
      </c>
      <c r="B98" s="1" t="s">
        <v>3529</v>
      </c>
      <c r="C98" s="1" t="s">
        <v>3337</v>
      </c>
      <c r="D98" s="1" t="s">
        <v>3530</v>
      </c>
      <c r="E98" s="1">
        <v>100</v>
      </c>
      <c r="F98" s="1">
        <v>37</v>
      </c>
      <c r="G98" s="1">
        <v>6.1</v>
      </c>
      <c r="H98" s="1">
        <v>1.85</v>
      </c>
      <c r="I98" s="1">
        <v>0.54</v>
      </c>
    </row>
    <row r="99" spans="1:9" x14ac:dyDescent="0.3">
      <c r="A99" s="2">
        <v>97</v>
      </c>
      <c r="B99" s="1" t="s">
        <v>3531</v>
      </c>
      <c r="C99" s="1" t="s">
        <v>3337</v>
      </c>
      <c r="D99" s="1" t="s">
        <v>3532</v>
      </c>
      <c r="E99" s="1">
        <v>100</v>
      </c>
      <c r="F99" s="1">
        <v>16</v>
      </c>
      <c r="G99" s="1">
        <v>3</v>
      </c>
      <c r="H99" s="1">
        <v>0.95</v>
      </c>
      <c r="I99" s="1">
        <v>7.0000000000000007E-2</v>
      </c>
    </row>
    <row r="100" spans="1:9" x14ac:dyDescent="0.3">
      <c r="A100" s="2">
        <v>98</v>
      </c>
      <c r="B100" s="1" t="s">
        <v>3533</v>
      </c>
      <c r="C100" s="1" t="s">
        <v>3337</v>
      </c>
      <c r="D100" s="1" t="s">
        <v>3534</v>
      </c>
      <c r="E100" s="1">
        <v>100</v>
      </c>
      <c r="F100" s="1">
        <v>32</v>
      </c>
      <c r="G100" s="1">
        <v>4.99</v>
      </c>
      <c r="H100" s="1">
        <v>2.4</v>
      </c>
      <c r="I100" s="1">
        <v>0.28999999999999998</v>
      </c>
    </row>
    <row r="101" spans="1:9" x14ac:dyDescent="0.3">
      <c r="A101" s="2">
        <v>99</v>
      </c>
      <c r="B101" s="1" t="s">
        <v>3535</v>
      </c>
      <c r="C101" s="1" t="s">
        <v>3337</v>
      </c>
      <c r="D101" s="1" t="s">
        <v>3536</v>
      </c>
      <c r="E101" s="1">
        <v>100</v>
      </c>
      <c r="F101" s="1">
        <v>18</v>
      </c>
      <c r="G101" s="1">
        <v>2.91</v>
      </c>
      <c r="H101" s="1">
        <v>1.41</v>
      </c>
      <c r="I101" s="1">
        <v>7.0000000000000007E-2</v>
      </c>
    </row>
    <row r="102" spans="1:9" x14ac:dyDescent="0.3">
      <c r="A102" s="2">
        <v>100</v>
      </c>
      <c r="B102" s="1" t="s">
        <v>3537</v>
      </c>
      <c r="C102" s="1" t="s">
        <v>3337</v>
      </c>
      <c r="D102" s="1" t="s">
        <v>3538</v>
      </c>
      <c r="E102" s="1">
        <v>100</v>
      </c>
      <c r="F102" s="1">
        <v>37</v>
      </c>
      <c r="G102" s="1">
        <v>6.66</v>
      </c>
      <c r="H102" s="1">
        <v>1.76</v>
      </c>
      <c r="I102" s="1">
        <v>0.37</v>
      </c>
    </row>
    <row r="103" spans="1:9" x14ac:dyDescent="0.3">
      <c r="A103" s="2">
        <v>101</v>
      </c>
      <c r="B103" s="1" t="s">
        <v>3539</v>
      </c>
      <c r="C103" s="1" t="s">
        <v>3337</v>
      </c>
      <c r="D103" s="1" t="s">
        <v>3540</v>
      </c>
      <c r="E103" s="1">
        <v>100</v>
      </c>
      <c r="F103" s="1">
        <v>62</v>
      </c>
      <c r="G103" s="1">
        <v>10.1</v>
      </c>
      <c r="H103" s="1">
        <v>3.5</v>
      </c>
      <c r="I103" s="1">
        <v>0.8</v>
      </c>
    </row>
    <row r="104" spans="1:9" x14ac:dyDescent="0.3">
      <c r="A104" s="2">
        <v>102</v>
      </c>
      <c r="B104" s="1" t="s">
        <v>3541</v>
      </c>
      <c r="C104" s="1" t="s">
        <v>3337</v>
      </c>
      <c r="D104" s="1" t="s">
        <v>3542</v>
      </c>
      <c r="E104" s="1">
        <v>100</v>
      </c>
      <c r="F104" s="1">
        <v>17</v>
      </c>
      <c r="G104" s="1">
        <v>3</v>
      </c>
      <c r="H104" s="1">
        <v>1</v>
      </c>
      <c r="I104" s="1">
        <v>0.1</v>
      </c>
    </row>
    <row r="105" spans="1:9" x14ac:dyDescent="0.3">
      <c r="A105" s="2">
        <v>103</v>
      </c>
      <c r="B105" s="1" t="s">
        <v>3543</v>
      </c>
      <c r="C105" s="1" t="s">
        <v>3337</v>
      </c>
      <c r="D105" s="1" t="s">
        <v>3544</v>
      </c>
      <c r="E105" s="1">
        <v>100</v>
      </c>
      <c r="F105" s="1">
        <v>41</v>
      </c>
      <c r="G105" s="1">
        <v>7.89</v>
      </c>
      <c r="H105" s="1">
        <v>2.02</v>
      </c>
      <c r="I105" s="1">
        <v>0.2</v>
      </c>
    </row>
    <row r="106" spans="1:9" x14ac:dyDescent="0.3">
      <c r="A106" s="2">
        <v>104</v>
      </c>
      <c r="B106" s="1" t="s">
        <v>3545</v>
      </c>
      <c r="C106" s="1" t="s">
        <v>3337</v>
      </c>
      <c r="D106" s="1" t="s">
        <v>3546</v>
      </c>
      <c r="E106" s="1">
        <v>100</v>
      </c>
      <c r="F106" s="1">
        <v>49</v>
      </c>
      <c r="G106" s="1">
        <v>8.51</v>
      </c>
      <c r="H106" s="1">
        <v>2.5</v>
      </c>
      <c r="I106" s="1">
        <v>0.57999999999999996</v>
      </c>
    </row>
    <row r="107" spans="1:9" x14ac:dyDescent="0.3">
      <c r="A107" s="2">
        <v>105</v>
      </c>
      <c r="B107" s="1" t="s">
        <v>3547</v>
      </c>
      <c r="C107" s="1" t="s">
        <v>3337</v>
      </c>
      <c r="D107" s="1" t="s">
        <v>3548</v>
      </c>
      <c r="E107" s="1">
        <v>100</v>
      </c>
      <c r="F107" s="1">
        <v>30</v>
      </c>
      <c r="G107" s="1">
        <v>4.37</v>
      </c>
      <c r="H107" s="1">
        <v>1.88</v>
      </c>
      <c r="I107" s="1">
        <v>0.57999999999999996</v>
      </c>
    </row>
    <row r="108" spans="1:9" x14ac:dyDescent="0.3">
      <c r="A108" s="2">
        <v>106</v>
      </c>
      <c r="B108" s="1" t="s">
        <v>3549</v>
      </c>
      <c r="C108" s="1" t="s">
        <v>3337</v>
      </c>
      <c r="D108" s="1" t="s">
        <v>3550</v>
      </c>
      <c r="E108" s="1">
        <v>100</v>
      </c>
      <c r="F108" s="1">
        <v>253</v>
      </c>
      <c r="G108" s="1">
        <v>52.2</v>
      </c>
      <c r="H108" s="1">
        <v>24.3</v>
      </c>
      <c r="I108" s="1">
        <v>4.7</v>
      </c>
    </row>
    <row r="109" spans="1:9" x14ac:dyDescent="0.3">
      <c r="A109" s="2">
        <v>107</v>
      </c>
      <c r="B109" s="1" t="s">
        <v>3551</v>
      </c>
      <c r="C109" s="1" t="s">
        <v>3337</v>
      </c>
      <c r="D109" s="1" t="s">
        <v>3552</v>
      </c>
      <c r="E109" s="1">
        <v>100</v>
      </c>
      <c r="F109" s="1">
        <v>19</v>
      </c>
      <c r="G109" s="1">
        <v>4.7</v>
      </c>
      <c r="H109" s="1">
        <v>1.9</v>
      </c>
      <c r="I109" s="1">
        <v>0.1</v>
      </c>
    </row>
    <row r="110" spans="1:9" x14ac:dyDescent="0.3">
      <c r="A110" s="2">
        <v>108</v>
      </c>
      <c r="B110" s="1" t="s">
        <v>3553</v>
      </c>
      <c r="C110" s="1" t="s">
        <v>3337</v>
      </c>
      <c r="D110" s="1" t="s">
        <v>3554</v>
      </c>
      <c r="E110" s="1">
        <v>100</v>
      </c>
      <c r="F110" s="1">
        <v>17</v>
      </c>
      <c r="G110" s="1">
        <v>4.5</v>
      </c>
      <c r="H110" s="1">
        <v>1.4</v>
      </c>
      <c r="I110" s="1">
        <v>0.1</v>
      </c>
    </row>
    <row r="111" spans="1:9" x14ac:dyDescent="0.3">
      <c r="A111" s="2">
        <v>109</v>
      </c>
      <c r="B111" s="1" t="s">
        <v>3555</v>
      </c>
      <c r="C111" s="1" t="s">
        <v>3337</v>
      </c>
      <c r="D111" s="1" t="s">
        <v>3556</v>
      </c>
      <c r="E111" s="1">
        <v>100</v>
      </c>
      <c r="F111" s="1">
        <v>36</v>
      </c>
      <c r="G111" s="1">
        <v>11.9</v>
      </c>
      <c r="H111" s="1">
        <v>1.6</v>
      </c>
      <c r="I111" s="1">
        <v>0.2</v>
      </c>
    </row>
    <row r="112" spans="1:9" x14ac:dyDescent="0.3">
      <c r="A112" s="2">
        <v>110</v>
      </c>
      <c r="B112" s="1" t="s">
        <v>3557</v>
      </c>
      <c r="C112" s="1" t="s">
        <v>3337</v>
      </c>
      <c r="D112" s="1" t="s">
        <v>3558</v>
      </c>
      <c r="E112" s="1">
        <v>100</v>
      </c>
      <c r="F112" s="1">
        <v>237</v>
      </c>
      <c r="G112" s="1">
        <v>71.599999999999994</v>
      </c>
      <c r="H112" s="1">
        <v>8.1999999999999993</v>
      </c>
      <c r="I112" s="1">
        <v>4</v>
      </c>
    </row>
    <row r="113" spans="1:9" x14ac:dyDescent="0.3">
      <c r="A113" s="2">
        <v>111</v>
      </c>
      <c r="B113" s="1" t="s">
        <v>3559</v>
      </c>
      <c r="C113" s="1" t="s">
        <v>3337</v>
      </c>
      <c r="D113" s="1" t="s">
        <v>3560</v>
      </c>
      <c r="E113" s="1">
        <v>100</v>
      </c>
      <c r="F113" s="1">
        <v>35</v>
      </c>
      <c r="G113" s="1">
        <v>6.5</v>
      </c>
      <c r="H113" s="1">
        <v>1.9</v>
      </c>
      <c r="I113" s="1">
        <v>0.2</v>
      </c>
    </row>
    <row r="114" spans="1:9" x14ac:dyDescent="0.3">
      <c r="A114" s="2">
        <v>112</v>
      </c>
      <c r="B114" s="1" t="s">
        <v>3561</v>
      </c>
      <c r="C114" s="1" t="s">
        <v>3337</v>
      </c>
      <c r="D114" s="1" t="s">
        <v>3562</v>
      </c>
      <c r="E114" s="1">
        <v>100</v>
      </c>
      <c r="F114" s="1">
        <v>37</v>
      </c>
      <c r="G114" s="1">
        <v>8.06</v>
      </c>
      <c r="H114" s="1">
        <v>4.2300000000000004</v>
      </c>
      <c r="I114" s="1">
        <v>0.27</v>
      </c>
    </row>
    <row r="115" spans="1:9" x14ac:dyDescent="0.3">
      <c r="A115" s="2">
        <v>113</v>
      </c>
      <c r="B115" s="1" t="s">
        <v>3563</v>
      </c>
      <c r="C115" s="1" t="s">
        <v>3337</v>
      </c>
      <c r="D115" s="1" t="s">
        <v>3564</v>
      </c>
      <c r="E115" s="1">
        <v>100</v>
      </c>
      <c r="F115" s="1">
        <v>45</v>
      </c>
      <c r="G115" s="1">
        <v>9.19</v>
      </c>
      <c r="H115" s="1">
        <v>5.09</v>
      </c>
      <c r="I115" s="1">
        <v>0.5</v>
      </c>
    </row>
    <row r="116" spans="1:9" x14ac:dyDescent="0.3">
      <c r="A116" s="2">
        <v>114</v>
      </c>
      <c r="B116" s="1" t="s">
        <v>3565</v>
      </c>
      <c r="C116" s="1" t="s">
        <v>3337</v>
      </c>
      <c r="D116" s="1" t="s">
        <v>3566</v>
      </c>
      <c r="E116" s="1">
        <v>100</v>
      </c>
      <c r="F116" s="1">
        <v>29</v>
      </c>
      <c r="G116" s="1">
        <v>7.9</v>
      </c>
      <c r="H116" s="1">
        <v>1.9</v>
      </c>
      <c r="I116" s="1">
        <v>0.3</v>
      </c>
    </row>
    <row r="117" spans="1:9" x14ac:dyDescent="0.3">
      <c r="A117" s="2">
        <v>115</v>
      </c>
      <c r="B117" s="1" t="s">
        <v>3567</v>
      </c>
      <c r="C117" s="1" t="s">
        <v>3337</v>
      </c>
      <c r="D117" s="1" t="s">
        <v>3568</v>
      </c>
      <c r="E117" s="1">
        <v>100</v>
      </c>
      <c r="F117" s="1">
        <v>23</v>
      </c>
      <c r="G117" s="1">
        <v>6.6</v>
      </c>
      <c r="H117" s="1">
        <v>1.6</v>
      </c>
      <c r="I117" s="1">
        <v>0.2</v>
      </c>
    </row>
    <row r="118" spans="1:9" x14ac:dyDescent="0.3">
      <c r="A118" s="2">
        <v>116</v>
      </c>
      <c r="B118" s="1" t="s">
        <v>3569</v>
      </c>
      <c r="C118" s="1" t="s">
        <v>3337</v>
      </c>
      <c r="D118" s="1" t="s">
        <v>3570</v>
      </c>
      <c r="E118" s="1">
        <v>100</v>
      </c>
      <c r="F118" s="1">
        <v>93</v>
      </c>
      <c r="G118" s="1">
        <v>15.3</v>
      </c>
      <c r="H118" s="1">
        <v>6.9</v>
      </c>
      <c r="I118" s="1">
        <v>0.4</v>
      </c>
    </row>
    <row r="119" spans="1:9" x14ac:dyDescent="0.3">
      <c r="A119" s="2">
        <v>117</v>
      </c>
      <c r="B119" s="1" t="s">
        <v>3571</v>
      </c>
      <c r="C119" s="1" t="s">
        <v>3337</v>
      </c>
      <c r="D119" s="1" t="s">
        <v>3572</v>
      </c>
      <c r="E119" s="1">
        <v>100</v>
      </c>
      <c r="F119" s="1">
        <v>110</v>
      </c>
      <c r="G119" s="1">
        <v>18.5</v>
      </c>
      <c r="H119" s="1">
        <v>8.3000000000000007</v>
      </c>
      <c r="I119" s="1">
        <v>0.2</v>
      </c>
    </row>
    <row r="120" spans="1:9" x14ac:dyDescent="0.3">
      <c r="A120" s="2">
        <v>118</v>
      </c>
      <c r="B120" s="1" t="s">
        <v>3573</v>
      </c>
      <c r="C120" s="1" t="s">
        <v>3337</v>
      </c>
      <c r="D120" s="1" t="s">
        <v>3574</v>
      </c>
      <c r="E120" s="1">
        <v>100</v>
      </c>
      <c r="F120" s="1">
        <v>98</v>
      </c>
      <c r="G120" s="1">
        <v>19.7</v>
      </c>
      <c r="H120" s="1">
        <v>3.6</v>
      </c>
      <c r="I120" s="1">
        <v>0.4</v>
      </c>
    </row>
    <row r="121" spans="1:9" x14ac:dyDescent="0.3">
      <c r="A121" s="2">
        <v>119</v>
      </c>
      <c r="B121" s="1" t="s">
        <v>3575</v>
      </c>
      <c r="C121" s="1" t="s">
        <v>3337</v>
      </c>
      <c r="D121" s="1" t="s">
        <v>3576</v>
      </c>
      <c r="E121" s="1">
        <v>100</v>
      </c>
      <c r="F121" s="1">
        <v>219</v>
      </c>
      <c r="G121" s="1">
        <v>66.900000000000006</v>
      </c>
      <c r="H121" s="1">
        <v>12.9</v>
      </c>
      <c r="I121" s="1">
        <v>1.2</v>
      </c>
    </row>
    <row r="122" spans="1:9" x14ac:dyDescent="0.3">
      <c r="A122" s="2">
        <v>120</v>
      </c>
      <c r="B122" s="1" t="s">
        <v>3577</v>
      </c>
      <c r="C122" s="1" t="s">
        <v>3337</v>
      </c>
      <c r="D122" s="1" t="s">
        <v>3578</v>
      </c>
      <c r="E122" s="1">
        <v>100</v>
      </c>
      <c r="F122" s="1">
        <v>231</v>
      </c>
      <c r="G122" s="1">
        <v>67.400000000000006</v>
      </c>
      <c r="H122" s="1">
        <v>15.3</v>
      </c>
      <c r="I122" s="1">
        <v>1.4</v>
      </c>
    </row>
    <row r="123" spans="1:9" x14ac:dyDescent="0.3">
      <c r="A123" s="2">
        <v>121</v>
      </c>
      <c r="B123" s="1" t="s">
        <v>3579</v>
      </c>
      <c r="C123" s="1" t="s">
        <v>3337</v>
      </c>
      <c r="D123" s="1" t="s">
        <v>3580</v>
      </c>
      <c r="E123" s="1">
        <v>100</v>
      </c>
      <c r="F123" s="1">
        <v>55</v>
      </c>
      <c r="G123" s="1">
        <v>17.3</v>
      </c>
      <c r="H123" s="1">
        <v>2.2999999999999998</v>
      </c>
      <c r="I123" s="1">
        <v>0.5</v>
      </c>
    </row>
    <row r="124" spans="1:9" x14ac:dyDescent="0.3">
      <c r="A124" s="2">
        <v>122</v>
      </c>
      <c r="B124" s="1" t="s">
        <v>3581</v>
      </c>
      <c r="C124" s="1" t="s">
        <v>3337</v>
      </c>
      <c r="D124" s="1" t="s">
        <v>3582</v>
      </c>
      <c r="E124" s="1">
        <v>100</v>
      </c>
      <c r="F124" s="1">
        <v>30</v>
      </c>
      <c r="G124" s="1">
        <v>8.8000000000000007</v>
      </c>
      <c r="H124" s="1">
        <v>1.4</v>
      </c>
      <c r="I124" s="1">
        <v>0.4</v>
      </c>
    </row>
    <row r="125" spans="1:9" x14ac:dyDescent="0.3">
      <c r="A125" s="2">
        <v>123</v>
      </c>
      <c r="B125" s="1" t="s">
        <v>3583</v>
      </c>
      <c r="C125" s="1" t="s">
        <v>3337</v>
      </c>
      <c r="D125" s="1" t="s">
        <v>3584</v>
      </c>
      <c r="E125" s="1">
        <v>100</v>
      </c>
      <c r="F125" s="1">
        <v>22</v>
      </c>
      <c r="G125" s="1">
        <v>8.1</v>
      </c>
      <c r="H125" s="1">
        <v>0.2</v>
      </c>
      <c r="I125" s="1">
        <v>0.2</v>
      </c>
    </row>
    <row r="126" spans="1:9" x14ac:dyDescent="0.3">
      <c r="A126" s="2">
        <v>124</v>
      </c>
      <c r="B126" s="1" t="s">
        <v>3585</v>
      </c>
      <c r="C126" s="1" t="s">
        <v>3337</v>
      </c>
      <c r="D126" s="1" t="s">
        <v>3586</v>
      </c>
      <c r="E126" s="1">
        <v>100</v>
      </c>
      <c r="F126" s="1">
        <v>18</v>
      </c>
      <c r="G126" s="1">
        <v>6.6</v>
      </c>
      <c r="H126" s="1">
        <v>0.2</v>
      </c>
      <c r="I126" s="1">
        <v>0.1</v>
      </c>
    </row>
    <row r="127" spans="1:9" x14ac:dyDescent="0.3">
      <c r="A127" s="2">
        <v>125</v>
      </c>
      <c r="B127" s="1" t="s">
        <v>3587</v>
      </c>
      <c r="C127" s="1" t="s">
        <v>3337</v>
      </c>
      <c r="D127" s="1" t="s">
        <v>3588</v>
      </c>
      <c r="E127" s="1">
        <v>100</v>
      </c>
      <c r="F127" s="1">
        <v>55</v>
      </c>
      <c r="G127" s="1">
        <v>12.7</v>
      </c>
      <c r="H127" s="1">
        <v>4.5</v>
      </c>
      <c r="I127" s="1">
        <v>1</v>
      </c>
    </row>
    <row r="128" spans="1:9" x14ac:dyDescent="0.3">
      <c r="A128" s="2">
        <v>126</v>
      </c>
      <c r="B128" s="1" t="s">
        <v>3589</v>
      </c>
      <c r="C128" s="1" t="s">
        <v>3337</v>
      </c>
      <c r="D128" s="1" t="s">
        <v>3590</v>
      </c>
      <c r="E128" s="1">
        <v>100</v>
      </c>
      <c r="F128" s="1">
        <v>25</v>
      </c>
      <c r="G128" s="1">
        <v>5.4</v>
      </c>
      <c r="H128" s="1">
        <v>2.5</v>
      </c>
      <c r="I128" s="1">
        <v>0.3</v>
      </c>
    </row>
    <row r="129" spans="1:9" x14ac:dyDescent="0.3">
      <c r="A129" s="2">
        <v>127</v>
      </c>
      <c r="B129" s="1" t="s">
        <v>3591</v>
      </c>
      <c r="C129" s="1" t="s">
        <v>3337</v>
      </c>
      <c r="D129" s="1" t="s">
        <v>3592</v>
      </c>
      <c r="E129" s="1">
        <v>100</v>
      </c>
      <c r="F129" s="1">
        <v>24</v>
      </c>
      <c r="G129" s="1">
        <v>6.1</v>
      </c>
      <c r="H129" s="1">
        <v>1.9</v>
      </c>
      <c r="I129" s="1">
        <v>0.22</v>
      </c>
    </row>
    <row r="130" spans="1:9" x14ac:dyDescent="0.3">
      <c r="A130" s="2">
        <v>128</v>
      </c>
      <c r="B130" s="1" t="s">
        <v>3593</v>
      </c>
      <c r="C130" s="1" t="s">
        <v>3337</v>
      </c>
      <c r="D130" s="1" t="s">
        <v>3594</v>
      </c>
      <c r="E130" s="1">
        <v>100</v>
      </c>
      <c r="F130" s="1">
        <v>55</v>
      </c>
      <c r="G130" s="1">
        <v>15.3</v>
      </c>
      <c r="H130" s="1">
        <v>0.6</v>
      </c>
      <c r="I130" s="1">
        <v>1.2</v>
      </c>
    </row>
    <row r="131" spans="1:9" x14ac:dyDescent="0.3">
      <c r="A131" s="2">
        <v>129</v>
      </c>
      <c r="B131" s="1" t="s">
        <v>3595</v>
      </c>
      <c r="C131" s="1" t="s">
        <v>3337</v>
      </c>
      <c r="D131" s="1" t="s">
        <v>3596</v>
      </c>
      <c r="E131" s="1">
        <v>100</v>
      </c>
      <c r="F131" s="1">
        <v>36</v>
      </c>
      <c r="G131" s="1">
        <v>8.8000000000000007</v>
      </c>
      <c r="H131" s="1">
        <v>3.2</v>
      </c>
      <c r="I131" s="1">
        <v>0.4</v>
      </c>
    </row>
    <row r="132" spans="1:9" x14ac:dyDescent="0.3">
      <c r="A132" s="2">
        <v>130</v>
      </c>
      <c r="B132" s="1" t="s">
        <v>3597</v>
      </c>
      <c r="C132" s="1" t="s">
        <v>3337</v>
      </c>
      <c r="D132" s="1" t="s">
        <v>3598</v>
      </c>
      <c r="E132" s="1">
        <v>100</v>
      </c>
      <c r="F132" s="1">
        <v>33</v>
      </c>
      <c r="G132" s="1">
        <v>7.4</v>
      </c>
      <c r="H132" s="1">
        <v>2.6</v>
      </c>
      <c r="I132" s="1">
        <v>0.7</v>
      </c>
    </row>
    <row r="133" spans="1:9" x14ac:dyDescent="0.3">
      <c r="A133" s="2">
        <v>131</v>
      </c>
      <c r="B133" s="1" t="s">
        <v>3599</v>
      </c>
      <c r="C133" s="1" t="s">
        <v>3337</v>
      </c>
      <c r="D133" s="1" t="s">
        <v>3600</v>
      </c>
      <c r="E133" s="1">
        <v>100</v>
      </c>
      <c r="F133" s="1">
        <v>25</v>
      </c>
      <c r="G133" s="1">
        <v>7.03</v>
      </c>
      <c r="H133" s="1">
        <v>1.02</v>
      </c>
      <c r="I133" s="1">
        <v>0.13</v>
      </c>
    </row>
    <row r="134" spans="1:9" x14ac:dyDescent="0.3">
      <c r="A134" s="2">
        <v>132</v>
      </c>
      <c r="B134" s="1" t="s">
        <v>3601</v>
      </c>
      <c r="C134" s="1" t="s">
        <v>3337</v>
      </c>
      <c r="D134" s="1" t="s">
        <v>3602</v>
      </c>
      <c r="E134" s="1">
        <v>100</v>
      </c>
      <c r="F134" s="1">
        <v>24</v>
      </c>
      <c r="G134" s="1">
        <v>7.01</v>
      </c>
      <c r="H134" s="1">
        <v>0.97</v>
      </c>
      <c r="I134" s="1">
        <v>0.13</v>
      </c>
    </row>
    <row r="135" spans="1:9" x14ac:dyDescent="0.3">
      <c r="A135" s="2">
        <v>133</v>
      </c>
      <c r="B135" s="1" t="s">
        <v>3603</v>
      </c>
      <c r="C135" s="1" t="s">
        <v>3337</v>
      </c>
      <c r="D135" s="1" t="s">
        <v>3604</v>
      </c>
      <c r="E135" s="1">
        <v>100</v>
      </c>
      <c r="F135" s="1">
        <v>40</v>
      </c>
      <c r="G135" s="1">
        <v>9.2799999999999994</v>
      </c>
      <c r="H135" s="1">
        <v>0.95</v>
      </c>
      <c r="I135" s="1">
        <v>0.15</v>
      </c>
    </row>
    <row r="136" spans="1:9" x14ac:dyDescent="0.3">
      <c r="A136" s="2">
        <v>134</v>
      </c>
      <c r="B136" s="1" t="s">
        <v>3605</v>
      </c>
      <c r="C136" s="1" t="s">
        <v>3337</v>
      </c>
      <c r="D136" s="1" t="s">
        <v>3606</v>
      </c>
      <c r="E136" s="1">
        <v>100</v>
      </c>
      <c r="F136" s="1">
        <v>36</v>
      </c>
      <c r="G136" s="1">
        <v>10.029999999999999</v>
      </c>
      <c r="H136" s="1">
        <v>0.44</v>
      </c>
      <c r="I136" s="1">
        <v>0.09</v>
      </c>
    </row>
    <row r="137" spans="1:9" x14ac:dyDescent="0.3">
      <c r="A137" s="2">
        <v>135</v>
      </c>
      <c r="B137" s="1" t="s">
        <v>3607</v>
      </c>
      <c r="C137" s="1" t="s">
        <v>3337</v>
      </c>
      <c r="D137" s="1" t="s">
        <v>3608</v>
      </c>
      <c r="E137" s="1">
        <v>100</v>
      </c>
      <c r="F137" s="1">
        <v>68</v>
      </c>
      <c r="G137" s="1">
        <v>21.52</v>
      </c>
      <c r="H137" s="1">
        <v>1.91</v>
      </c>
      <c r="I137" s="1">
        <v>0.13</v>
      </c>
    </row>
    <row r="138" spans="1:9" x14ac:dyDescent="0.3">
      <c r="A138" s="2">
        <v>136</v>
      </c>
      <c r="B138" s="1" t="s">
        <v>3609</v>
      </c>
      <c r="C138" s="1" t="s">
        <v>3337</v>
      </c>
      <c r="D138" s="1" t="s">
        <v>3610</v>
      </c>
      <c r="E138" s="1">
        <v>100</v>
      </c>
      <c r="F138" s="1">
        <v>267</v>
      </c>
      <c r="G138" s="1">
        <v>78.400000000000006</v>
      </c>
      <c r="H138" s="1">
        <v>11.19</v>
      </c>
      <c r="I138" s="1">
        <v>0.77</v>
      </c>
    </row>
    <row r="139" spans="1:9" x14ac:dyDescent="0.3">
      <c r="A139" s="2">
        <v>137</v>
      </c>
      <c r="B139" s="1" t="s">
        <v>3611</v>
      </c>
      <c r="C139" s="1" t="s">
        <v>3337</v>
      </c>
      <c r="D139" s="1" t="s">
        <v>3612</v>
      </c>
      <c r="E139" s="1">
        <v>100</v>
      </c>
      <c r="F139" s="1">
        <v>44</v>
      </c>
      <c r="G139" s="1">
        <v>13.08</v>
      </c>
      <c r="H139" s="1">
        <v>1.7</v>
      </c>
      <c r="I139" s="1">
        <v>0.11</v>
      </c>
    </row>
    <row r="140" spans="1:9" x14ac:dyDescent="0.3">
      <c r="A140" s="2">
        <v>138</v>
      </c>
      <c r="B140" s="1" t="s">
        <v>3613</v>
      </c>
      <c r="C140" s="1" t="s">
        <v>3337</v>
      </c>
      <c r="D140" s="1" t="s">
        <v>3614</v>
      </c>
      <c r="E140" s="1">
        <v>100</v>
      </c>
      <c r="F140" s="1">
        <v>256</v>
      </c>
      <c r="G140" s="1">
        <v>74.59</v>
      </c>
      <c r="H140" s="1">
        <v>10.67</v>
      </c>
      <c r="I140" s="1">
        <v>0.89</v>
      </c>
    </row>
    <row r="141" spans="1:9" x14ac:dyDescent="0.3">
      <c r="A141" s="2">
        <v>139</v>
      </c>
      <c r="B141" s="1" t="s">
        <v>3615</v>
      </c>
      <c r="C141" s="1" t="s">
        <v>3337</v>
      </c>
      <c r="D141" s="1" t="s">
        <v>3616</v>
      </c>
      <c r="E141" s="1">
        <v>100</v>
      </c>
      <c r="F141" s="1">
        <v>271</v>
      </c>
      <c r="G141" s="1">
        <v>76.64</v>
      </c>
      <c r="H141" s="1">
        <v>12.53</v>
      </c>
      <c r="I141" s="1">
        <v>1.1200000000000001</v>
      </c>
    </row>
    <row r="142" spans="1:9" x14ac:dyDescent="0.3">
      <c r="A142" s="2">
        <v>140</v>
      </c>
      <c r="B142" s="1" t="s">
        <v>3617</v>
      </c>
      <c r="C142" s="1" t="s">
        <v>3337</v>
      </c>
      <c r="D142" s="1" t="s">
        <v>3618</v>
      </c>
      <c r="E142" s="1">
        <v>100</v>
      </c>
      <c r="F142" s="1">
        <v>38</v>
      </c>
      <c r="G142" s="1">
        <v>11.35</v>
      </c>
      <c r="H142" s="1">
        <v>1.48</v>
      </c>
      <c r="I142" s="1">
        <v>0.14000000000000001</v>
      </c>
    </row>
    <row r="143" spans="1:9" x14ac:dyDescent="0.3">
      <c r="A143" s="2">
        <v>141</v>
      </c>
      <c r="B143" s="1" t="s">
        <v>3619</v>
      </c>
      <c r="C143" s="1" t="s">
        <v>3337</v>
      </c>
      <c r="D143" s="1" t="s">
        <v>3620</v>
      </c>
      <c r="E143" s="1">
        <v>100</v>
      </c>
      <c r="F143" s="1">
        <v>13</v>
      </c>
      <c r="G143" s="1">
        <v>3.23</v>
      </c>
      <c r="H143" s="1">
        <v>1.19</v>
      </c>
      <c r="I143" s="1">
        <v>0.08</v>
      </c>
    </row>
    <row r="144" spans="1:9" x14ac:dyDescent="0.3">
      <c r="A144" s="2">
        <v>142</v>
      </c>
      <c r="B144" s="1" t="s">
        <v>3621</v>
      </c>
      <c r="C144" s="1" t="s">
        <v>3337</v>
      </c>
      <c r="D144" s="1" t="s">
        <v>3622</v>
      </c>
      <c r="E144" s="1">
        <v>100</v>
      </c>
      <c r="F144" s="1">
        <v>11</v>
      </c>
      <c r="G144" s="1">
        <v>2.4</v>
      </c>
      <c r="H144" s="1">
        <v>1.1000000000000001</v>
      </c>
      <c r="I144" s="1">
        <v>0.1</v>
      </c>
    </row>
    <row r="145" spans="1:9" x14ac:dyDescent="0.3">
      <c r="A145" s="2">
        <v>143</v>
      </c>
      <c r="B145" s="1" t="s">
        <v>3623</v>
      </c>
      <c r="C145" s="1" t="s">
        <v>3337</v>
      </c>
      <c r="D145" s="1" t="s">
        <v>3624</v>
      </c>
      <c r="E145" s="1">
        <v>100</v>
      </c>
      <c r="F145" s="1">
        <v>16</v>
      </c>
      <c r="G145" s="1">
        <v>3.7</v>
      </c>
      <c r="H145" s="1">
        <v>0.6</v>
      </c>
      <c r="I145" s="1">
        <v>0.1</v>
      </c>
    </row>
    <row r="146" spans="1:9" x14ac:dyDescent="0.3">
      <c r="A146" s="2">
        <v>144</v>
      </c>
      <c r="B146" s="1" t="s">
        <v>3625</v>
      </c>
      <c r="C146" s="1" t="s">
        <v>3337</v>
      </c>
      <c r="D146" s="1" t="s">
        <v>3626</v>
      </c>
      <c r="E146" s="1">
        <v>100</v>
      </c>
      <c r="F146" s="1">
        <v>31</v>
      </c>
      <c r="G146" s="1">
        <v>5.89</v>
      </c>
      <c r="H146" s="1">
        <v>4.13</v>
      </c>
      <c r="I146" s="1">
        <v>0.22</v>
      </c>
    </row>
    <row r="147" spans="1:9" x14ac:dyDescent="0.3">
      <c r="A147" s="2">
        <v>145</v>
      </c>
      <c r="B147" s="1" t="s">
        <v>3627</v>
      </c>
      <c r="C147" s="1" t="s">
        <v>3337</v>
      </c>
      <c r="D147" s="1" t="s">
        <v>3628</v>
      </c>
      <c r="E147" s="1">
        <v>100</v>
      </c>
      <c r="F147" s="1">
        <v>29</v>
      </c>
      <c r="G147" s="1">
        <v>5.81</v>
      </c>
      <c r="H147" s="1">
        <v>3.49</v>
      </c>
      <c r="I147" s="1">
        <v>0.28000000000000003</v>
      </c>
    </row>
    <row r="148" spans="1:9" x14ac:dyDescent="0.3">
      <c r="A148" s="2">
        <v>146</v>
      </c>
      <c r="B148" s="1" t="s">
        <v>3629</v>
      </c>
      <c r="C148" s="1" t="s">
        <v>3337</v>
      </c>
      <c r="D148" s="1" t="s">
        <v>3630</v>
      </c>
      <c r="E148" s="1">
        <v>100</v>
      </c>
      <c r="F148" s="1">
        <v>46</v>
      </c>
      <c r="G148" s="1">
        <v>7.32</v>
      </c>
      <c r="H148" s="1">
        <v>6.69</v>
      </c>
      <c r="I148" s="1">
        <v>0.46</v>
      </c>
    </row>
    <row r="149" spans="1:9" x14ac:dyDescent="0.3">
      <c r="A149" s="2">
        <v>147</v>
      </c>
      <c r="B149" s="1" t="s">
        <v>3631</v>
      </c>
      <c r="C149" s="1" t="s">
        <v>3337</v>
      </c>
      <c r="D149" s="1" t="s">
        <v>3632</v>
      </c>
      <c r="E149" s="1">
        <v>100</v>
      </c>
      <c r="F149" s="1">
        <v>40</v>
      </c>
      <c r="G149" s="1">
        <v>6.44</v>
      </c>
      <c r="H149" s="1">
        <v>5.53</v>
      </c>
      <c r="I149" s="1">
        <v>0.51</v>
      </c>
    </row>
    <row r="150" spans="1:9" x14ac:dyDescent="0.3">
      <c r="A150" s="2">
        <v>148</v>
      </c>
      <c r="B150" s="1" t="s">
        <v>3633</v>
      </c>
      <c r="C150" s="1" t="s">
        <v>3337</v>
      </c>
      <c r="D150" s="1" t="s">
        <v>3634</v>
      </c>
      <c r="E150" s="1">
        <v>100</v>
      </c>
      <c r="F150" s="1">
        <v>30</v>
      </c>
      <c r="G150" s="1">
        <v>6.12</v>
      </c>
      <c r="H150" s="1">
        <v>3.56</v>
      </c>
      <c r="I150" s="1">
        <v>0.24</v>
      </c>
    </row>
    <row r="151" spans="1:9" x14ac:dyDescent="0.3">
      <c r="A151" s="2">
        <v>149</v>
      </c>
      <c r="B151" s="1" t="s">
        <v>3635</v>
      </c>
      <c r="C151" s="1" t="s">
        <v>3337</v>
      </c>
      <c r="D151" s="1" t="s">
        <v>3636</v>
      </c>
      <c r="E151" s="1">
        <v>100</v>
      </c>
      <c r="F151" s="1">
        <v>25</v>
      </c>
      <c r="G151" s="1">
        <v>5.24</v>
      </c>
      <c r="H151" s="1">
        <v>2.81</v>
      </c>
      <c r="I151" s="1">
        <v>0.28000000000000003</v>
      </c>
    </row>
    <row r="152" spans="1:9" x14ac:dyDescent="0.3">
      <c r="A152" s="2">
        <v>150</v>
      </c>
      <c r="B152" s="1" t="s">
        <v>3637</v>
      </c>
      <c r="C152" s="1" t="s">
        <v>3337</v>
      </c>
      <c r="D152" s="1" t="s">
        <v>3638</v>
      </c>
      <c r="E152" s="1">
        <v>100</v>
      </c>
      <c r="F152" s="1">
        <v>22</v>
      </c>
      <c r="G152" s="1">
        <v>4.79</v>
      </c>
      <c r="H152" s="1">
        <v>2.4</v>
      </c>
      <c r="I152" s="1">
        <v>0.22</v>
      </c>
    </row>
    <row r="153" spans="1:9" x14ac:dyDescent="0.3">
      <c r="A153" s="2">
        <v>151</v>
      </c>
      <c r="B153" s="1" t="s">
        <v>3639</v>
      </c>
      <c r="C153" s="1" t="s">
        <v>3337</v>
      </c>
      <c r="D153" s="1" t="s">
        <v>3640</v>
      </c>
      <c r="E153" s="1">
        <v>100</v>
      </c>
      <c r="F153" s="1">
        <v>21</v>
      </c>
      <c r="G153" s="1">
        <v>4.5599999999999996</v>
      </c>
      <c r="H153" s="1">
        <v>2.2999999999999998</v>
      </c>
      <c r="I153" s="1">
        <v>0.25</v>
      </c>
    </row>
    <row r="154" spans="1:9" x14ac:dyDescent="0.3">
      <c r="A154" s="2">
        <v>152</v>
      </c>
      <c r="B154" s="1" t="s">
        <v>3641</v>
      </c>
      <c r="C154" s="1" t="s">
        <v>3337</v>
      </c>
      <c r="D154" s="1" t="s">
        <v>3642</v>
      </c>
      <c r="E154" s="1">
        <v>100</v>
      </c>
      <c r="F154" s="1">
        <v>39</v>
      </c>
      <c r="G154" s="1">
        <v>8.5</v>
      </c>
      <c r="H154" s="1">
        <v>4.3</v>
      </c>
      <c r="I154" s="1">
        <v>0.3</v>
      </c>
    </row>
    <row r="155" spans="1:9" x14ac:dyDescent="0.3">
      <c r="A155" s="2">
        <v>153</v>
      </c>
      <c r="B155" s="1" t="s">
        <v>3643</v>
      </c>
      <c r="C155" s="1" t="s">
        <v>3337</v>
      </c>
      <c r="D155" s="1" t="s">
        <v>3644</v>
      </c>
      <c r="E155" s="1">
        <v>100</v>
      </c>
      <c r="F155" s="1">
        <v>56</v>
      </c>
      <c r="G155" s="1">
        <v>10.8</v>
      </c>
      <c r="H155" s="1">
        <v>6.3</v>
      </c>
      <c r="I155" s="1">
        <v>0.8</v>
      </c>
    </row>
    <row r="156" spans="1:9" x14ac:dyDescent="0.3">
      <c r="A156" s="2">
        <v>154</v>
      </c>
      <c r="B156" s="1" t="s">
        <v>3645</v>
      </c>
      <c r="C156" s="1" t="s">
        <v>3337</v>
      </c>
      <c r="D156" s="1" t="s">
        <v>3646</v>
      </c>
      <c r="E156" s="1">
        <v>100</v>
      </c>
      <c r="F156" s="1">
        <v>15</v>
      </c>
      <c r="G156" s="1">
        <v>3.1</v>
      </c>
      <c r="H156" s="1">
        <v>1.6</v>
      </c>
      <c r="I156" s="1">
        <v>0.2</v>
      </c>
    </row>
    <row r="157" spans="1:9" x14ac:dyDescent="0.3">
      <c r="A157" s="2">
        <v>155</v>
      </c>
      <c r="B157" s="1" t="s">
        <v>3647</v>
      </c>
      <c r="C157" s="1" t="s">
        <v>3337</v>
      </c>
      <c r="D157" s="1" t="s">
        <v>3648</v>
      </c>
      <c r="E157" s="1">
        <v>100</v>
      </c>
      <c r="F157" s="1">
        <v>14</v>
      </c>
      <c r="G157" s="1">
        <v>3.3</v>
      </c>
      <c r="H157" s="1">
        <v>1.5</v>
      </c>
      <c r="I157" s="1">
        <v>0.1</v>
      </c>
    </row>
    <row r="158" spans="1:9" x14ac:dyDescent="0.3">
      <c r="A158" s="2">
        <v>156</v>
      </c>
      <c r="B158" s="1" t="s">
        <v>3649</v>
      </c>
      <c r="C158" s="1" t="s">
        <v>3337</v>
      </c>
      <c r="D158" s="1" t="s">
        <v>3650</v>
      </c>
      <c r="E158" s="1">
        <v>100</v>
      </c>
      <c r="F158" s="1">
        <v>42</v>
      </c>
      <c r="G158" s="1">
        <v>11.7</v>
      </c>
      <c r="H158" s="1">
        <v>3.4</v>
      </c>
      <c r="I158" s="1">
        <v>0.2</v>
      </c>
    </row>
    <row r="159" spans="1:9" x14ac:dyDescent="0.3">
      <c r="A159" s="2">
        <v>157</v>
      </c>
      <c r="B159" s="1" t="s">
        <v>3651</v>
      </c>
      <c r="C159" s="1" t="s">
        <v>3337</v>
      </c>
      <c r="D159" s="1" t="s">
        <v>3652</v>
      </c>
      <c r="E159" s="1">
        <v>100</v>
      </c>
      <c r="F159" s="1">
        <v>232</v>
      </c>
      <c r="G159" s="1">
        <v>67.7</v>
      </c>
      <c r="H159" s="1">
        <v>16.5</v>
      </c>
      <c r="I159" s="1">
        <v>0.9</v>
      </c>
    </row>
    <row r="160" spans="1:9" x14ac:dyDescent="0.3">
      <c r="A160" s="2">
        <v>158</v>
      </c>
      <c r="B160" s="1" t="s">
        <v>3653</v>
      </c>
      <c r="C160" s="1" t="s">
        <v>3337</v>
      </c>
      <c r="D160" s="1" t="s">
        <v>3654</v>
      </c>
      <c r="E160" s="1">
        <v>100</v>
      </c>
      <c r="F160" s="1">
        <v>16</v>
      </c>
      <c r="G160" s="1">
        <v>2.5</v>
      </c>
      <c r="H160" s="1">
        <v>1.7</v>
      </c>
      <c r="I160" s="1">
        <v>0.1</v>
      </c>
    </row>
    <row r="161" spans="1:9" x14ac:dyDescent="0.3">
      <c r="A161" s="2">
        <v>159</v>
      </c>
      <c r="B161" s="1" t="s">
        <v>3655</v>
      </c>
      <c r="C161" s="1" t="s">
        <v>3337</v>
      </c>
      <c r="D161" s="1" t="s">
        <v>3656</v>
      </c>
      <c r="E161" s="1">
        <v>100</v>
      </c>
      <c r="F161" s="1">
        <v>42</v>
      </c>
      <c r="G161" s="1">
        <v>8.89</v>
      </c>
      <c r="H161" s="1">
        <v>4.46</v>
      </c>
      <c r="I161" s="1">
        <v>0.5</v>
      </c>
    </row>
    <row r="162" spans="1:9" x14ac:dyDescent="0.3">
      <c r="A162" s="2">
        <v>160</v>
      </c>
      <c r="B162" s="1" t="s">
        <v>3657</v>
      </c>
      <c r="C162" s="1" t="s">
        <v>3337</v>
      </c>
      <c r="D162" s="1" t="s">
        <v>3658</v>
      </c>
      <c r="E162" s="1">
        <v>100</v>
      </c>
      <c r="F162" s="1">
        <v>31</v>
      </c>
      <c r="G162" s="1">
        <v>4.8</v>
      </c>
      <c r="H162" s="1">
        <v>3.93</v>
      </c>
      <c r="I162" s="1">
        <v>0.6</v>
      </c>
    </row>
    <row r="163" spans="1:9" x14ac:dyDescent="0.3">
      <c r="A163" s="2">
        <v>161</v>
      </c>
      <c r="B163" s="1" t="s">
        <v>3659</v>
      </c>
      <c r="C163" s="1" t="s">
        <v>3337</v>
      </c>
      <c r="D163" s="1" t="s">
        <v>3660</v>
      </c>
      <c r="E163" s="1">
        <v>100</v>
      </c>
      <c r="F163" s="1">
        <v>35</v>
      </c>
      <c r="G163" s="1">
        <v>6.07</v>
      </c>
      <c r="H163" s="1">
        <v>4.37</v>
      </c>
      <c r="I163" s="1">
        <v>0.55000000000000004</v>
      </c>
    </row>
    <row r="164" spans="1:9" x14ac:dyDescent="0.3">
      <c r="A164" s="2">
        <v>162</v>
      </c>
      <c r="B164" s="1" t="s">
        <v>3661</v>
      </c>
      <c r="C164" s="1" t="s">
        <v>3337</v>
      </c>
      <c r="D164" s="1" t="s">
        <v>3662</v>
      </c>
      <c r="E164" s="1">
        <v>100</v>
      </c>
      <c r="F164" s="1">
        <v>76</v>
      </c>
      <c r="G164" s="1">
        <v>10.4</v>
      </c>
      <c r="H164" s="1">
        <v>4.7</v>
      </c>
      <c r="I164" s="1">
        <v>1.7</v>
      </c>
    </row>
    <row r="165" spans="1:9" x14ac:dyDescent="0.3">
      <c r="A165" s="2">
        <v>163</v>
      </c>
      <c r="B165" s="1" t="s">
        <v>3663</v>
      </c>
      <c r="C165" s="1" t="s">
        <v>3337</v>
      </c>
      <c r="D165" s="1" t="s">
        <v>3664</v>
      </c>
      <c r="E165" s="1">
        <v>100</v>
      </c>
      <c r="F165" s="1">
        <v>124</v>
      </c>
      <c r="G165" s="1">
        <v>26</v>
      </c>
      <c r="H165" s="1">
        <v>4.03</v>
      </c>
      <c r="I165" s="1">
        <v>0.42</v>
      </c>
    </row>
    <row r="166" spans="1:9" x14ac:dyDescent="0.3">
      <c r="A166" s="2">
        <v>164</v>
      </c>
      <c r="B166" s="1" t="s">
        <v>3665</v>
      </c>
      <c r="C166" s="1" t="s">
        <v>3337</v>
      </c>
      <c r="D166" s="1" t="s">
        <v>3666</v>
      </c>
      <c r="E166" s="1">
        <v>100</v>
      </c>
      <c r="F166" s="1">
        <v>17</v>
      </c>
      <c r="G166" s="1">
        <v>2.5</v>
      </c>
      <c r="H166" s="1">
        <v>2.6</v>
      </c>
      <c r="I166" s="1">
        <v>0.2</v>
      </c>
    </row>
    <row r="167" spans="1:9" x14ac:dyDescent="0.3">
      <c r="A167" s="2">
        <v>165</v>
      </c>
      <c r="B167" s="1" t="s">
        <v>3667</v>
      </c>
      <c r="C167" s="1" t="s">
        <v>3337</v>
      </c>
      <c r="D167" s="1" t="s">
        <v>3668</v>
      </c>
      <c r="E167" s="1">
        <v>100</v>
      </c>
      <c r="F167" s="1">
        <v>25</v>
      </c>
      <c r="G167" s="1">
        <v>3.65</v>
      </c>
      <c r="H167" s="1">
        <v>2.58</v>
      </c>
      <c r="I167" s="1">
        <v>0.66</v>
      </c>
    </row>
    <row r="168" spans="1:9" x14ac:dyDescent="0.3">
      <c r="A168" s="2">
        <v>166</v>
      </c>
      <c r="B168" s="1" t="s">
        <v>3669</v>
      </c>
      <c r="C168" s="1" t="s">
        <v>3337</v>
      </c>
      <c r="D168" s="1" t="s">
        <v>3670</v>
      </c>
      <c r="E168" s="1">
        <v>100</v>
      </c>
      <c r="F168" s="1">
        <v>41</v>
      </c>
      <c r="G168" s="1">
        <v>13.2</v>
      </c>
      <c r="H168" s="1">
        <v>1.8</v>
      </c>
      <c r="I168" s="1">
        <v>0.3</v>
      </c>
    </row>
    <row r="169" spans="1:9" x14ac:dyDescent="0.3">
      <c r="A169" s="2">
        <v>167</v>
      </c>
      <c r="B169" s="1" t="s">
        <v>3671</v>
      </c>
      <c r="C169" s="1" t="s">
        <v>3337</v>
      </c>
      <c r="D169" s="1" t="s">
        <v>3672</v>
      </c>
      <c r="E169" s="1">
        <v>100</v>
      </c>
      <c r="F169" s="1">
        <v>28</v>
      </c>
      <c r="G169" s="1">
        <v>6.8</v>
      </c>
      <c r="H169" s="1">
        <v>1.3</v>
      </c>
      <c r="I169" s="1">
        <v>0.1</v>
      </c>
    </row>
    <row r="170" spans="1:9" x14ac:dyDescent="0.3">
      <c r="A170" s="2">
        <v>168</v>
      </c>
      <c r="B170" s="1" t="s">
        <v>3673</v>
      </c>
      <c r="C170" s="1" t="s">
        <v>3337</v>
      </c>
      <c r="D170" s="1" t="s">
        <v>3674</v>
      </c>
      <c r="E170" s="1">
        <v>100</v>
      </c>
      <c r="F170" s="1">
        <v>102</v>
      </c>
      <c r="G170" s="1">
        <v>26.65</v>
      </c>
      <c r="H170" s="1">
        <v>7.03</v>
      </c>
      <c r="I170" s="1">
        <v>0.12</v>
      </c>
    </row>
    <row r="171" spans="1:9" x14ac:dyDescent="0.3">
      <c r="A171" s="2">
        <v>169</v>
      </c>
      <c r="B171" s="1" t="s">
        <v>3675</v>
      </c>
      <c r="C171" s="1" t="s">
        <v>3337</v>
      </c>
      <c r="D171" s="1" t="s">
        <v>3676</v>
      </c>
      <c r="E171" s="1">
        <v>100</v>
      </c>
      <c r="F171" s="1">
        <v>272</v>
      </c>
      <c r="G171" s="1">
        <v>73.3</v>
      </c>
      <c r="H171" s="1">
        <v>16.3</v>
      </c>
      <c r="I171" s="1">
        <v>0.7</v>
      </c>
    </row>
    <row r="172" spans="1:9" x14ac:dyDescent="0.3">
      <c r="A172" s="2">
        <v>170</v>
      </c>
      <c r="B172" s="1" t="s">
        <v>3677</v>
      </c>
      <c r="C172" s="1" t="s">
        <v>3337</v>
      </c>
      <c r="D172" s="1" t="s">
        <v>3678</v>
      </c>
      <c r="E172" s="1">
        <v>100</v>
      </c>
      <c r="F172" s="1">
        <v>105</v>
      </c>
      <c r="G172" s="1">
        <v>27.29</v>
      </c>
      <c r="H172" s="1">
        <v>7.38</v>
      </c>
      <c r="I172" s="1">
        <v>7.0000000000000007E-2</v>
      </c>
    </row>
    <row r="173" spans="1:9" x14ac:dyDescent="0.3">
      <c r="A173" s="2">
        <v>171</v>
      </c>
      <c r="B173" s="1" t="s">
        <v>3679</v>
      </c>
      <c r="C173" s="1" t="s">
        <v>3337</v>
      </c>
      <c r="D173" s="1" t="s">
        <v>3680</v>
      </c>
      <c r="E173" s="1">
        <v>100</v>
      </c>
      <c r="F173" s="1">
        <v>268</v>
      </c>
      <c r="G173" s="1">
        <v>73.7</v>
      </c>
      <c r="H173" s="1">
        <v>15.3</v>
      </c>
      <c r="I173" s="1">
        <v>0.5</v>
      </c>
    </row>
    <row r="174" spans="1:9" x14ac:dyDescent="0.3">
      <c r="A174" s="2">
        <v>172</v>
      </c>
      <c r="B174" s="1" t="s">
        <v>3681</v>
      </c>
      <c r="C174" s="1" t="s">
        <v>3337</v>
      </c>
      <c r="D174" s="1" t="s">
        <v>3682</v>
      </c>
      <c r="E174" s="1">
        <v>100</v>
      </c>
      <c r="F174" s="1">
        <v>111</v>
      </c>
      <c r="G174" s="1">
        <v>28.59</v>
      </c>
      <c r="H174" s="1">
        <v>7.84</v>
      </c>
      <c r="I174" s="1">
        <v>0.13</v>
      </c>
    </row>
    <row r="175" spans="1:9" x14ac:dyDescent="0.3">
      <c r="A175" s="2">
        <v>173</v>
      </c>
      <c r="B175" s="1" t="s">
        <v>3683</v>
      </c>
      <c r="C175" s="1" t="s">
        <v>3337</v>
      </c>
      <c r="D175" s="1" t="s">
        <v>3684</v>
      </c>
      <c r="E175" s="1">
        <v>100</v>
      </c>
      <c r="F175" s="1">
        <v>118</v>
      </c>
      <c r="G175" s="1">
        <v>30.39</v>
      </c>
      <c r="H175" s="1">
        <v>8.2899999999999991</v>
      </c>
      <c r="I175" s="1">
        <v>0.17</v>
      </c>
    </row>
    <row r="176" spans="1:9" x14ac:dyDescent="0.3">
      <c r="A176" s="2">
        <v>174</v>
      </c>
      <c r="B176" s="1" t="s">
        <v>3685</v>
      </c>
      <c r="C176" s="1" t="s">
        <v>3337</v>
      </c>
      <c r="D176" s="1" t="s">
        <v>3686</v>
      </c>
      <c r="E176" s="1">
        <v>100</v>
      </c>
      <c r="F176" s="1">
        <v>123</v>
      </c>
      <c r="G176" s="1">
        <v>32.200000000000003</v>
      </c>
      <c r="H176" s="1">
        <v>8.6</v>
      </c>
      <c r="I176" s="1">
        <v>0</v>
      </c>
    </row>
    <row r="177" spans="1:9" x14ac:dyDescent="0.3">
      <c r="A177" s="2">
        <v>175</v>
      </c>
      <c r="B177" s="1" t="s">
        <v>3687</v>
      </c>
      <c r="C177" s="1" t="s">
        <v>3337</v>
      </c>
      <c r="D177" s="1" t="s">
        <v>3688</v>
      </c>
      <c r="E177" s="1">
        <v>100</v>
      </c>
      <c r="F177" s="1">
        <v>40</v>
      </c>
      <c r="G177" s="1">
        <v>9.9</v>
      </c>
      <c r="H177" s="1">
        <v>3.3</v>
      </c>
      <c r="I177" s="1">
        <v>0</v>
      </c>
    </row>
    <row r="178" spans="1:9" x14ac:dyDescent="0.3">
      <c r="A178" s="2">
        <v>176</v>
      </c>
      <c r="B178" s="1" t="s">
        <v>3689</v>
      </c>
      <c r="C178" s="1" t="s">
        <v>3337</v>
      </c>
      <c r="D178" s="1" t="s">
        <v>3690</v>
      </c>
      <c r="E178" s="1">
        <v>100</v>
      </c>
      <c r="F178" s="1">
        <v>88</v>
      </c>
      <c r="G178" s="1">
        <v>23.2</v>
      </c>
      <c r="H178" s="1">
        <v>5.9</v>
      </c>
      <c r="I178" s="1">
        <v>0.1</v>
      </c>
    </row>
    <row r="179" spans="1:9" x14ac:dyDescent="0.3">
      <c r="A179" s="2">
        <v>177</v>
      </c>
      <c r="B179" s="1" t="s">
        <v>3691</v>
      </c>
      <c r="C179" s="1" t="s">
        <v>3337</v>
      </c>
      <c r="D179" s="1" t="s">
        <v>3692</v>
      </c>
      <c r="E179" s="1">
        <v>100</v>
      </c>
      <c r="F179" s="1">
        <v>105</v>
      </c>
      <c r="G179" s="1">
        <v>26.22</v>
      </c>
      <c r="H179" s="1">
        <v>7.88</v>
      </c>
      <c r="I179" s="1">
        <v>0.19</v>
      </c>
    </row>
    <row r="180" spans="1:9" x14ac:dyDescent="0.3">
      <c r="A180" s="2">
        <v>178</v>
      </c>
      <c r="B180" s="1" t="s">
        <v>3693</v>
      </c>
      <c r="C180" s="1" t="s">
        <v>3337</v>
      </c>
      <c r="D180" s="1" t="s">
        <v>3694</v>
      </c>
      <c r="E180" s="1">
        <v>100</v>
      </c>
      <c r="F180" s="1">
        <v>107</v>
      </c>
      <c r="G180" s="1">
        <v>26.77</v>
      </c>
      <c r="H180" s="1">
        <v>8.25</v>
      </c>
      <c r="I180" s="1">
        <v>0.14000000000000001</v>
      </c>
    </row>
    <row r="181" spans="1:9" x14ac:dyDescent="0.3">
      <c r="A181" s="2">
        <v>179</v>
      </c>
      <c r="B181" s="1" t="s">
        <v>3695</v>
      </c>
      <c r="C181" s="1" t="s">
        <v>3337</v>
      </c>
      <c r="D181" s="1" t="s">
        <v>3696</v>
      </c>
      <c r="E181" s="1">
        <v>100</v>
      </c>
      <c r="F181" s="1">
        <v>155</v>
      </c>
      <c r="G181" s="1">
        <v>38.82</v>
      </c>
      <c r="H181" s="1">
        <v>11.8</v>
      </c>
      <c r="I181" s="1">
        <v>0.27</v>
      </c>
    </row>
    <row r="182" spans="1:9" x14ac:dyDescent="0.3">
      <c r="A182" s="2">
        <v>180</v>
      </c>
      <c r="B182" s="1" t="s">
        <v>3697</v>
      </c>
      <c r="C182" s="1" t="s">
        <v>3337</v>
      </c>
      <c r="D182" s="1" t="s">
        <v>3698</v>
      </c>
      <c r="E182" s="1">
        <v>100</v>
      </c>
      <c r="F182" s="1">
        <v>136</v>
      </c>
      <c r="G182" s="1">
        <v>31.31</v>
      </c>
      <c r="H182" s="1">
        <v>9.84</v>
      </c>
      <c r="I182" s="1">
        <v>1.35</v>
      </c>
    </row>
    <row r="183" spans="1:9" x14ac:dyDescent="0.3">
      <c r="A183" s="2">
        <v>181</v>
      </c>
      <c r="B183" s="1" t="s">
        <v>3699</v>
      </c>
      <c r="C183" s="1" t="s">
        <v>3337</v>
      </c>
      <c r="D183" s="1" t="s">
        <v>3700</v>
      </c>
      <c r="E183" s="1">
        <v>100</v>
      </c>
      <c r="F183" s="1">
        <v>26</v>
      </c>
      <c r="G183" s="1">
        <v>7.33</v>
      </c>
      <c r="H183" s="1">
        <v>1.9</v>
      </c>
      <c r="I183" s="1">
        <v>0.17</v>
      </c>
    </row>
    <row r="184" spans="1:9" x14ac:dyDescent="0.3">
      <c r="A184" s="2">
        <v>182</v>
      </c>
      <c r="B184" s="1" t="s">
        <v>3701</v>
      </c>
      <c r="C184" s="1" t="s">
        <v>3337</v>
      </c>
      <c r="D184" s="1" t="s">
        <v>3702</v>
      </c>
      <c r="E184" s="1">
        <v>100</v>
      </c>
      <c r="F184" s="1">
        <v>27</v>
      </c>
      <c r="G184" s="1">
        <v>7.28</v>
      </c>
      <c r="H184" s="1">
        <v>1.82</v>
      </c>
      <c r="I184" s="1">
        <v>0.28999999999999998</v>
      </c>
    </row>
    <row r="185" spans="1:9" x14ac:dyDescent="0.3">
      <c r="A185" s="2">
        <v>183</v>
      </c>
      <c r="B185" s="1" t="s">
        <v>3703</v>
      </c>
      <c r="C185" s="1" t="s">
        <v>3337</v>
      </c>
      <c r="D185" s="1" t="s">
        <v>3704</v>
      </c>
      <c r="E185" s="1">
        <v>100</v>
      </c>
      <c r="F185" s="1">
        <v>40</v>
      </c>
      <c r="G185" s="1">
        <v>13.39</v>
      </c>
      <c r="H185" s="1">
        <v>1.86</v>
      </c>
      <c r="I185" s="1">
        <v>0.06</v>
      </c>
    </row>
    <row r="186" spans="1:9" x14ac:dyDescent="0.3">
      <c r="A186" s="2">
        <v>184</v>
      </c>
      <c r="B186" s="1" t="s">
        <v>3705</v>
      </c>
      <c r="C186" s="1" t="s">
        <v>3337</v>
      </c>
      <c r="D186" s="1" t="s">
        <v>3706</v>
      </c>
      <c r="E186" s="1">
        <v>100</v>
      </c>
      <c r="F186" s="1">
        <v>45</v>
      </c>
      <c r="G186" s="1">
        <v>14.82</v>
      </c>
      <c r="H186" s="1">
        <v>1.98</v>
      </c>
      <c r="I186" s="1">
        <v>0.17</v>
      </c>
    </row>
    <row r="187" spans="1:9" x14ac:dyDescent="0.3">
      <c r="A187" s="2">
        <v>185</v>
      </c>
      <c r="B187" s="1" t="s">
        <v>3707</v>
      </c>
      <c r="C187" s="1" t="s">
        <v>3337</v>
      </c>
      <c r="D187" s="1" t="s">
        <v>3708</v>
      </c>
      <c r="E187" s="1">
        <v>100</v>
      </c>
      <c r="F187" s="1">
        <v>118</v>
      </c>
      <c r="G187" s="1">
        <v>27.34</v>
      </c>
      <c r="H187" s="1">
        <v>1.96</v>
      </c>
      <c r="I187" s="1">
        <v>0.14000000000000001</v>
      </c>
    </row>
    <row r="188" spans="1:9" x14ac:dyDescent="0.3">
      <c r="A188" s="2">
        <v>186</v>
      </c>
      <c r="B188" s="1" t="s">
        <v>3709</v>
      </c>
      <c r="C188" s="1" t="s">
        <v>3337</v>
      </c>
      <c r="D188" s="1" t="s">
        <v>3710</v>
      </c>
      <c r="E188" s="1">
        <v>100</v>
      </c>
      <c r="F188" s="1">
        <v>113</v>
      </c>
      <c r="G188" s="1">
        <v>25.36</v>
      </c>
      <c r="H188" s="1">
        <v>2.4300000000000002</v>
      </c>
      <c r="I188" s="1">
        <v>0.16</v>
      </c>
    </row>
    <row r="189" spans="1:9" x14ac:dyDescent="0.3">
      <c r="A189" s="2">
        <v>187</v>
      </c>
      <c r="B189" s="1" t="s">
        <v>3711</v>
      </c>
      <c r="C189" s="1" t="s">
        <v>3337</v>
      </c>
      <c r="D189" s="1" t="s">
        <v>3712</v>
      </c>
      <c r="E189" s="1">
        <v>100</v>
      </c>
      <c r="F189" s="1">
        <v>35</v>
      </c>
      <c r="G189" s="1">
        <v>10.9</v>
      </c>
      <c r="H189" s="1">
        <v>2.1</v>
      </c>
      <c r="I189" s="1">
        <v>0.1</v>
      </c>
    </row>
    <row r="190" spans="1:9" x14ac:dyDescent="0.3">
      <c r="A190" s="2">
        <v>188</v>
      </c>
      <c r="B190" s="1" t="s">
        <v>3713</v>
      </c>
      <c r="C190" s="1" t="s">
        <v>3337</v>
      </c>
      <c r="D190" s="1" t="s">
        <v>3714</v>
      </c>
      <c r="E190" s="1">
        <v>100</v>
      </c>
      <c r="F190" s="1">
        <v>16</v>
      </c>
      <c r="G190" s="1">
        <v>2.74</v>
      </c>
      <c r="H190" s="1">
        <v>2.31</v>
      </c>
      <c r="I190" s="1">
        <v>0.14000000000000001</v>
      </c>
    </row>
    <row r="191" spans="1:9" x14ac:dyDescent="0.3">
      <c r="A191" s="2">
        <v>189</v>
      </c>
      <c r="B191" s="1" t="s">
        <v>3715</v>
      </c>
      <c r="C191" s="1" t="s">
        <v>3337</v>
      </c>
      <c r="D191" s="1" t="s">
        <v>3716</v>
      </c>
      <c r="E191" s="1">
        <v>100</v>
      </c>
      <c r="F191" s="1">
        <v>235</v>
      </c>
      <c r="G191" s="1">
        <v>58.2</v>
      </c>
      <c r="H191" s="1">
        <v>17.399999999999999</v>
      </c>
      <c r="I191" s="1">
        <v>3.7</v>
      </c>
    </row>
    <row r="192" spans="1:9" x14ac:dyDescent="0.3">
      <c r="A192" s="2">
        <v>190</v>
      </c>
      <c r="B192" s="1" t="s">
        <v>3717</v>
      </c>
      <c r="C192" s="1" t="s">
        <v>3337</v>
      </c>
      <c r="D192" s="1" t="s">
        <v>3718</v>
      </c>
      <c r="E192" s="1">
        <v>100</v>
      </c>
      <c r="F192" s="1">
        <v>253</v>
      </c>
      <c r="G192" s="1">
        <v>48.62</v>
      </c>
      <c r="H192" s="1">
        <v>26.73</v>
      </c>
      <c r="I192" s="1">
        <v>4.67</v>
      </c>
    </row>
    <row r="193" spans="1:9" x14ac:dyDescent="0.3">
      <c r="A193" s="2">
        <v>191</v>
      </c>
      <c r="B193" s="1" t="s">
        <v>3719</v>
      </c>
      <c r="C193" s="1" t="s">
        <v>3337</v>
      </c>
      <c r="D193" s="1" t="s">
        <v>3720</v>
      </c>
      <c r="E193" s="1">
        <v>100</v>
      </c>
      <c r="F193" s="1">
        <v>25</v>
      </c>
      <c r="G193" s="1">
        <v>5.2</v>
      </c>
      <c r="H193" s="1">
        <v>2.44</v>
      </c>
      <c r="I193" s="1">
        <v>0.44</v>
      </c>
    </row>
    <row r="194" spans="1:9" x14ac:dyDescent="0.3">
      <c r="A194" s="2">
        <v>192</v>
      </c>
      <c r="B194" s="1" t="s">
        <v>3721</v>
      </c>
      <c r="C194" s="1" t="s">
        <v>3337</v>
      </c>
      <c r="D194" s="1" t="s">
        <v>3722</v>
      </c>
      <c r="E194" s="1">
        <v>100</v>
      </c>
      <c r="F194" s="1">
        <v>22</v>
      </c>
      <c r="G194" s="1">
        <v>4.42</v>
      </c>
      <c r="H194" s="1">
        <v>2.17</v>
      </c>
      <c r="I194" s="1">
        <v>0.41</v>
      </c>
    </row>
    <row r="195" spans="1:9" x14ac:dyDescent="0.3">
      <c r="A195" s="2">
        <v>193</v>
      </c>
      <c r="B195" s="1" t="s">
        <v>3723</v>
      </c>
      <c r="C195" s="1" t="s">
        <v>3337</v>
      </c>
      <c r="D195" s="1" t="s">
        <v>3724</v>
      </c>
      <c r="E195" s="1">
        <v>100</v>
      </c>
      <c r="F195" s="1">
        <v>24</v>
      </c>
      <c r="G195" s="1">
        <v>1.9</v>
      </c>
      <c r="H195" s="1">
        <v>1.9</v>
      </c>
      <c r="I195" s="1">
        <v>1.2</v>
      </c>
    </row>
    <row r="196" spans="1:9" x14ac:dyDescent="0.3">
      <c r="A196" s="2">
        <v>194</v>
      </c>
      <c r="B196" s="1" t="s">
        <v>3725</v>
      </c>
      <c r="C196" s="1" t="s">
        <v>3337</v>
      </c>
      <c r="D196" s="1" t="s">
        <v>3726</v>
      </c>
      <c r="E196" s="1">
        <v>100</v>
      </c>
      <c r="F196" s="1">
        <v>57</v>
      </c>
      <c r="G196" s="1">
        <v>12.43</v>
      </c>
      <c r="H196" s="1">
        <v>4.21</v>
      </c>
      <c r="I196" s="1">
        <v>1.38</v>
      </c>
    </row>
    <row r="197" spans="1:9" x14ac:dyDescent="0.3">
      <c r="A197" s="2">
        <v>195</v>
      </c>
      <c r="B197" s="1" t="s">
        <v>3727</v>
      </c>
      <c r="C197" s="1" t="s">
        <v>3337</v>
      </c>
      <c r="D197" s="1" t="s">
        <v>3728</v>
      </c>
      <c r="E197" s="1">
        <v>100</v>
      </c>
      <c r="F197" s="1">
        <v>58</v>
      </c>
      <c r="G197" s="1">
        <v>11.85</v>
      </c>
      <c r="H197" s="1">
        <v>6.61</v>
      </c>
      <c r="I197" s="1">
        <v>0.71</v>
      </c>
    </row>
    <row r="198" spans="1:9" x14ac:dyDescent="0.3">
      <c r="A198" s="2">
        <v>196</v>
      </c>
      <c r="B198" s="1" t="s">
        <v>3729</v>
      </c>
      <c r="C198" s="1" t="s">
        <v>3337</v>
      </c>
      <c r="D198" s="1" t="s">
        <v>3730</v>
      </c>
      <c r="E198" s="1">
        <v>100</v>
      </c>
      <c r="F198" s="1">
        <v>48</v>
      </c>
      <c r="G198" s="1">
        <v>7.24</v>
      </c>
      <c r="H198" s="1">
        <v>6.09</v>
      </c>
      <c r="I198" s="1">
        <v>1.02</v>
      </c>
    </row>
    <row r="199" spans="1:9" x14ac:dyDescent="0.3">
      <c r="A199" s="2">
        <v>197</v>
      </c>
      <c r="B199" s="1" t="s">
        <v>3731</v>
      </c>
      <c r="C199" s="1" t="s">
        <v>3337</v>
      </c>
      <c r="D199" s="1" t="s">
        <v>3732</v>
      </c>
      <c r="E199" s="1">
        <v>100</v>
      </c>
      <c r="F199" s="1">
        <v>47</v>
      </c>
      <c r="G199" s="1">
        <v>8.1300000000000008</v>
      </c>
      <c r="H199" s="1">
        <v>4.4000000000000004</v>
      </c>
      <c r="I199" s="1">
        <v>1.36</v>
      </c>
    </row>
    <row r="200" spans="1:9" x14ac:dyDescent="0.3">
      <c r="A200" s="2">
        <v>198</v>
      </c>
      <c r="B200" s="1" t="s">
        <v>3733</v>
      </c>
      <c r="C200" s="1" t="s">
        <v>3337</v>
      </c>
      <c r="D200" s="1" t="s">
        <v>3734</v>
      </c>
      <c r="E200" s="1">
        <v>100</v>
      </c>
      <c r="F200" s="1">
        <v>18</v>
      </c>
      <c r="G200" s="1">
        <v>4.5</v>
      </c>
      <c r="H200" s="1">
        <v>1.1000000000000001</v>
      </c>
      <c r="I200" s="1">
        <v>0.1</v>
      </c>
    </row>
    <row r="201" spans="1:9" x14ac:dyDescent="0.3">
      <c r="A201" s="2">
        <v>199</v>
      </c>
      <c r="B201" s="1" t="s">
        <v>3735</v>
      </c>
      <c r="C201" s="1" t="s">
        <v>3337</v>
      </c>
      <c r="D201" s="1" t="s">
        <v>3736</v>
      </c>
      <c r="E201" s="1">
        <v>100</v>
      </c>
      <c r="F201" s="1">
        <v>13</v>
      </c>
      <c r="G201" s="1">
        <v>3.36</v>
      </c>
      <c r="H201" s="1">
        <v>0.63</v>
      </c>
      <c r="I201" s="1">
        <v>0.09</v>
      </c>
    </row>
    <row r="202" spans="1:9" x14ac:dyDescent="0.3">
      <c r="A202" s="2">
        <v>200</v>
      </c>
      <c r="B202" s="1" t="s">
        <v>3737</v>
      </c>
      <c r="C202" s="1" t="s">
        <v>3337</v>
      </c>
      <c r="D202" s="1" t="s">
        <v>3738</v>
      </c>
      <c r="E202" s="1">
        <v>100</v>
      </c>
      <c r="F202" s="1">
        <v>20</v>
      </c>
      <c r="G202" s="1">
        <v>3.9</v>
      </c>
      <c r="H202" s="1">
        <v>2.2000000000000002</v>
      </c>
      <c r="I202" s="1">
        <v>0.3</v>
      </c>
    </row>
    <row r="203" spans="1:9" x14ac:dyDescent="0.3">
      <c r="A203" s="2">
        <v>201</v>
      </c>
      <c r="B203" s="1" t="s">
        <v>3739</v>
      </c>
      <c r="C203" s="1" t="s">
        <v>3337</v>
      </c>
      <c r="D203" s="1" t="s">
        <v>3740</v>
      </c>
      <c r="E203" s="1">
        <v>100</v>
      </c>
      <c r="F203" s="1">
        <v>21</v>
      </c>
      <c r="G203" s="1">
        <v>2.9</v>
      </c>
      <c r="H203" s="1">
        <v>2.2999999999999998</v>
      </c>
      <c r="I203" s="1">
        <v>0.7</v>
      </c>
    </row>
    <row r="204" spans="1:9" x14ac:dyDescent="0.3">
      <c r="A204" s="2">
        <v>202</v>
      </c>
      <c r="B204" s="1" t="s">
        <v>3741</v>
      </c>
      <c r="C204" s="1" t="s">
        <v>3337</v>
      </c>
      <c r="D204" s="1" t="s">
        <v>3742</v>
      </c>
      <c r="E204" s="1">
        <v>100</v>
      </c>
      <c r="F204" s="1">
        <v>27</v>
      </c>
      <c r="G204" s="1">
        <v>6.1</v>
      </c>
      <c r="H204" s="1">
        <v>2.9</v>
      </c>
      <c r="I204" s="1">
        <v>0.2</v>
      </c>
    </row>
    <row r="205" spans="1:9" x14ac:dyDescent="0.3">
      <c r="A205" s="2">
        <v>203</v>
      </c>
      <c r="B205" s="1" t="s">
        <v>3743</v>
      </c>
      <c r="C205" s="1" t="s">
        <v>3337</v>
      </c>
      <c r="D205" s="1" t="s">
        <v>3744</v>
      </c>
      <c r="E205" s="1">
        <v>100</v>
      </c>
      <c r="F205" s="1">
        <v>19</v>
      </c>
      <c r="G205" s="1">
        <v>4.68</v>
      </c>
      <c r="H205" s="1">
        <v>1.58</v>
      </c>
      <c r="I205" s="1">
        <v>0.27</v>
      </c>
    </row>
    <row r="206" spans="1:9" x14ac:dyDescent="0.3">
      <c r="A206" s="2">
        <v>204</v>
      </c>
      <c r="B206" s="1" t="s">
        <v>3745</v>
      </c>
      <c r="C206" s="1" t="s">
        <v>3337</v>
      </c>
      <c r="D206" s="1" t="s">
        <v>3746</v>
      </c>
      <c r="E206" s="1">
        <v>100</v>
      </c>
      <c r="F206" s="1">
        <v>13</v>
      </c>
      <c r="G206" s="1">
        <v>3.1</v>
      </c>
      <c r="H206" s="1">
        <v>0.9</v>
      </c>
      <c r="I206" s="1">
        <v>0.1</v>
      </c>
    </row>
    <row r="207" spans="1:9" x14ac:dyDescent="0.3">
      <c r="A207" s="2">
        <v>205</v>
      </c>
      <c r="B207" s="1" t="s">
        <v>3747</v>
      </c>
      <c r="C207" s="1" t="s">
        <v>3337</v>
      </c>
      <c r="D207" s="1" t="s">
        <v>3748</v>
      </c>
      <c r="E207" s="1">
        <v>100</v>
      </c>
      <c r="F207" s="1">
        <v>12</v>
      </c>
      <c r="G207" s="1">
        <v>2.42</v>
      </c>
      <c r="H207" s="1">
        <v>0.36</v>
      </c>
      <c r="I207" s="1">
        <v>0.05</v>
      </c>
    </row>
    <row r="208" spans="1:9" x14ac:dyDescent="0.3">
      <c r="A208" s="2">
        <v>206</v>
      </c>
      <c r="B208" s="1" t="s">
        <v>3749</v>
      </c>
      <c r="C208" s="1" t="s">
        <v>3337</v>
      </c>
      <c r="D208" s="1" t="s">
        <v>3750</v>
      </c>
      <c r="E208" s="1">
        <v>100</v>
      </c>
      <c r="F208" s="1">
        <v>1</v>
      </c>
      <c r="G208" s="1">
        <v>0.3</v>
      </c>
      <c r="H208" s="1">
        <v>0</v>
      </c>
      <c r="I208" s="1">
        <v>0</v>
      </c>
    </row>
    <row r="209" spans="1:9" x14ac:dyDescent="0.3">
      <c r="A209" s="2">
        <v>207</v>
      </c>
      <c r="B209" s="1" t="s">
        <v>3751</v>
      </c>
      <c r="C209" s="1" t="s">
        <v>3337</v>
      </c>
      <c r="D209" s="1" t="s">
        <v>3752</v>
      </c>
      <c r="E209" s="1">
        <v>100</v>
      </c>
      <c r="F209" s="1">
        <v>318</v>
      </c>
      <c r="G209" s="1">
        <v>65.34</v>
      </c>
      <c r="H209" s="1">
        <v>13.59</v>
      </c>
      <c r="I209" s="1">
        <v>0.3</v>
      </c>
    </row>
    <row r="210" spans="1:9" x14ac:dyDescent="0.3">
      <c r="A210" s="2">
        <v>208</v>
      </c>
      <c r="B210" s="1" t="s">
        <v>3753</v>
      </c>
      <c r="C210" s="1" t="s">
        <v>3337</v>
      </c>
      <c r="D210" s="1" t="s">
        <v>3754</v>
      </c>
      <c r="E210" s="1">
        <v>100</v>
      </c>
      <c r="F210" s="1">
        <v>136</v>
      </c>
      <c r="G210" s="1">
        <v>28.5</v>
      </c>
      <c r="H210" s="1">
        <v>3.3</v>
      </c>
      <c r="I210" s="1">
        <v>1</v>
      </c>
    </row>
    <row r="211" spans="1:9" x14ac:dyDescent="0.3">
      <c r="A211" s="2">
        <v>209</v>
      </c>
      <c r="B211" s="1" t="s">
        <v>3755</v>
      </c>
      <c r="C211" s="1" t="s">
        <v>3337</v>
      </c>
      <c r="D211" s="1" t="s">
        <v>3756</v>
      </c>
      <c r="E211" s="1">
        <v>100</v>
      </c>
      <c r="F211" s="1">
        <v>131</v>
      </c>
      <c r="G211" s="1">
        <v>29.24</v>
      </c>
      <c r="H211" s="1">
        <v>2.25</v>
      </c>
      <c r="I211" s="1">
        <v>0.61</v>
      </c>
    </row>
    <row r="212" spans="1:9" x14ac:dyDescent="0.3">
      <c r="A212" s="2">
        <v>210</v>
      </c>
      <c r="B212" s="1" t="s">
        <v>3757</v>
      </c>
      <c r="C212" s="1" t="s">
        <v>3337</v>
      </c>
      <c r="D212" s="1" t="s">
        <v>3758</v>
      </c>
      <c r="E212" s="1">
        <v>100</v>
      </c>
      <c r="F212" s="1">
        <v>15</v>
      </c>
      <c r="G212" s="1">
        <v>3.1</v>
      </c>
      <c r="H212" s="1">
        <v>0.54</v>
      </c>
      <c r="I212" s="1">
        <v>0.03</v>
      </c>
    </row>
    <row r="213" spans="1:9" x14ac:dyDescent="0.3">
      <c r="A213" s="2">
        <v>211</v>
      </c>
      <c r="B213" s="1" t="s">
        <v>3759</v>
      </c>
      <c r="C213" s="1" t="s">
        <v>3337</v>
      </c>
      <c r="D213" s="1" t="s">
        <v>3760</v>
      </c>
      <c r="E213" s="1">
        <v>100</v>
      </c>
      <c r="F213" s="1">
        <v>241</v>
      </c>
      <c r="G213" s="1">
        <v>61.6</v>
      </c>
      <c r="H213" s="1">
        <v>19.600000000000001</v>
      </c>
      <c r="I213" s="1">
        <v>2.5</v>
      </c>
    </row>
    <row r="214" spans="1:9" x14ac:dyDescent="0.3">
      <c r="A214" s="2">
        <v>212</v>
      </c>
      <c r="B214" s="1" t="s">
        <v>3761</v>
      </c>
      <c r="C214" s="1" t="s">
        <v>3337</v>
      </c>
      <c r="D214" s="1" t="s">
        <v>3762</v>
      </c>
      <c r="E214" s="1">
        <v>100</v>
      </c>
      <c r="F214" s="1">
        <v>22</v>
      </c>
      <c r="G214" s="1">
        <v>3.7</v>
      </c>
      <c r="H214" s="1">
        <v>3.5</v>
      </c>
      <c r="I214" s="1">
        <v>0.1</v>
      </c>
    </row>
    <row r="215" spans="1:9" x14ac:dyDescent="0.3">
      <c r="A215" s="2">
        <v>213</v>
      </c>
      <c r="B215" s="1" t="s">
        <v>3763</v>
      </c>
      <c r="C215" s="1" t="s">
        <v>3337</v>
      </c>
      <c r="D215" s="1" t="s">
        <v>3764</v>
      </c>
      <c r="E215" s="1">
        <v>100</v>
      </c>
      <c r="F215" s="1">
        <v>35</v>
      </c>
      <c r="G215" s="1">
        <v>5.6</v>
      </c>
      <c r="H215" s="1">
        <v>5.4</v>
      </c>
      <c r="I215" s="1">
        <v>0.3</v>
      </c>
    </row>
    <row r="216" spans="1:9" x14ac:dyDescent="0.3">
      <c r="A216" s="2">
        <v>214</v>
      </c>
      <c r="B216" s="1" t="s">
        <v>3765</v>
      </c>
      <c r="C216" s="1" t="s">
        <v>3337</v>
      </c>
      <c r="D216" s="1" t="s">
        <v>3766</v>
      </c>
      <c r="E216" s="1">
        <v>100</v>
      </c>
      <c r="F216" s="1">
        <v>36</v>
      </c>
      <c r="G216" s="1">
        <v>11.7</v>
      </c>
      <c r="H216" s="1">
        <v>1.9</v>
      </c>
      <c r="I216" s="1">
        <v>0.1</v>
      </c>
    </row>
    <row r="217" spans="1:9" x14ac:dyDescent="0.3">
      <c r="A217" s="2">
        <v>215</v>
      </c>
      <c r="B217" s="1" t="s">
        <v>3767</v>
      </c>
      <c r="C217" s="1" t="s">
        <v>3337</v>
      </c>
      <c r="D217" s="1" t="s">
        <v>3768</v>
      </c>
      <c r="E217" s="1">
        <v>100</v>
      </c>
      <c r="F217" s="1">
        <v>83</v>
      </c>
      <c r="G217" s="1">
        <v>33.479999999999997</v>
      </c>
      <c r="H217" s="1">
        <v>0.36</v>
      </c>
      <c r="I217" s="1">
        <v>0</v>
      </c>
    </row>
    <row r="218" spans="1:9" x14ac:dyDescent="0.3">
      <c r="A218" s="2">
        <v>216</v>
      </c>
      <c r="B218" s="1" t="s">
        <v>3769</v>
      </c>
      <c r="C218" s="1" t="s">
        <v>3337</v>
      </c>
      <c r="D218" s="1" t="s">
        <v>3770</v>
      </c>
      <c r="E218" s="1">
        <v>100</v>
      </c>
      <c r="F218" s="1">
        <v>19</v>
      </c>
      <c r="G218" s="1">
        <v>3.8</v>
      </c>
      <c r="H218" s="1">
        <v>2.2000000000000002</v>
      </c>
      <c r="I218" s="1">
        <v>0.2</v>
      </c>
    </row>
    <row r="219" spans="1:9" x14ac:dyDescent="0.3">
      <c r="A219" s="2">
        <v>217</v>
      </c>
      <c r="B219" s="1" t="s">
        <v>3771</v>
      </c>
      <c r="C219" s="1" t="s">
        <v>3337</v>
      </c>
      <c r="D219" s="1" t="s">
        <v>3772</v>
      </c>
      <c r="E219" s="1">
        <v>100</v>
      </c>
      <c r="F219" s="1">
        <v>18</v>
      </c>
      <c r="G219" s="1">
        <v>3.2</v>
      </c>
      <c r="H219" s="1">
        <v>2.2999999999999998</v>
      </c>
      <c r="I219" s="1">
        <v>0.2</v>
      </c>
    </row>
    <row r="220" spans="1:9" x14ac:dyDescent="0.3">
      <c r="A220" s="2">
        <v>218</v>
      </c>
      <c r="B220" s="1" t="s">
        <v>3773</v>
      </c>
      <c r="C220" s="1" t="s">
        <v>3337</v>
      </c>
      <c r="D220" s="1" t="s">
        <v>3774</v>
      </c>
      <c r="E220" s="1">
        <v>100</v>
      </c>
      <c r="F220" s="1">
        <v>19</v>
      </c>
      <c r="G220" s="1">
        <v>4.45</v>
      </c>
      <c r="H220" s="1">
        <v>1.81</v>
      </c>
      <c r="I220" s="1">
        <v>0.25</v>
      </c>
    </row>
    <row r="221" spans="1:9" x14ac:dyDescent="0.3">
      <c r="A221" s="2">
        <v>219</v>
      </c>
      <c r="B221" s="1" t="s">
        <v>3775</v>
      </c>
      <c r="C221" s="1" t="s">
        <v>3337</v>
      </c>
      <c r="D221" s="1" t="s">
        <v>3776</v>
      </c>
      <c r="E221" s="1">
        <v>100</v>
      </c>
      <c r="F221" s="1">
        <v>22</v>
      </c>
      <c r="G221" s="1">
        <v>4.82</v>
      </c>
      <c r="H221" s="1">
        <v>2.04</v>
      </c>
      <c r="I221" s="1">
        <v>0.32</v>
      </c>
    </row>
    <row r="222" spans="1:9" x14ac:dyDescent="0.3">
      <c r="A222" s="2">
        <v>220</v>
      </c>
      <c r="B222" s="1" t="s">
        <v>3777</v>
      </c>
      <c r="C222" s="1" t="s">
        <v>3337</v>
      </c>
      <c r="D222" s="1" t="s">
        <v>3778</v>
      </c>
      <c r="E222" s="1">
        <v>100</v>
      </c>
      <c r="F222" s="1">
        <v>27</v>
      </c>
      <c r="G222" s="1">
        <v>5.62</v>
      </c>
      <c r="H222" s="1">
        <v>2.84</v>
      </c>
      <c r="I222" s="1">
        <v>0.4</v>
      </c>
    </row>
    <row r="223" spans="1:9" x14ac:dyDescent="0.3">
      <c r="A223" s="2">
        <v>221</v>
      </c>
      <c r="B223" s="1" t="s">
        <v>3779</v>
      </c>
      <c r="C223" s="1" t="s">
        <v>3337</v>
      </c>
      <c r="D223" s="1" t="s">
        <v>3780</v>
      </c>
      <c r="E223" s="1">
        <v>100</v>
      </c>
      <c r="F223" s="1">
        <v>17</v>
      </c>
      <c r="G223" s="1">
        <v>5.15</v>
      </c>
      <c r="H223" s="1">
        <v>0.9</v>
      </c>
      <c r="I223" s="1">
        <v>0.16</v>
      </c>
    </row>
    <row r="224" spans="1:9" x14ac:dyDescent="0.3">
      <c r="A224" s="2">
        <v>222</v>
      </c>
      <c r="B224" s="1" t="s">
        <v>3781</v>
      </c>
      <c r="C224" s="1" t="s">
        <v>3337</v>
      </c>
      <c r="D224" s="1" t="s">
        <v>3782</v>
      </c>
      <c r="E224" s="1">
        <v>100</v>
      </c>
      <c r="F224" s="1">
        <v>188</v>
      </c>
      <c r="G224" s="1">
        <v>72.849999999999994</v>
      </c>
      <c r="H224" s="1">
        <v>0.97</v>
      </c>
      <c r="I224" s="1">
        <v>0.79</v>
      </c>
    </row>
    <row r="225" spans="1:9" x14ac:dyDescent="0.3">
      <c r="A225" s="2">
        <v>223</v>
      </c>
      <c r="B225" s="1" t="s">
        <v>3783</v>
      </c>
      <c r="C225" s="1" t="s">
        <v>3337</v>
      </c>
      <c r="D225" s="1" t="s">
        <v>3784</v>
      </c>
      <c r="E225" s="1">
        <v>100</v>
      </c>
      <c r="F225" s="1">
        <v>188</v>
      </c>
      <c r="G225" s="1">
        <v>71.8</v>
      </c>
      <c r="H225" s="1">
        <v>1.01</v>
      </c>
      <c r="I225" s="1">
        <v>1.0900000000000001</v>
      </c>
    </row>
    <row r="226" spans="1:9" x14ac:dyDescent="0.3">
      <c r="A226" s="2">
        <v>224</v>
      </c>
      <c r="B226" s="1" t="s">
        <v>3785</v>
      </c>
      <c r="C226" s="1" t="s">
        <v>3337</v>
      </c>
      <c r="D226" s="1" t="s">
        <v>3786</v>
      </c>
      <c r="E226" s="1">
        <v>100</v>
      </c>
      <c r="F226" s="1">
        <v>188</v>
      </c>
      <c r="G226" s="1">
        <v>72.45</v>
      </c>
      <c r="H226" s="1">
        <v>1.07</v>
      </c>
      <c r="I226" s="1">
        <v>0.94</v>
      </c>
    </row>
    <row r="227" spans="1:9" x14ac:dyDescent="0.3">
      <c r="A227" s="2">
        <v>225</v>
      </c>
      <c r="B227" s="1" t="s">
        <v>3787</v>
      </c>
      <c r="C227" s="1" t="s">
        <v>3337</v>
      </c>
      <c r="D227" s="1" t="s">
        <v>3788</v>
      </c>
      <c r="E227" s="1">
        <v>100</v>
      </c>
      <c r="F227" s="1">
        <v>26</v>
      </c>
      <c r="G227" s="1">
        <v>5.48</v>
      </c>
      <c r="H227" s="1">
        <v>2.44</v>
      </c>
      <c r="I227" s="1">
        <v>0.44</v>
      </c>
    </row>
    <row r="228" spans="1:9" x14ac:dyDescent="0.3">
      <c r="A228" s="2">
        <v>226</v>
      </c>
      <c r="B228" s="1" t="s">
        <v>3789</v>
      </c>
      <c r="C228" s="1" t="s">
        <v>3337</v>
      </c>
      <c r="D228" s="1" t="s">
        <v>3790</v>
      </c>
      <c r="E228" s="1">
        <v>100</v>
      </c>
      <c r="F228" s="1">
        <v>26</v>
      </c>
      <c r="G228" s="1">
        <v>5.74</v>
      </c>
      <c r="H228" s="1">
        <v>2.1800000000000002</v>
      </c>
      <c r="I228" s="1">
        <v>0.51</v>
      </c>
    </row>
    <row r="229" spans="1:9" x14ac:dyDescent="0.3">
      <c r="A229" s="2">
        <v>227</v>
      </c>
      <c r="B229" s="1" t="s">
        <v>3791</v>
      </c>
      <c r="C229" s="1" t="s">
        <v>3337</v>
      </c>
      <c r="D229" s="1" t="s">
        <v>3792</v>
      </c>
      <c r="E229" s="1">
        <v>100</v>
      </c>
      <c r="F229" s="1">
        <v>13</v>
      </c>
      <c r="G229" s="1">
        <v>2.6</v>
      </c>
      <c r="H229" s="1">
        <v>0.7</v>
      </c>
      <c r="I229" s="1">
        <v>0.2</v>
      </c>
    </row>
    <row r="230" spans="1:9" x14ac:dyDescent="0.3">
      <c r="A230" s="2">
        <v>228</v>
      </c>
      <c r="B230" s="1" t="s">
        <v>3793</v>
      </c>
      <c r="C230" s="1" t="s">
        <v>3337</v>
      </c>
      <c r="D230" s="1" t="s">
        <v>3794</v>
      </c>
      <c r="E230" s="1">
        <v>100</v>
      </c>
      <c r="F230" s="1">
        <v>15</v>
      </c>
      <c r="G230" s="1">
        <v>3.2</v>
      </c>
      <c r="H230" s="1">
        <v>0.9</v>
      </c>
      <c r="I230" s="1">
        <v>0.2</v>
      </c>
    </row>
    <row r="231" spans="1:9" x14ac:dyDescent="0.3">
      <c r="A231" s="2">
        <v>229</v>
      </c>
      <c r="B231" s="1" t="s">
        <v>3795</v>
      </c>
      <c r="C231" s="1" t="s">
        <v>3337</v>
      </c>
      <c r="D231" s="1" t="s">
        <v>3796</v>
      </c>
      <c r="E231" s="1">
        <v>100</v>
      </c>
      <c r="F231" s="1">
        <v>38</v>
      </c>
      <c r="G231" s="1">
        <v>9.6999999999999993</v>
      </c>
      <c r="H231" s="1">
        <v>2.6</v>
      </c>
      <c r="I231" s="1">
        <v>0.6</v>
      </c>
    </row>
    <row r="232" spans="1:9" x14ac:dyDescent="0.3">
      <c r="A232" s="2">
        <v>230</v>
      </c>
      <c r="B232" s="1" t="s">
        <v>3797</v>
      </c>
      <c r="C232" s="1" t="s">
        <v>3337</v>
      </c>
      <c r="D232" s="1" t="s">
        <v>3798</v>
      </c>
      <c r="E232" s="1">
        <v>100</v>
      </c>
      <c r="F232" s="1">
        <v>38</v>
      </c>
      <c r="G232" s="1">
        <v>10.4</v>
      </c>
      <c r="H232" s="1">
        <v>2.2999999999999998</v>
      </c>
      <c r="I232" s="1">
        <v>0.5</v>
      </c>
    </row>
    <row r="233" spans="1:9" x14ac:dyDescent="0.3">
      <c r="A233" s="2">
        <v>231</v>
      </c>
      <c r="B233" s="1" t="s">
        <v>3799</v>
      </c>
      <c r="C233" s="1" t="s">
        <v>3337</v>
      </c>
      <c r="D233" s="1" t="s">
        <v>3800</v>
      </c>
      <c r="E233" s="1">
        <v>100</v>
      </c>
      <c r="F233" s="1">
        <v>15</v>
      </c>
      <c r="G233" s="1">
        <v>5.2</v>
      </c>
      <c r="H233" s="1">
        <v>0.5</v>
      </c>
      <c r="I233" s="1">
        <v>0.1</v>
      </c>
    </row>
    <row r="234" spans="1:9" x14ac:dyDescent="0.3">
      <c r="A234" s="2">
        <v>232</v>
      </c>
      <c r="B234" s="1" t="s">
        <v>3801</v>
      </c>
      <c r="C234" s="1" t="s">
        <v>3337</v>
      </c>
      <c r="D234" s="1" t="s">
        <v>3802</v>
      </c>
      <c r="E234" s="1">
        <v>100</v>
      </c>
      <c r="F234" s="1">
        <v>24</v>
      </c>
      <c r="G234" s="1">
        <v>8</v>
      </c>
      <c r="H234" s="1">
        <v>1</v>
      </c>
      <c r="I234" s="1">
        <v>0.1</v>
      </c>
    </row>
    <row r="235" spans="1:9" x14ac:dyDescent="0.3">
      <c r="A235" s="2">
        <v>233</v>
      </c>
      <c r="B235" s="1" t="s">
        <v>3803</v>
      </c>
      <c r="C235" s="1" t="s">
        <v>3337</v>
      </c>
      <c r="D235" s="1" t="s">
        <v>3804</v>
      </c>
      <c r="E235" s="1">
        <v>100</v>
      </c>
      <c r="F235" s="1">
        <v>199</v>
      </c>
      <c r="G235" s="1">
        <v>69</v>
      </c>
      <c r="H235" s="1">
        <v>7.6</v>
      </c>
      <c r="I235" s="1">
        <v>0.4</v>
      </c>
    </row>
    <row r="236" spans="1:9" x14ac:dyDescent="0.3">
      <c r="A236" s="2">
        <v>234</v>
      </c>
      <c r="B236" s="1" t="s">
        <v>3805</v>
      </c>
      <c r="C236" s="1" t="s">
        <v>3337</v>
      </c>
      <c r="D236" s="1" t="s">
        <v>3806</v>
      </c>
      <c r="E236" s="1">
        <v>100</v>
      </c>
      <c r="F236" s="1">
        <v>84</v>
      </c>
      <c r="G236" s="1">
        <v>20.7</v>
      </c>
      <c r="H236" s="1">
        <v>6.7</v>
      </c>
      <c r="I236" s="1">
        <v>1.2</v>
      </c>
    </row>
    <row r="237" spans="1:9" x14ac:dyDescent="0.3">
      <c r="A237" s="2">
        <v>235</v>
      </c>
      <c r="B237" s="1" t="s">
        <v>3807</v>
      </c>
      <c r="C237" s="1" t="s">
        <v>3337</v>
      </c>
      <c r="D237" s="1" t="s">
        <v>3808</v>
      </c>
      <c r="E237" s="1">
        <v>100</v>
      </c>
      <c r="F237" s="1">
        <v>243</v>
      </c>
      <c r="G237" s="1">
        <v>55.2</v>
      </c>
      <c r="H237" s="1">
        <v>21</v>
      </c>
      <c r="I237" s="1">
        <v>4</v>
      </c>
    </row>
    <row r="238" spans="1:9" x14ac:dyDescent="0.3">
      <c r="A238" s="2">
        <v>236</v>
      </c>
      <c r="B238" s="1" t="s">
        <v>3809</v>
      </c>
      <c r="C238" s="1" t="s">
        <v>3337</v>
      </c>
      <c r="D238" s="1" t="s">
        <v>3810</v>
      </c>
      <c r="E238" s="1">
        <v>100</v>
      </c>
      <c r="F238" s="1">
        <v>37</v>
      </c>
      <c r="G238" s="1">
        <v>10.3</v>
      </c>
      <c r="H238" s="1">
        <v>2.5</v>
      </c>
      <c r="I238" s="1">
        <v>0.4</v>
      </c>
    </row>
    <row r="239" spans="1:9" x14ac:dyDescent="0.3">
      <c r="A239" s="2">
        <v>237</v>
      </c>
      <c r="B239" s="1" t="s">
        <v>3811</v>
      </c>
      <c r="C239" s="1" t="s">
        <v>3337</v>
      </c>
      <c r="D239" s="1" t="s">
        <v>3812</v>
      </c>
      <c r="E239" s="1">
        <v>100</v>
      </c>
      <c r="F239" s="1">
        <v>40</v>
      </c>
      <c r="G239" s="1">
        <v>11.17</v>
      </c>
      <c r="H239" s="1">
        <v>3.28</v>
      </c>
      <c r="I239" s="1">
        <v>0.16</v>
      </c>
    </row>
    <row r="240" spans="1:9" x14ac:dyDescent="0.3">
      <c r="A240" s="2">
        <v>238</v>
      </c>
      <c r="B240" s="1" t="s">
        <v>3813</v>
      </c>
      <c r="C240" s="1" t="s">
        <v>3337</v>
      </c>
      <c r="D240" s="1" t="s">
        <v>3814</v>
      </c>
      <c r="E240" s="1">
        <v>100</v>
      </c>
      <c r="F240" s="1">
        <v>49</v>
      </c>
      <c r="G240" s="1">
        <v>9.8000000000000007</v>
      </c>
      <c r="H240" s="1">
        <v>5.3</v>
      </c>
      <c r="I240" s="1">
        <v>0.1</v>
      </c>
    </row>
    <row r="241" spans="1:9" x14ac:dyDescent="0.3">
      <c r="A241" s="2">
        <v>239</v>
      </c>
      <c r="B241" s="1" t="s">
        <v>3815</v>
      </c>
      <c r="C241" s="1" t="s">
        <v>3337</v>
      </c>
      <c r="D241" s="1" t="s">
        <v>3816</v>
      </c>
      <c r="E241" s="1">
        <v>100</v>
      </c>
      <c r="F241" s="1">
        <v>22</v>
      </c>
      <c r="G241" s="1">
        <v>4.4000000000000004</v>
      </c>
      <c r="H241" s="1">
        <v>1.81</v>
      </c>
      <c r="I241" s="1">
        <v>0.62</v>
      </c>
    </row>
    <row r="242" spans="1:9" x14ac:dyDescent="0.3">
      <c r="A242" s="2">
        <v>240</v>
      </c>
      <c r="B242" s="1" t="s">
        <v>3817</v>
      </c>
      <c r="C242" s="1" t="s">
        <v>3337</v>
      </c>
      <c r="D242" s="1" t="s">
        <v>3818</v>
      </c>
      <c r="E242" s="1">
        <v>100</v>
      </c>
      <c r="F242" s="1">
        <v>48</v>
      </c>
      <c r="G242" s="1">
        <v>11.13</v>
      </c>
      <c r="H242" s="1">
        <v>4.87</v>
      </c>
      <c r="I242" s="1">
        <v>0.46</v>
      </c>
    </row>
    <row r="243" spans="1:9" x14ac:dyDescent="0.3">
      <c r="A243" s="2">
        <v>241</v>
      </c>
      <c r="B243" s="1" t="s">
        <v>3819</v>
      </c>
      <c r="C243" s="1" t="s">
        <v>3337</v>
      </c>
      <c r="D243" s="1" t="s">
        <v>3820</v>
      </c>
      <c r="E243" s="1">
        <v>100</v>
      </c>
      <c r="F243" s="1">
        <v>11</v>
      </c>
      <c r="G243" s="1">
        <v>2.7</v>
      </c>
      <c r="H243" s="1">
        <v>1.1000000000000001</v>
      </c>
      <c r="I243" s="1">
        <v>0</v>
      </c>
    </row>
    <row r="244" spans="1:9" x14ac:dyDescent="0.3">
      <c r="A244" s="2">
        <v>242</v>
      </c>
      <c r="B244" s="1" t="s">
        <v>3821</v>
      </c>
      <c r="C244" s="1" t="s">
        <v>3337</v>
      </c>
      <c r="D244" s="1" t="s">
        <v>3822</v>
      </c>
      <c r="E244" s="1">
        <v>100</v>
      </c>
      <c r="F244" s="1">
        <v>15</v>
      </c>
      <c r="G244" s="1">
        <v>3.9</v>
      </c>
      <c r="H244" s="1">
        <v>1.4</v>
      </c>
      <c r="I244" s="1">
        <v>0</v>
      </c>
    </row>
    <row r="245" spans="1:9" x14ac:dyDescent="0.3">
      <c r="A245" s="2">
        <v>243</v>
      </c>
      <c r="B245" s="1" t="s">
        <v>3823</v>
      </c>
      <c r="C245" s="1" t="s">
        <v>3337</v>
      </c>
      <c r="D245" s="1" t="s">
        <v>3824</v>
      </c>
      <c r="E245" s="1">
        <v>100</v>
      </c>
      <c r="F245" s="1">
        <v>12</v>
      </c>
      <c r="G245" s="1">
        <v>2.2799999999999998</v>
      </c>
      <c r="H245" s="1">
        <v>1.61</v>
      </c>
      <c r="I245" s="1">
        <v>7.0000000000000007E-2</v>
      </c>
    </row>
    <row r="246" spans="1:9" x14ac:dyDescent="0.3">
      <c r="A246" s="2">
        <v>244</v>
      </c>
      <c r="B246" s="1" t="s">
        <v>3825</v>
      </c>
      <c r="C246" s="1" t="s">
        <v>3337</v>
      </c>
      <c r="D246" s="1" t="s">
        <v>3826</v>
      </c>
      <c r="E246" s="1">
        <v>100</v>
      </c>
      <c r="F246" s="1">
        <v>12</v>
      </c>
      <c r="G246" s="1">
        <v>2.61</v>
      </c>
      <c r="H246" s="1">
        <v>1.39</v>
      </c>
      <c r="I246" s="1">
        <v>0.12</v>
      </c>
    </row>
    <row r="247" spans="1:9" x14ac:dyDescent="0.3">
      <c r="A247" s="2">
        <v>245</v>
      </c>
      <c r="B247" s="1" t="s">
        <v>3827</v>
      </c>
      <c r="C247" s="1" t="s">
        <v>3337</v>
      </c>
      <c r="D247" s="1" t="s">
        <v>3828</v>
      </c>
      <c r="E247" s="1">
        <v>100</v>
      </c>
      <c r="F247" s="1">
        <v>14</v>
      </c>
      <c r="G247" s="1">
        <v>2.89</v>
      </c>
      <c r="H247" s="1">
        <v>1.63</v>
      </c>
      <c r="I247" s="1">
        <v>0.09</v>
      </c>
    </row>
    <row r="248" spans="1:9" x14ac:dyDescent="0.3">
      <c r="A248" s="2">
        <v>246</v>
      </c>
      <c r="B248" s="1" t="s">
        <v>3829</v>
      </c>
      <c r="C248" s="1" t="s">
        <v>3337</v>
      </c>
      <c r="D248" s="1" t="s">
        <v>3830</v>
      </c>
      <c r="E248" s="1">
        <v>100</v>
      </c>
      <c r="F248" s="1">
        <v>13</v>
      </c>
      <c r="G248" s="1">
        <v>3.99</v>
      </c>
      <c r="H248" s="1">
        <v>0.9</v>
      </c>
      <c r="I248" s="1">
        <v>0.02</v>
      </c>
    </row>
    <row r="249" spans="1:9" x14ac:dyDescent="0.3">
      <c r="A249" s="2">
        <v>247</v>
      </c>
      <c r="B249" s="1" t="s">
        <v>3831</v>
      </c>
      <c r="C249" s="1" t="s">
        <v>3337</v>
      </c>
      <c r="D249" s="1" t="s">
        <v>3832</v>
      </c>
      <c r="E249" s="1">
        <v>100</v>
      </c>
      <c r="F249" s="1">
        <v>14</v>
      </c>
      <c r="G249" s="1">
        <v>3.53</v>
      </c>
      <c r="H249" s="1">
        <v>0.85</v>
      </c>
      <c r="I249" s="1">
        <v>0.23</v>
      </c>
    </row>
    <row r="250" spans="1:9" x14ac:dyDescent="0.3">
      <c r="A250" s="2">
        <v>248</v>
      </c>
      <c r="B250" s="1" t="s">
        <v>3833</v>
      </c>
      <c r="C250" s="1" t="s">
        <v>3337</v>
      </c>
      <c r="D250" s="1" t="s">
        <v>3834</v>
      </c>
      <c r="E250" s="1">
        <v>100</v>
      </c>
      <c r="F250" s="1">
        <v>14</v>
      </c>
      <c r="G250" s="1">
        <v>4.04</v>
      </c>
      <c r="H250" s="1">
        <v>1.03</v>
      </c>
      <c r="I250" s="1">
        <v>0.05</v>
      </c>
    </row>
    <row r="251" spans="1:9" x14ac:dyDescent="0.3">
      <c r="A251" s="2">
        <v>249</v>
      </c>
      <c r="B251" s="1" t="s">
        <v>3835</v>
      </c>
      <c r="C251" s="1" t="s">
        <v>3337</v>
      </c>
      <c r="D251" s="1" t="s">
        <v>3836</v>
      </c>
      <c r="E251" s="1">
        <v>100</v>
      </c>
      <c r="F251" s="1">
        <v>13</v>
      </c>
      <c r="G251" s="1">
        <v>3.35</v>
      </c>
      <c r="H251" s="1">
        <v>1.25</v>
      </c>
      <c r="I251" s="1">
        <v>0.05</v>
      </c>
    </row>
    <row r="252" spans="1:9" x14ac:dyDescent="0.3">
      <c r="A252" s="2">
        <v>250</v>
      </c>
      <c r="B252" s="1" t="s">
        <v>3837</v>
      </c>
      <c r="C252" s="1" t="s">
        <v>3337</v>
      </c>
      <c r="D252" s="1" t="s">
        <v>3838</v>
      </c>
      <c r="E252" s="1">
        <v>100</v>
      </c>
      <c r="F252" s="1">
        <v>12</v>
      </c>
      <c r="G252" s="1">
        <v>2.94</v>
      </c>
      <c r="H252" s="1">
        <v>1.25</v>
      </c>
      <c r="I252" s="1">
        <v>0.06</v>
      </c>
    </row>
    <row r="253" spans="1:9" x14ac:dyDescent="0.3">
      <c r="A253" s="2">
        <v>251</v>
      </c>
      <c r="B253" s="1" t="s">
        <v>3839</v>
      </c>
      <c r="C253" s="1" t="s">
        <v>3337</v>
      </c>
      <c r="D253" s="1" t="s">
        <v>3840</v>
      </c>
      <c r="E253" s="1">
        <v>100</v>
      </c>
      <c r="F253" s="1">
        <v>15</v>
      </c>
      <c r="G253" s="1">
        <v>3.9</v>
      </c>
      <c r="H253" s="1">
        <v>1.35</v>
      </c>
      <c r="I253" s="1">
        <v>0.06</v>
      </c>
    </row>
    <row r="254" spans="1:9" x14ac:dyDescent="0.3">
      <c r="A254" s="2">
        <v>252</v>
      </c>
      <c r="B254" s="1" t="s">
        <v>3841</v>
      </c>
      <c r="C254" s="1" t="s">
        <v>3337</v>
      </c>
      <c r="D254" s="1" t="s">
        <v>3842</v>
      </c>
      <c r="E254" s="1">
        <v>100</v>
      </c>
      <c r="F254" s="1">
        <v>61</v>
      </c>
      <c r="G254" s="1">
        <v>5.3</v>
      </c>
      <c r="H254" s="1">
        <v>3.4</v>
      </c>
      <c r="I254" s="1">
        <v>4.3</v>
      </c>
    </row>
    <row r="255" spans="1:9" x14ac:dyDescent="0.3">
      <c r="A255" s="2">
        <v>253</v>
      </c>
      <c r="B255" s="1" t="s">
        <v>3843</v>
      </c>
      <c r="C255" s="1" t="s">
        <v>3337</v>
      </c>
      <c r="D255" s="1" t="s">
        <v>3844</v>
      </c>
      <c r="E255" s="1">
        <v>100</v>
      </c>
      <c r="F255" s="1">
        <v>11</v>
      </c>
      <c r="G255" s="1">
        <v>3</v>
      </c>
      <c r="H255" s="1">
        <v>1</v>
      </c>
      <c r="I255" s="1">
        <v>0</v>
      </c>
    </row>
    <row r="256" spans="1:9" x14ac:dyDescent="0.3">
      <c r="A256" s="2">
        <v>254</v>
      </c>
      <c r="B256" s="1" t="s">
        <v>3845</v>
      </c>
      <c r="C256" s="1" t="s">
        <v>3337</v>
      </c>
      <c r="D256" s="1" t="s">
        <v>3846</v>
      </c>
      <c r="E256" s="1">
        <v>100</v>
      </c>
      <c r="F256" s="1">
        <v>14</v>
      </c>
      <c r="G256" s="1">
        <v>3.9</v>
      </c>
      <c r="H256" s="1">
        <v>1.2</v>
      </c>
      <c r="I256" s="1">
        <v>0</v>
      </c>
    </row>
    <row r="257" spans="1:9" x14ac:dyDescent="0.3">
      <c r="A257" s="2">
        <v>255</v>
      </c>
      <c r="B257" s="1" t="s">
        <v>3847</v>
      </c>
      <c r="C257" s="1" t="s">
        <v>3337</v>
      </c>
      <c r="D257" s="1" t="s">
        <v>3848</v>
      </c>
      <c r="E257" s="1">
        <v>100</v>
      </c>
      <c r="F257" s="1">
        <v>14</v>
      </c>
      <c r="G257" s="1">
        <v>3.6</v>
      </c>
      <c r="H257" s="1">
        <v>1.1000000000000001</v>
      </c>
      <c r="I257" s="1">
        <v>0.1</v>
      </c>
    </row>
    <row r="258" spans="1:9" x14ac:dyDescent="0.3">
      <c r="A258" s="2">
        <v>256</v>
      </c>
      <c r="B258" s="1" t="s">
        <v>3849</v>
      </c>
      <c r="C258" s="1" t="s">
        <v>3337</v>
      </c>
      <c r="D258" s="1" t="s">
        <v>3850</v>
      </c>
      <c r="E258" s="1">
        <v>100</v>
      </c>
      <c r="F258" s="1">
        <v>10</v>
      </c>
      <c r="G258" s="1">
        <v>2.6</v>
      </c>
      <c r="H258" s="1">
        <v>1</v>
      </c>
      <c r="I258" s="1">
        <v>0</v>
      </c>
    </row>
    <row r="259" spans="1:9" x14ac:dyDescent="0.3">
      <c r="A259" s="2">
        <v>257</v>
      </c>
      <c r="B259" s="1" t="s">
        <v>3851</v>
      </c>
      <c r="C259" s="1" t="s">
        <v>3337</v>
      </c>
      <c r="D259" s="1" t="s">
        <v>3852</v>
      </c>
      <c r="E259" s="1">
        <v>100</v>
      </c>
      <c r="F259" s="1">
        <v>12</v>
      </c>
      <c r="G259" s="1">
        <v>3.4</v>
      </c>
      <c r="H259" s="1">
        <v>1</v>
      </c>
      <c r="I259" s="1">
        <v>0</v>
      </c>
    </row>
    <row r="260" spans="1:9" x14ac:dyDescent="0.3">
      <c r="A260" s="2">
        <v>258</v>
      </c>
      <c r="B260" s="1" t="s">
        <v>3853</v>
      </c>
      <c r="C260" s="1" t="s">
        <v>3337</v>
      </c>
      <c r="D260" s="1" t="s">
        <v>3854</v>
      </c>
      <c r="E260" s="1">
        <v>100</v>
      </c>
      <c r="F260" s="1">
        <v>12</v>
      </c>
      <c r="G260" s="1">
        <v>3.4</v>
      </c>
      <c r="H260" s="1">
        <v>1</v>
      </c>
      <c r="I260" s="1">
        <v>0</v>
      </c>
    </row>
    <row r="261" spans="1:9" x14ac:dyDescent="0.3">
      <c r="A261" s="2">
        <v>259</v>
      </c>
      <c r="B261" s="1" t="s">
        <v>3855</v>
      </c>
      <c r="C261" s="1" t="s">
        <v>3337</v>
      </c>
      <c r="D261" s="1" t="s">
        <v>3856</v>
      </c>
      <c r="E261" s="1">
        <v>100</v>
      </c>
      <c r="F261" s="1">
        <v>20</v>
      </c>
      <c r="G261" s="1">
        <v>4.78</v>
      </c>
      <c r="H261" s="1">
        <v>2.02</v>
      </c>
      <c r="I261" s="1">
        <v>0.17</v>
      </c>
    </row>
    <row r="262" spans="1:9" x14ac:dyDescent="0.3">
      <c r="A262" s="2">
        <v>260</v>
      </c>
      <c r="B262" s="1" t="s">
        <v>3857</v>
      </c>
      <c r="C262" s="1" t="s">
        <v>3337</v>
      </c>
      <c r="D262" s="1" t="s">
        <v>3858</v>
      </c>
      <c r="E262" s="1">
        <v>100</v>
      </c>
      <c r="F262" s="1">
        <v>19</v>
      </c>
      <c r="G262" s="1">
        <v>4.54</v>
      </c>
      <c r="H262" s="1">
        <v>1.84</v>
      </c>
      <c r="I262" s="1">
        <v>0.18</v>
      </c>
    </row>
    <row r="263" spans="1:9" x14ac:dyDescent="0.3">
      <c r="A263" s="2">
        <v>261</v>
      </c>
      <c r="B263" s="1" t="s">
        <v>3859</v>
      </c>
      <c r="C263" s="1" t="s">
        <v>3337</v>
      </c>
      <c r="D263" s="1" t="s">
        <v>3860</v>
      </c>
      <c r="E263" s="1">
        <v>100</v>
      </c>
      <c r="F263" s="1">
        <v>18</v>
      </c>
      <c r="G263" s="1">
        <v>5.7</v>
      </c>
      <c r="H263" s="1">
        <v>0.9</v>
      </c>
      <c r="I263" s="1">
        <v>0.1</v>
      </c>
    </row>
    <row r="264" spans="1:9" x14ac:dyDescent="0.3">
      <c r="A264" s="2">
        <v>262</v>
      </c>
      <c r="B264" s="1" t="s">
        <v>3861</v>
      </c>
      <c r="C264" s="1" t="s">
        <v>3337</v>
      </c>
      <c r="D264" s="1" t="s">
        <v>3862</v>
      </c>
      <c r="E264" s="1">
        <v>100</v>
      </c>
      <c r="F264" s="1">
        <v>25</v>
      </c>
      <c r="G264" s="1">
        <v>8.1999999999999993</v>
      </c>
      <c r="H264" s="1">
        <v>1.3</v>
      </c>
      <c r="I264" s="1">
        <v>0.1</v>
      </c>
    </row>
    <row r="265" spans="1:9" x14ac:dyDescent="0.3">
      <c r="A265" s="2">
        <v>263</v>
      </c>
      <c r="B265" s="1" t="s">
        <v>3863</v>
      </c>
      <c r="C265" s="1" t="s">
        <v>3337</v>
      </c>
      <c r="D265" s="1" t="s">
        <v>3864</v>
      </c>
      <c r="E265" s="1">
        <v>100</v>
      </c>
      <c r="F265" s="1">
        <v>23</v>
      </c>
      <c r="G265" s="1">
        <v>7.4</v>
      </c>
      <c r="H265" s="1">
        <v>1.2</v>
      </c>
      <c r="I265" s="1">
        <v>0.1</v>
      </c>
    </row>
    <row r="266" spans="1:9" x14ac:dyDescent="0.3">
      <c r="A266" s="2">
        <v>264</v>
      </c>
      <c r="B266" s="1" t="s">
        <v>3865</v>
      </c>
      <c r="C266" s="1" t="s">
        <v>3337</v>
      </c>
      <c r="D266" s="1" t="s">
        <v>3866</v>
      </c>
      <c r="E266" s="1">
        <v>100</v>
      </c>
      <c r="F266" s="1">
        <v>11</v>
      </c>
      <c r="G266" s="1">
        <v>2.8</v>
      </c>
      <c r="H266" s="1">
        <v>1</v>
      </c>
      <c r="I266" s="1">
        <v>0.1</v>
      </c>
    </row>
    <row r="267" spans="1:9" x14ac:dyDescent="0.3">
      <c r="A267" s="2">
        <v>265</v>
      </c>
      <c r="B267" s="1" t="s">
        <v>3867</v>
      </c>
      <c r="C267" s="1" t="s">
        <v>3337</v>
      </c>
      <c r="D267" s="1" t="s">
        <v>3868</v>
      </c>
      <c r="E267" s="1">
        <v>100</v>
      </c>
      <c r="F267" s="1">
        <v>15</v>
      </c>
      <c r="G267" s="1">
        <v>3.8</v>
      </c>
      <c r="H267" s="1">
        <v>1.3</v>
      </c>
      <c r="I267" s="1">
        <v>0.1</v>
      </c>
    </row>
    <row r="268" spans="1:9" x14ac:dyDescent="0.3">
      <c r="A268" s="2">
        <v>266</v>
      </c>
      <c r="B268" s="1" t="s">
        <v>3869</v>
      </c>
      <c r="C268" s="1" t="s">
        <v>3337</v>
      </c>
      <c r="D268" s="1" t="s">
        <v>3870</v>
      </c>
      <c r="E268" s="1">
        <v>100</v>
      </c>
      <c r="F268" s="1">
        <v>15</v>
      </c>
      <c r="G268" s="1">
        <v>4</v>
      </c>
      <c r="H268" s="1">
        <v>1.1000000000000001</v>
      </c>
      <c r="I268" s="1">
        <v>0.1</v>
      </c>
    </row>
    <row r="269" spans="1:9" x14ac:dyDescent="0.3">
      <c r="A269" s="2">
        <v>267</v>
      </c>
      <c r="B269" s="1" t="s">
        <v>3871</v>
      </c>
      <c r="C269" s="1" t="s">
        <v>3337</v>
      </c>
      <c r="D269" s="1" t="s">
        <v>3872</v>
      </c>
      <c r="E269" s="1">
        <v>100</v>
      </c>
      <c r="F269" s="1">
        <v>9</v>
      </c>
      <c r="G269" s="1">
        <v>2.2000000000000002</v>
      </c>
      <c r="H269" s="1">
        <v>1</v>
      </c>
      <c r="I269" s="1">
        <v>0</v>
      </c>
    </row>
    <row r="270" spans="1:9" x14ac:dyDescent="0.3">
      <c r="A270" s="2">
        <v>268</v>
      </c>
      <c r="B270" s="1" t="s">
        <v>3873</v>
      </c>
      <c r="C270" s="1" t="s">
        <v>3337</v>
      </c>
      <c r="D270" s="1" t="s">
        <v>3874</v>
      </c>
      <c r="E270" s="1">
        <v>100</v>
      </c>
      <c r="F270" s="1">
        <v>10</v>
      </c>
      <c r="G270" s="1">
        <v>2.6</v>
      </c>
      <c r="H270" s="1">
        <v>0.8</v>
      </c>
      <c r="I270" s="1">
        <v>0.1</v>
      </c>
    </row>
    <row r="271" spans="1:9" x14ac:dyDescent="0.3">
      <c r="A271" s="2">
        <v>269</v>
      </c>
      <c r="B271" s="1" t="s">
        <v>3875</v>
      </c>
      <c r="C271" s="1" t="s">
        <v>3337</v>
      </c>
      <c r="D271" s="1" t="s">
        <v>3876</v>
      </c>
      <c r="E271" s="1">
        <v>100</v>
      </c>
      <c r="F271" s="1">
        <v>9</v>
      </c>
      <c r="G271" s="1">
        <v>2.2999999999999998</v>
      </c>
      <c r="H271" s="1">
        <v>0.8</v>
      </c>
      <c r="I271" s="1">
        <v>0.1</v>
      </c>
    </row>
    <row r="272" spans="1:9" x14ac:dyDescent="0.3">
      <c r="A272" s="2">
        <v>270</v>
      </c>
      <c r="B272" s="1" t="s">
        <v>3877</v>
      </c>
      <c r="C272" s="1" t="s">
        <v>3337</v>
      </c>
      <c r="D272" s="1" t="s">
        <v>3878</v>
      </c>
      <c r="E272" s="1">
        <v>100</v>
      </c>
      <c r="F272" s="1">
        <v>12</v>
      </c>
      <c r="G272" s="1">
        <v>3.2</v>
      </c>
      <c r="H272" s="1">
        <v>1.1000000000000001</v>
      </c>
      <c r="I272" s="1">
        <v>0</v>
      </c>
    </row>
    <row r="273" spans="1:9" x14ac:dyDescent="0.3">
      <c r="A273" s="2">
        <v>271</v>
      </c>
      <c r="B273" s="1" t="s">
        <v>3879</v>
      </c>
      <c r="C273" s="1" t="s">
        <v>3337</v>
      </c>
      <c r="D273" s="1" t="s">
        <v>3880</v>
      </c>
      <c r="E273" s="1">
        <v>100</v>
      </c>
      <c r="F273" s="1">
        <v>103</v>
      </c>
      <c r="G273" s="1">
        <v>34.6</v>
      </c>
      <c r="H273" s="1">
        <v>1.1000000000000001</v>
      </c>
      <c r="I273" s="1">
        <v>0.3</v>
      </c>
    </row>
    <row r="274" spans="1:9" x14ac:dyDescent="0.3">
      <c r="A274" s="2">
        <v>272</v>
      </c>
      <c r="B274" s="1" t="s">
        <v>3881</v>
      </c>
      <c r="C274" s="1" t="s">
        <v>3337</v>
      </c>
      <c r="D274" s="1" t="s">
        <v>3882</v>
      </c>
      <c r="E274" s="1">
        <v>100</v>
      </c>
      <c r="F274" s="1">
        <v>265</v>
      </c>
      <c r="G274" s="1">
        <v>77</v>
      </c>
      <c r="H274" s="1">
        <v>9</v>
      </c>
      <c r="I274" s="1">
        <v>2</v>
      </c>
    </row>
    <row r="275" spans="1:9" x14ac:dyDescent="0.3">
      <c r="A275" s="2">
        <v>273</v>
      </c>
      <c r="B275" s="1" t="s">
        <v>3883</v>
      </c>
      <c r="C275" s="1" t="s">
        <v>3337</v>
      </c>
      <c r="D275" s="1" t="s">
        <v>3884</v>
      </c>
      <c r="E275" s="1">
        <v>100</v>
      </c>
      <c r="F275" s="1">
        <v>265</v>
      </c>
      <c r="G275" s="1">
        <v>66</v>
      </c>
      <c r="H275" s="1">
        <v>22</v>
      </c>
      <c r="I275" s="1">
        <v>3</v>
      </c>
    </row>
    <row r="276" spans="1:9" x14ac:dyDescent="0.3">
      <c r="A276" s="2">
        <v>274</v>
      </c>
      <c r="B276" s="1" t="s">
        <v>3885</v>
      </c>
      <c r="C276" s="1" t="s">
        <v>3337</v>
      </c>
      <c r="D276" s="1" t="s">
        <v>3886</v>
      </c>
      <c r="E276" s="1">
        <v>100</v>
      </c>
      <c r="F276" s="1">
        <v>95</v>
      </c>
      <c r="G276" s="1">
        <v>24.91</v>
      </c>
      <c r="H276" s="1">
        <v>3.34</v>
      </c>
      <c r="I276" s="1">
        <v>1.52</v>
      </c>
    </row>
    <row r="277" spans="1:9" x14ac:dyDescent="0.3">
      <c r="A277" s="2">
        <v>275</v>
      </c>
      <c r="B277" s="1" t="s">
        <v>3887</v>
      </c>
      <c r="C277" s="1" t="s">
        <v>3337</v>
      </c>
      <c r="D277" s="1" t="s">
        <v>3888</v>
      </c>
      <c r="E277" s="1">
        <v>100</v>
      </c>
      <c r="F277" s="1">
        <v>34</v>
      </c>
      <c r="G277" s="1">
        <v>7.6</v>
      </c>
      <c r="H277" s="1">
        <v>4</v>
      </c>
      <c r="I277" s="1">
        <v>0.1</v>
      </c>
    </row>
    <row r="278" spans="1:9" x14ac:dyDescent="0.3">
      <c r="A278" s="2">
        <v>276</v>
      </c>
      <c r="B278" s="1" t="s">
        <v>3889</v>
      </c>
      <c r="C278" s="1" t="s">
        <v>3337</v>
      </c>
      <c r="D278" s="1" t="s">
        <v>3890</v>
      </c>
      <c r="E278" s="1">
        <v>100</v>
      </c>
      <c r="F278" s="1">
        <v>278</v>
      </c>
      <c r="G278" s="1">
        <v>58.5</v>
      </c>
      <c r="H278" s="1">
        <v>26.6</v>
      </c>
      <c r="I278" s="1">
        <v>4.8</v>
      </c>
    </row>
    <row r="279" spans="1:9" x14ac:dyDescent="0.3">
      <c r="A279" s="2">
        <v>277</v>
      </c>
      <c r="B279" s="1" t="s">
        <v>3891</v>
      </c>
      <c r="C279" s="1" t="s">
        <v>3337</v>
      </c>
      <c r="D279" s="1" t="s">
        <v>3892</v>
      </c>
      <c r="E279" s="1">
        <v>100</v>
      </c>
      <c r="F279" s="1">
        <v>21</v>
      </c>
      <c r="G279" s="1">
        <v>4.5999999999999996</v>
      </c>
      <c r="H279" s="1">
        <v>2</v>
      </c>
      <c r="I279" s="1">
        <v>0.3</v>
      </c>
    </row>
    <row r="280" spans="1:9" x14ac:dyDescent="0.3">
      <c r="A280" s="2">
        <v>278</v>
      </c>
      <c r="B280" s="1" t="s">
        <v>3893</v>
      </c>
      <c r="C280" s="1" t="s">
        <v>3337</v>
      </c>
      <c r="D280" s="1" t="s">
        <v>3894</v>
      </c>
      <c r="E280" s="1">
        <v>100</v>
      </c>
      <c r="F280" s="1">
        <v>54</v>
      </c>
      <c r="G280" s="1">
        <v>13.9</v>
      </c>
      <c r="H280" s="1">
        <v>3.1</v>
      </c>
      <c r="I280" s="1">
        <v>1.1000000000000001</v>
      </c>
    </row>
    <row r="281" spans="1:9" x14ac:dyDescent="0.3">
      <c r="A281" s="2">
        <v>279</v>
      </c>
      <c r="B281" s="1" t="s">
        <v>3895</v>
      </c>
      <c r="C281" s="1" t="s">
        <v>3337</v>
      </c>
      <c r="D281" s="1" t="s">
        <v>3896</v>
      </c>
      <c r="E281" s="1">
        <v>100</v>
      </c>
      <c r="F281" s="1">
        <v>22</v>
      </c>
      <c r="G281" s="1">
        <v>3.99</v>
      </c>
      <c r="H281" s="1">
        <v>2.91</v>
      </c>
      <c r="I281" s="1">
        <v>0.27</v>
      </c>
    </row>
    <row r="282" spans="1:9" x14ac:dyDescent="0.3">
      <c r="A282" s="2">
        <v>280</v>
      </c>
      <c r="B282" s="1" t="s">
        <v>3897</v>
      </c>
      <c r="C282" s="1" t="s">
        <v>3337</v>
      </c>
      <c r="D282" s="1" t="s">
        <v>3898</v>
      </c>
      <c r="E282" s="1">
        <v>100</v>
      </c>
      <c r="F282" s="1">
        <v>256</v>
      </c>
      <c r="G282" s="1">
        <v>51.96</v>
      </c>
      <c r="H282" s="1">
        <v>28.3</v>
      </c>
      <c r="I282" s="1">
        <v>3.39</v>
      </c>
    </row>
    <row r="283" spans="1:9" x14ac:dyDescent="0.3">
      <c r="A283" s="2">
        <v>281</v>
      </c>
      <c r="B283" s="1" t="s">
        <v>3899</v>
      </c>
      <c r="C283" s="1" t="s">
        <v>3337</v>
      </c>
      <c r="D283" s="1" t="s">
        <v>3900</v>
      </c>
      <c r="E283" s="1">
        <v>100</v>
      </c>
      <c r="F283" s="1">
        <v>248</v>
      </c>
      <c r="G283" s="1">
        <v>53.22</v>
      </c>
      <c r="H283" s="1">
        <v>26.22</v>
      </c>
      <c r="I283" s="1">
        <v>2.98</v>
      </c>
    </row>
    <row r="284" spans="1:9" x14ac:dyDescent="0.3">
      <c r="A284" s="2">
        <v>282</v>
      </c>
      <c r="B284" s="1" t="s">
        <v>3901</v>
      </c>
      <c r="C284" s="1" t="s">
        <v>3337</v>
      </c>
      <c r="D284" s="1" t="s">
        <v>3902</v>
      </c>
      <c r="E284" s="1">
        <v>100</v>
      </c>
      <c r="F284" s="1">
        <v>47</v>
      </c>
      <c r="G284" s="1">
        <v>8.92</v>
      </c>
      <c r="H284" s="1">
        <v>5.9</v>
      </c>
      <c r="I284" s="1">
        <v>0.55000000000000004</v>
      </c>
    </row>
    <row r="285" spans="1:9" x14ac:dyDescent="0.3">
      <c r="A285" s="2">
        <v>283</v>
      </c>
      <c r="B285" s="1" t="s">
        <v>3903</v>
      </c>
      <c r="C285" s="1" t="s">
        <v>3337</v>
      </c>
      <c r="D285" s="1" t="s">
        <v>3904</v>
      </c>
      <c r="E285" s="1">
        <v>100</v>
      </c>
      <c r="F285" s="1">
        <v>44</v>
      </c>
      <c r="G285" s="1">
        <v>9</v>
      </c>
      <c r="H285" s="1">
        <v>4.8600000000000003</v>
      </c>
      <c r="I285" s="1">
        <v>0.53</v>
      </c>
    </row>
    <row r="286" spans="1:9" x14ac:dyDescent="0.3">
      <c r="A286" s="2">
        <v>284</v>
      </c>
      <c r="B286" s="1" t="s">
        <v>3905</v>
      </c>
      <c r="C286" s="1" t="s">
        <v>3337</v>
      </c>
      <c r="D286" s="1" t="s">
        <v>3906</v>
      </c>
      <c r="E286" s="1">
        <v>100</v>
      </c>
      <c r="F286" s="1">
        <v>58</v>
      </c>
      <c r="G286" s="1">
        <v>12.82</v>
      </c>
      <c r="H286" s="1">
        <v>6.28</v>
      </c>
      <c r="I286" s="1">
        <v>0.5</v>
      </c>
    </row>
    <row r="287" spans="1:9" x14ac:dyDescent="0.3">
      <c r="A287" s="2">
        <v>285</v>
      </c>
      <c r="B287" s="1" t="s">
        <v>3907</v>
      </c>
      <c r="C287" s="1" t="s">
        <v>3337</v>
      </c>
      <c r="D287" s="1" t="s">
        <v>3908</v>
      </c>
      <c r="E287" s="1">
        <v>100</v>
      </c>
      <c r="F287" s="1">
        <v>29</v>
      </c>
      <c r="G287" s="1">
        <v>4.9000000000000004</v>
      </c>
      <c r="H287" s="1">
        <v>3.65</v>
      </c>
      <c r="I287" s="1">
        <v>0.43</v>
      </c>
    </row>
    <row r="288" spans="1:9" x14ac:dyDescent="0.3">
      <c r="A288" s="2">
        <v>286</v>
      </c>
      <c r="B288" s="1" t="s">
        <v>3909</v>
      </c>
      <c r="C288" s="1" t="s">
        <v>3337</v>
      </c>
      <c r="D288" s="1" t="s">
        <v>3910</v>
      </c>
      <c r="E288" s="1">
        <v>100</v>
      </c>
      <c r="F288" s="1">
        <v>230</v>
      </c>
      <c r="G288" s="1">
        <v>50</v>
      </c>
      <c r="H288" s="1">
        <v>25.7</v>
      </c>
      <c r="I288" s="1">
        <v>2</v>
      </c>
    </row>
    <row r="289" spans="1:9" x14ac:dyDescent="0.3">
      <c r="A289" s="2">
        <v>287</v>
      </c>
      <c r="B289" s="1" t="s">
        <v>3911</v>
      </c>
      <c r="C289" s="1" t="s">
        <v>3337</v>
      </c>
      <c r="D289" s="1" t="s">
        <v>3912</v>
      </c>
      <c r="E289" s="1">
        <v>100</v>
      </c>
      <c r="F289" s="1">
        <v>258</v>
      </c>
      <c r="G289" s="1">
        <v>59.07</v>
      </c>
      <c r="H289" s="1">
        <v>25.09</v>
      </c>
      <c r="I289" s="1">
        <v>2.88</v>
      </c>
    </row>
    <row r="290" spans="1:9" x14ac:dyDescent="0.3">
      <c r="A290" s="2">
        <v>288</v>
      </c>
      <c r="B290" s="1" t="s">
        <v>3913</v>
      </c>
      <c r="C290" s="1" t="s">
        <v>3337</v>
      </c>
      <c r="D290" s="1" t="s">
        <v>3914</v>
      </c>
      <c r="E290" s="1">
        <v>100</v>
      </c>
      <c r="F290" s="1">
        <v>44</v>
      </c>
      <c r="G290" s="1">
        <v>8.24</v>
      </c>
      <c r="H290" s="1">
        <v>5.17</v>
      </c>
      <c r="I290" s="1">
        <v>0.68</v>
      </c>
    </row>
    <row r="291" spans="1:9" x14ac:dyDescent="0.3">
      <c r="A291" s="2">
        <v>289</v>
      </c>
      <c r="B291" s="1" t="s">
        <v>3915</v>
      </c>
      <c r="C291" s="1" t="s">
        <v>3337</v>
      </c>
      <c r="D291" s="1" t="s">
        <v>3916</v>
      </c>
      <c r="E291" s="1">
        <v>100</v>
      </c>
      <c r="F291" s="1">
        <v>32</v>
      </c>
      <c r="G291" s="1">
        <v>4.92</v>
      </c>
      <c r="H291" s="1">
        <v>4</v>
      </c>
      <c r="I291" s="1">
        <v>0.65</v>
      </c>
    </row>
    <row r="292" spans="1:9" x14ac:dyDescent="0.3">
      <c r="A292" s="2">
        <v>290</v>
      </c>
      <c r="B292" s="1" t="s">
        <v>3917</v>
      </c>
      <c r="C292" s="1" t="s">
        <v>3337</v>
      </c>
      <c r="D292" s="1" t="s">
        <v>3918</v>
      </c>
      <c r="E292" s="1">
        <v>100</v>
      </c>
      <c r="F292" s="1">
        <v>34</v>
      </c>
      <c r="G292" s="1">
        <v>11.9</v>
      </c>
      <c r="H292" s="1">
        <v>1.2</v>
      </c>
      <c r="I292" s="1">
        <v>0.1</v>
      </c>
    </row>
    <row r="293" spans="1:9" x14ac:dyDescent="0.3">
      <c r="A293" s="2">
        <v>291</v>
      </c>
      <c r="B293" s="1" t="s">
        <v>3919</v>
      </c>
      <c r="C293" s="1" t="s">
        <v>3337</v>
      </c>
      <c r="D293" s="1" t="s">
        <v>3920</v>
      </c>
      <c r="E293" s="1">
        <v>100</v>
      </c>
      <c r="F293" s="1">
        <v>35</v>
      </c>
      <c r="G293" s="1">
        <v>8.8000000000000007</v>
      </c>
      <c r="H293" s="1">
        <v>3.5</v>
      </c>
      <c r="I293" s="1">
        <v>0.1</v>
      </c>
    </row>
    <row r="294" spans="1:9" x14ac:dyDescent="0.3">
      <c r="A294" s="2">
        <v>292</v>
      </c>
      <c r="B294" s="1" t="s">
        <v>3921</v>
      </c>
      <c r="C294" s="1" t="s">
        <v>3337</v>
      </c>
      <c r="D294" s="1" t="s">
        <v>3922</v>
      </c>
      <c r="E294" s="1">
        <v>100</v>
      </c>
      <c r="F294" s="1">
        <v>19</v>
      </c>
      <c r="G294" s="1">
        <v>4.0999999999999996</v>
      </c>
      <c r="H294" s="1">
        <v>1.8</v>
      </c>
      <c r="I294" s="1">
        <v>0.3</v>
      </c>
    </row>
    <row r="295" spans="1:9" x14ac:dyDescent="0.3">
      <c r="A295" s="2">
        <v>293</v>
      </c>
      <c r="B295" s="1" t="s">
        <v>3923</v>
      </c>
      <c r="C295" s="1" t="s">
        <v>3337</v>
      </c>
      <c r="D295" s="1" t="s">
        <v>3924</v>
      </c>
      <c r="E295" s="1">
        <v>100</v>
      </c>
      <c r="F295" s="1">
        <v>19</v>
      </c>
      <c r="G295" s="1">
        <v>3.6</v>
      </c>
      <c r="H295" s="1">
        <v>2.2999999999999998</v>
      </c>
      <c r="I295" s="1">
        <v>0.2</v>
      </c>
    </row>
    <row r="296" spans="1:9" x14ac:dyDescent="0.3">
      <c r="A296" s="2">
        <v>294</v>
      </c>
      <c r="B296" s="1" t="s">
        <v>3925</v>
      </c>
      <c r="C296" s="1" t="s">
        <v>3337</v>
      </c>
      <c r="D296" s="1" t="s">
        <v>3926</v>
      </c>
      <c r="E296" s="1">
        <v>100</v>
      </c>
      <c r="F296" s="1">
        <v>25</v>
      </c>
      <c r="G296" s="1">
        <v>6.23</v>
      </c>
      <c r="H296" s="1">
        <v>2.06</v>
      </c>
      <c r="I296" s="1">
        <v>0.33</v>
      </c>
    </row>
    <row r="297" spans="1:9" x14ac:dyDescent="0.3">
      <c r="A297" s="2">
        <v>295</v>
      </c>
      <c r="B297" s="1" t="s">
        <v>3927</v>
      </c>
      <c r="C297" s="1" t="s">
        <v>3337</v>
      </c>
      <c r="D297" s="1" t="s">
        <v>3928</v>
      </c>
      <c r="E297" s="1">
        <v>100</v>
      </c>
      <c r="F297" s="1">
        <v>27</v>
      </c>
      <c r="G297" s="1">
        <v>6.42</v>
      </c>
      <c r="H297" s="1">
        <v>2.37</v>
      </c>
      <c r="I297" s="1">
        <v>0.35</v>
      </c>
    </row>
    <row r="298" spans="1:9" x14ac:dyDescent="0.3">
      <c r="A298" s="2">
        <v>296</v>
      </c>
      <c r="B298" s="1" t="s">
        <v>3929</v>
      </c>
      <c r="C298" s="1" t="s">
        <v>3337</v>
      </c>
      <c r="D298" s="1" t="s">
        <v>3930</v>
      </c>
      <c r="E298" s="1">
        <v>100</v>
      </c>
      <c r="F298" s="1">
        <v>28</v>
      </c>
      <c r="G298" s="1">
        <v>6.32</v>
      </c>
      <c r="H298" s="1">
        <v>3.08</v>
      </c>
      <c r="I298" s="1">
        <v>0.2</v>
      </c>
    </row>
    <row r="299" spans="1:9" x14ac:dyDescent="0.3">
      <c r="A299" s="2">
        <v>297</v>
      </c>
      <c r="B299" s="1" t="s">
        <v>3931</v>
      </c>
      <c r="C299" s="1" t="s">
        <v>3337</v>
      </c>
      <c r="D299" s="1" t="s">
        <v>3932</v>
      </c>
      <c r="E299" s="1">
        <v>100</v>
      </c>
      <c r="F299" s="1">
        <v>238</v>
      </c>
      <c r="G299" s="1">
        <v>58.4</v>
      </c>
      <c r="H299" s="1">
        <v>17.5</v>
      </c>
      <c r="I299" s="1">
        <v>3.9</v>
      </c>
    </row>
    <row r="300" spans="1:9" x14ac:dyDescent="0.3">
      <c r="A300" s="2">
        <v>298</v>
      </c>
      <c r="B300" s="1" t="s">
        <v>3933</v>
      </c>
      <c r="C300" s="1" t="s">
        <v>3337</v>
      </c>
      <c r="D300" s="1" t="s">
        <v>3934</v>
      </c>
      <c r="E300" s="1">
        <v>100</v>
      </c>
      <c r="F300" s="1">
        <v>27</v>
      </c>
      <c r="G300" s="1">
        <v>4.3</v>
      </c>
      <c r="H300" s="1">
        <v>3.5</v>
      </c>
      <c r="I300" s="1">
        <v>0.4</v>
      </c>
    </row>
    <row r="301" spans="1:9" x14ac:dyDescent="0.3">
      <c r="A301" s="2">
        <v>299</v>
      </c>
      <c r="B301" s="1" t="s">
        <v>3935</v>
      </c>
      <c r="C301" s="1" t="s">
        <v>3337</v>
      </c>
      <c r="D301" s="1" t="s">
        <v>3936</v>
      </c>
      <c r="E301" s="1">
        <v>100</v>
      </c>
      <c r="F301" s="1">
        <v>26</v>
      </c>
      <c r="G301" s="1">
        <v>5.34</v>
      </c>
      <c r="H301" s="1">
        <v>2.8</v>
      </c>
      <c r="I301" s="1">
        <v>0.31</v>
      </c>
    </row>
    <row r="302" spans="1:9" x14ac:dyDescent="0.3">
      <c r="A302" s="2">
        <v>300</v>
      </c>
      <c r="B302" s="1" t="s">
        <v>3937</v>
      </c>
      <c r="C302" s="1" t="s">
        <v>3337</v>
      </c>
      <c r="D302" s="1" t="s">
        <v>3938</v>
      </c>
      <c r="E302" s="1">
        <v>100</v>
      </c>
      <c r="F302" s="1">
        <v>31</v>
      </c>
      <c r="G302" s="1">
        <v>3.8</v>
      </c>
      <c r="H302" s="1">
        <v>3.81</v>
      </c>
      <c r="I302" s="1">
        <v>0.92</v>
      </c>
    </row>
    <row r="303" spans="1:9" x14ac:dyDescent="0.3">
      <c r="A303" s="2">
        <v>301</v>
      </c>
      <c r="B303" s="1" t="s">
        <v>3939</v>
      </c>
      <c r="C303" s="1" t="s">
        <v>3337</v>
      </c>
      <c r="D303" s="1" t="s">
        <v>3940</v>
      </c>
      <c r="E303" s="1">
        <v>100</v>
      </c>
      <c r="F303" s="1">
        <v>31</v>
      </c>
      <c r="G303" s="1">
        <v>8.1</v>
      </c>
      <c r="H303" s="1">
        <v>2.2000000000000002</v>
      </c>
      <c r="I303" s="1">
        <v>0.4</v>
      </c>
    </row>
    <row r="304" spans="1:9" x14ac:dyDescent="0.3">
      <c r="A304" s="2">
        <v>302</v>
      </c>
      <c r="B304" s="1" t="s">
        <v>3941</v>
      </c>
      <c r="C304" s="1" t="s">
        <v>3337</v>
      </c>
      <c r="D304" s="1" t="s">
        <v>3942</v>
      </c>
      <c r="E304" s="1">
        <v>100</v>
      </c>
      <c r="F304" s="1">
        <v>213</v>
      </c>
      <c r="G304" s="1">
        <v>55.3</v>
      </c>
      <c r="H304" s="1">
        <v>15.4</v>
      </c>
      <c r="I304" s="1">
        <v>2.8</v>
      </c>
    </row>
    <row r="305" spans="1:9" x14ac:dyDescent="0.3">
      <c r="A305" s="2">
        <v>303</v>
      </c>
      <c r="B305" s="1" t="s">
        <v>3943</v>
      </c>
      <c r="C305" s="1" t="s">
        <v>3337</v>
      </c>
      <c r="D305" s="1" t="s">
        <v>3944</v>
      </c>
      <c r="E305" s="1">
        <v>100</v>
      </c>
      <c r="F305" s="1">
        <v>223</v>
      </c>
      <c r="G305" s="1">
        <v>59.8</v>
      </c>
      <c r="H305" s="1">
        <v>17.399999999999999</v>
      </c>
      <c r="I305" s="1">
        <v>1.8</v>
      </c>
    </row>
    <row r="306" spans="1:9" x14ac:dyDescent="0.3">
      <c r="A306" s="2">
        <v>304</v>
      </c>
      <c r="B306" s="1" t="s">
        <v>3945</v>
      </c>
      <c r="C306" s="1" t="s">
        <v>3337</v>
      </c>
      <c r="D306" s="1" t="s">
        <v>3946</v>
      </c>
      <c r="E306" s="1">
        <v>100</v>
      </c>
      <c r="F306" s="1">
        <v>22</v>
      </c>
      <c r="G306" s="1">
        <v>3.96</v>
      </c>
      <c r="H306" s="1">
        <v>2.72</v>
      </c>
      <c r="I306" s="1">
        <v>0.28999999999999998</v>
      </c>
    </row>
    <row r="307" spans="1:9" x14ac:dyDescent="0.3">
      <c r="A307" s="2">
        <v>305</v>
      </c>
      <c r="B307" s="1" t="s">
        <v>3947</v>
      </c>
      <c r="C307" s="1" t="s">
        <v>3337</v>
      </c>
      <c r="D307" s="1" t="s">
        <v>3948</v>
      </c>
      <c r="E307" s="1">
        <v>100</v>
      </c>
      <c r="F307" s="1">
        <v>25</v>
      </c>
      <c r="G307" s="1">
        <v>4.51</v>
      </c>
      <c r="H307" s="1">
        <v>2.98</v>
      </c>
      <c r="I307" s="1">
        <v>0.41</v>
      </c>
    </row>
    <row r="308" spans="1:9" x14ac:dyDescent="0.3">
      <c r="A308" s="2">
        <v>306</v>
      </c>
      <c r="B308" s="1" t="s">
        <v>3949</v>
      </c>
      <c r="C308" s="1" t="s">
        <v>3337</v>
      </c>
      <c r="D308" s="1" t="s">
        <v>3950</v>
      </c>
      <c r="E308" s="1">
        <v>100</v>
      </c>
      <c r="F308" s="1">
        <v>14</v>
      </c>
      <c r="G308" s="1">
        <v>2</v>
      </c>
      <c r="H308" s="1">
        <v>2.1</v>
      </c>
      <c r="I308" s="1">
        <v>0.2</v>
      </c>
    </row>
    <row r="309" spans="1:9" x14ac:dyDescent="0.3">
      <c r="A309" s="2">
        <v>307</v>
      </c>
      <c r="B309" s="1" t="s">
        <v>3951</v>
      </c>
      <c r="C309" s="1" t="s">
        <v>3337</v>
      </c>
      <c r="D309" s="1" t="s">
        <v>3952</v>
      </c>
      <c r="E309" s="1">
        <v>100</v>
      </c>
      <c r="F309" s="1">
        <v>52</v>
      </c>
      <c r="G309" s="1">
        <v>5.4</v>
      </c>
      <c r="H309" s="1">
        <v>3.1</v>
      </c>
      <c r="I309" s="1">
        <v>3.3</v>
      </c>
    </row>
    <row r="310" spans="1:9" x14ac:dyDescent="0.3">
      <c r="A310" s="2">
        <v>308</v>
      </c>
      <c r="B310" s="1" t="s">
        <v>3953</v>
      </c>
      <c r="C310" s="1" t="s">
        <v>3337</v>
      </c>
      <c r="D310" s="1" t="s">
        <v>3954</v>
      </c>
      <c r="E310" s="1">
        <v>100</v>
      </c>
      <c r="F310" s="1">
        <v>30</v>
      </c>
      <c r="G310" s="1">
        <v>8.4</v>
      </c>
      <c r="H310" s="1">
        <v>1.7</v>
      </c>
      <c r="I310" s="1">
        <v>0</v>
      </c>
    </row>
    <row r="311" spans="1:9" x14ac:dyDescent="0.3">
      <c r="A311" s="2">
        <v>309</v>
      </c>
      <c r="B311" s="1" t="s">
        <v>3955</v>
      </c>
      <c r="C311" s="1" t="s">
        <v>3337</v>
      </c>
      <c r="D311" s="1" t="s">
        <v>3956</v>
      </c>
      <c r="E311" s="1">
        <v>100</v>
      </c>
      <c r="F311" s="1">
        <v>21</v>
      </c>
      <c r="G311" s="1">
        <v>5.8</v>
      </c>
      <c r="H311" s="1">
        <v>1.2</v>
      </c>
      <c r="I311" s="1">
        <v>0</v>
      </c>
    </row>
    <row r="312" spans="1:9" x14ac:dyDescent="0.3">
      <c r="A312" s="2">
        <v>310</v>
      </c>
      <c r="B312" s="1" t="s">
        <v>3957</v>
      </c>
      <c r="C312" s="1" t="s">
        <v>3337</v>
      </c>
      <c r="D312" s="1" t="s">
        <v>3958</v>
      </c>
      <c r="E312" s="1">
        <v>100</v>
      </c>
      <c r="F312" s="1">
        <v>16</v>
      </c>
      <c r="G312" s="1">
        <v>2.8</v>
      </c>
      <c r="H312" s="1">
        <v>2.2000000000000002</v>
      </c>
      <c r="I312" s="1">
        <v>0.1</v>
      </c>
    </row>
    <row r="313" spans="1:9" x14ac:dyDescent="0.3">
      <c r="A313" s="2">
        <v>311</v>
      </c>
      <c r="B313" s="1" t="s">
        <v>3959</v>
      </c>
      <c r="C313" s="1" t="s">
        <v>3337</v>
      </c>
      <c r="D313" s="1" t="s">
        <v>3960</v>
      </c>
      <c r="E313" s="1">
        <v>100</v>
      </c>
      <c r="F313" s="1">
        <v>15</v>
      </c>
      <c r="G313" s="1">
        <v>2.2000000000000002</v>
      </c>
      <c r="H313" s="1">
        <v>2.2999999999999998</v>
      </c>
      <c r="I313" s="1">
        <v>0.2</v>
      </c>
    </row>
    <row r="314" spans="1:9" x14ac:dyDescent="0.3">
      <c r="A314" s="2">
        <v>312</v>
      </c>
      <c r="B314" s="1" t="s">
        <v>3961</v>
      </c>
      <c r="C314" s="1" t="s">
        <v>3337</v>
      </c>
      <c r="D314" s="1" t="s">
        <v>3962</v>
      </c>
      <c r="E314" s="1">
        <v>100</v>
      </c>
      <c r="F314" s="1">
        <v>25</v>
      </c>
      <c r="G314" s="1">
        <v>8</v>
      </c>
      <c r="H314" s="1">
        <v>0.1</v>
      </c>
      <c r="I314" s="1">
        <v>0.3</v>
      </c>
    </row>
    <row r="315" spans="1:9" x14ac:dyDescent="0.3">
      <c r="A315" s="2">
        <v>313</v>
      </c>
      <c r="B315" s="1" t="s">
        <v>3963</v>
      </c>
      <c r="C315" s="1" t="s">
        <v>3337</v>
      </c>
      <c r="D315" s="1" t="s">
        <v>3964</v>
      </c>
      <c r="E315" s="1">
        <v>100</v>
      </c>
      <c r="F315" s="1">
        <v>65</v>
      </c>
      <c r="G315" s="1">
        <v>16.28</v>
      </c>
      <c r="H315" s="1">
        <v>0.8</v>
      </c>
      <c r="I315" s="1">
        <v>0.08</v>
      </c>
    </row>
    <row r="316" spans="1:9" x14ac:dyDescent="0.3">
      <c r="A316" s="2">
        <v>314</v>
      </c>
      <c r="B316" s="1" t="s">
        <v>3965</v>
      </c>
      <c r="C316" s="1" t="s">
        <v>3337</v>
      </c>
      <c r="D316" s="1" t="s">
        <v>3966</v>
      </c>
      <c r="E316" s="1">
        <v>100</v>
      </c>
      <c r="F316" s="1">
        <v>59</v>
      </c>
      <c r="G316" s="1">
        <v>18.7</v>
      </c>
      <c r="H316" s="1">
        <v>1.8</v>
      </c>
      <c r="I316" s="1">
        <v>0</v>
      </c>
    </row>
    <row r="317" spans="1:9" x14ac:dyDescent="0.3">
      <c r="A317" s="2">
        <v>315</v>
      </c>
      <c r="B317" s="1" t="s">
        <v>3967</v>
      </c>
      <c r="C317" s="1" t="s">
        <v>3337</v>
      </c>
      <c r="D317" s="1" t="s">
        <v>3968</v>
      </c>
      <c r="E317" s="1">
        <v>100</v>
      </c>
      <c r="F317" s="1">
        <v>55</v>
      </c>
      <c r="G317" s="1">
        <v>20.9</v>
      </c>
      <c r="H317" s="1">
        <v>1.1000000000000001</v>
      </c>
      <c r="I317" s="1">
        <v>0</v>
      </c>
    </row>
    <row r="318" spans="1:9" x14ac:dyDescent="0.3">
      <c r="A318" s="2">
        <v>316</v>
      </c>
      <c r="B318" s="1" t="s">
        <v>3969</v>
      </c>
      <c r="C318" s="1" t="s">
        <v>3337</v>
      </c>
      <c r="D318" s="1" t="s">
        <v>3970</v>
      </c>
      <c r="E318" s="1">
        <v>100</v>
      </c>
      <c r="F318" s="1">
        <v>29</v>
      </c>
      <c r="G318" s="1">
        <v>8.2100000000000009</v>
      </c>
      <c r="H318" s="1">
        <v>2.02</v>
      </c>
      <c r="I318" s="1">
        <v>0.21</v>
      </c>
    </row>
    <row r="319" spans="1:9" x14ac:dyDescent="0.3">
      <c r="A319" s="2">
        <v>317</v>
      </c>
      <c r="B319" s="1" t="s">
        <v>3971</v>
      </c>
      <c r="C319" s="1" t="s">
        <v>3337</v>
      </c>
      <c r="D319" s="1" t="s">
        <v>3972</v>
      </c>
      <c r="E319" s="1">
        <v>100</v>
      </c>
      <c r="F319" s="1">
        <v>30</v>
      </c>
      <c r="G319" s="1">
        <v>8.2899999999999991</v>
      </c>
      <c r="H319" s="1">
        <v>2.08</v>
      </c>
      <c r="I319" s="1">
        <v>0.31</v>
      </c>
    </row>
    <row r="320" spans="1:9" x14ac:dyDescent="0.3">
      <c r="A320" s="2">
        <v>318</v>
      </c>
      <c r="B320" s="1" t="s">
        <v>3973</v>
      </c>
      <c r="C320" s="1" t="s">
        <v>3337</v>
      </c>
      <c r="D320" s="1" t="s">
        <v>3974</v>
      </c>
      <c r="E320" s="1">
        <v>100</v>
      </c>
      <c r="F320" s="1">
        <v>249</v>
      </c>
      <c r="G320" s="1">
        <v>61.3</v>
      </c>
      <c r="H320" s="1">
        <v>22.8</v>
      </c>
      <c r="I320" s="1">
        <v>2.2000000000000002</v>
      </c>
    </row>
    <row r="321" spans="1:9" x14ac:dyDescent="0.3">
      <c r="A321" s="2">
        <v>319</v>
      </c>
      <c r="B321" s="1" t="s">
        <v>3975</v>
      </c>
      <c r="C321" s="1" t="s">
        <v>3337</v>
      </c>
      <c r="D321" s="1" t="s">
        <v>3976</v>
      </c>
      <c r="E321" s="1">
        <v>100</v>
      </c>
      <c r="F321" s="1">
        <v>24</v>
      </c>
      <c r="G321" s="1">
        <v>3.84</v>
      </c>
      <c r="H321" s="1">
        <v>1.62</v>
      </c>
      <c r="I321" s="1">
        <v>1.0900000000000001</v>
      </c>
    </row>
    <row r="322" spans="1:9" x14ac:dyDescent="0.3">
      <c r="A322" s="2">
        <v>320</v>
      </c>
      <c r="B322" s="1" t="s">
        <v>3977</v>
      </c>
      <c r="C322" s="1" t="s">
        <v>3337</v>
      </c>
      <c r="D322" s="1" t="s">
        <v>3978</v>
      </c>
      <c r="E322" s="1">
        <v>100</v>
      </c>
      <c r="F322" s="1">
        <v>19</v>
      </c>
      <c r="G322" s="1">
        <v>4.99</v>
      </c>
      <c r="H322" s="1">
        <v>1.55</v>
      </c>
      <c r="I322" s="1">
        <v>0.13</v>
      </c>
    </row>
    <row r="323" spans="1:9" x14ac:dyDescent="0.3">
      <c r="A323" s="2">
        <v>321</v>
      </c>
      <c r="B323" s="1" t="s">
        <v>3979</v>
      </c>
      <c r="C323" s="1" t="s">
        <v>3337</v>
      </c>
      <c r="D323" s="1" t="s">
        <v>3980</v>
      </c>
      <c r="E323" s="1">
        <v>100</v>
      </c>
      <c r="F323" s="1">
        <v>24</v>
      </c>
      <c r="G323" s="1">
        <v>5.77</v>
      </c>
      <c r="H323" s="1">
        <v>2.04</v>
      </c>
      <c r="I323" s="1">
        <v>0.27</v>
      </c>
    </row>
    <row r="324" spans="1:9" x14ac:dyDescent="0.3">
      <c r="A324" s="2">
        <v>322</v>
      </c>
      <c r="B324" s="1" t="s">
        <v>3981</v>
      </c>
      <c r="C324" s="1" t="s">
        <v>3337</v>
      </c>
      <c r="D324" s="1" t="s">
        <v>3982</v>
      </c>
      <c r="E324" s="1">
        <v>100</v>
      </c>
      <c r="F324" s="1">
        <v>37</v>
      </c>
      <c r="G324" s="1">
        <v>12.15</v>
      </c>
      <c r="H324" s="1">
        <v>0.77</v>
      </c>
      <c r="I324" s="1">
        <v>0.04</v>
      </c>
    </row>
    <row r="325" spans="1:9" x14ac:dyDescent="0.3">
      <c r="A325" s="2">
        <v>323</v>
      </c>
      <c r="B325" s="1" t="s">
        <v>3983</v>
      </c>
      <c r="C325" s="1" t="s">
        <v>3337</v>
      </c>
      <c r="D325" s="1" t="s">
        <v>3984</v>
      </c>
      <c r="E325" s="1">
        <v>100</v>
      </c>
      <c r="F325" s="1">
        <v>20</v>
      </c>
      <c r="G325" s="1">
        <v>4.8</v>
      </c>
      <c r="H325" s="1">
        <v>1.95</v>
      </c>
      <c r="I325" s="1">
        <v>0.2</v>
      </c>
    </row>
    <row r="326" spans="1:9" x14ac:dyDescent="0.3">
      <c r="A326" s="2">
        <v>324</v>
      </c>
      <c r="B326" s="1" t="s">
        <v>3985</v>
      </c>
      <c r="C326" s="1" t="s">
        <v>3337</v>
      </c>
      <c r="D326" s="1" t="s">
        <v>3986</v>
      </c>
      <c r="E326" s="1">
        <v>100</v>
      </c>
      <c r="F326" s="1">
        <v>15</v>
      </c>
      <c r="G326" s="1">
        <v>4.6500000000000004</v>
      </c>
      <c r="H326" s="1">
        <v>0.78</v>
      </c>
      <c r="I326" s="1">
        <v>0.09</v>
      </c>
    </row>
    <row r="327" spans="1:9" x14ac:dyDescent="0.3">
      <c r="A327" s="2">
        <v>325</v>
      </c>
      <c r="B327" s="1" t="s">
        <v>3987</v>
      </c>
      <c r="C327" s="1" t="s">
        <v>3337</v>
      </c>
      <c r="D327" s="1" t="s">
        <v>3988</v>
      </c>
      <c r="E327" s="1">
        <v>100</v>
      </c>
      <c r="F327" s="1">
        <v>49</v>
      </c>
      <c r="G327" s="1">
        <v>7.9</v>
      </c>
      <c r="H327" s="1">
        <v>5.3</v>
      </c>
      <c r="I327" s="1">
        <v>1.3</v>
      </c>
    </row>
    <row r="328" spans="1:9" x14ac:dyDescent="0.3">
      <c r="A328" s="2">
        <v>326</v>
      </c>
      <c r="B328" s="1" t="s">
        <v>3989</v>
      </c>
      <c r="C328" s="1" t="s">
        <v>3337</v>
      </c>
      <c r="D328" s="1" t="s">
        <v>3990</v>
      </c>
      <c r="E328" s="1">
        <v>100</v>
      </c>
      <c r="F328" s="1">
        <v>12</v>
      </c>
      <c r="G328" s="1">
        <v>2.4</v>
      </c>
      <c r="H328" s="1">
        <v>1.1000000000000001</v>
      </c>
      <c r="I328" s="1">
        <v>0.3</v>
      </c>
    </row>
    <row r="329" spans="1:9" x14ac:dyDescent="0.3">
      <c r="A329" s="2">
        <v>327</v>
      </c>
      <c r="B329" s="1" t="s">
        <v>3991</v>
      </c>
      <c r="C329" s="1" t="s">
        <v>3337</v>
      </c>
      <c r="D329" s="1" t="s">
        <v>3992</v>
      </c>
      <c r="E329" s="1">
        <v>100</v>
      </c>
      <c r="F329" s="1">
        <v>24</v>
      </c>
      <c r="G329" s="1">
        <v>6.4</v>
      </c>
      <c r="H329" s="1">
        <v>1.8</v>
      </c>
      <c r="I329" s="1">
        <v>0.2</v>
      </c>
    </row>
    <row r="330" spans="1:9" x14ac:dyDescent="0.3">
      <c r="A330" s="2">
        <v>328</v>
      </c>
      <c r="B330" s="1" t="s">
        <v>3993</v>
      </c>
      <c r="C330" s="1" t="s">
        <v>3337</v>
      </c>
      <c r="D330" s="1" t="s">
        <v>3994</v>
      </c>
      <c r="E330" s="1">
        <v>100</v>
      </c>
      <c r="F330" s="1">
        <v>20</v>
      </c>
      <c r="G330" s="1">
        <v>4.59</v>
      </c>
      <c r="H330" s="1">
        <v>1.78</v>
      </c>
      <c r="I330" s="1">
        <v>0.32</v>
      </c>
    </row>
    <row r="331" spans="1:9" x14ac:dyDescent="0.3">
      <c r="A331" s="2">
        <v>329</v>
      </c>
      <c r="B331" s="1" t="s">
        <v>3995</v>
      </c>
      <c r="C331" s="1" t="s">
        <v>3337</v>
      </c>
      <c r="D331" s="1" t="s">
        <v>3996</v>
      </c>
      <c r="E331" s="1">
        <v>100</v>
      </c>
      <c r="F331" s="1">
        <v>17</v>
      </c>
      <c r="G331" s="1">
        <v>2.69</v>
      </c>
      <c r="H331" s="1">
        <v>2.2799999999999998</v>
      </c>
      <c r="I331" s="1">
        <v>0.22</v>
      </c>
    </row>
    <row r="332" spans="1:9" x14ac:dyDescent="0.3">
      <c r="A332" s="2">
        <v>330</v>
      </c>
      <c r="B332" s="1" t="s">
        <v>3997</v>
      </c>
      <c r="C332" s="1" t="s">
        <v>3337</v>
      </c>
      <c r="D332" s="1" t="s">
        <v>3998</v>
      </c>
      <c r="E332" s="1">
        <v>100</v>
      </c>
      <c r="F332" s="1">
        <v>17</v>
      </c>
      <c r="G332" s="1">
        <v>4.5</v>
      </c>
      <c r="H332" s="1">
        <v>1.1000000000000001</v>
      </c>
      <c r="I332" s="1">
        <v>0.2</v>
      </c>
    </row>
    <row r="333" spans="1:9" x14ac:dyDescent="0.3">
      <c r="A333" s="2">
        <v>331</v>
      </c>
      <c r="B333" s="1" t="s">
        <v>3999</v>
      </c>
      <c r="C333" s="1" t="s">
        <v>3337</v>
      </c>
      <c r="D333" s="1" t="s">
        <v>4000</v>
      </c>
      <c r="E333" s="1">
        <v>100</v>
      </c>
      <c r="F333" s="1">
        <v>8</v>
      </c>
      <c r="G333" s="1">
        <v>1.3</v>
      </c>
      <c r="H333" s="1">
        <v>0.9</v>
      </c>
      <c r="I333" s="1">
        <v>0.2</v>
      </c>
    </row>
    <row r="334" spans="1:9" x14ac:dyDescent="0.3">
      <c r="A334" s="2">
        <v>332</v>
      </c>
      <c r="B334" s="1" t="s">
        <v>4001</v>
      </c>
      <c r="C334" s="1" t="s">
        <v>3337</v>
      </c>
      <c r="D334" s="1" t="s">
        <v>4002</v>
      </c>
      <c r="E334" s="1">
        <v>100</v>
      </c>
      <c r="F334" s="1">
        <v>21</v>
      </c>
      <c r="G334" s="1">
        <v>4</v>
      </c>
      <c r="H334" s="1">
        <v>1.8</v>
      </c>
      <c r="I334" s="1">
        <v>0.6</v>
      </c>
    </row>
    <row r="335" spans="1:9" x14ac:dyDescent="0.3">
      <c r="A335" s="2">
        <v>333</v>
      </c>
      <c r="B335" s="1" t="s">
        <v>4003</v>
      </c>
      <c r="C335" s="1" t="s">
        <v>3337</v>
      </c>
      <c r="D335" s="1" t="s">
        <v>4004</v>
      </c>
      <c r="E335" s="1">
        <v>100</v>
      </c>
      <c r="F335" s="1">
        <v>13</v>
      </c>
      <c r="G335" s="1">
        <v>3.5</v>
      </c>
      <c r="H335" s="1">
        <v>0.8</v>
      </c>
      <c r="I335" s="1">
        <v>0.2</v>
      </c>
    </row>
    <row r="336" spans="1:9" x14ac:dyDescent="0.3">
      <c r="A336" s="2">
        <v>334</v>
      </c>
      <c r="B336" s="1" t="s">
        <v>4005</v>
      </c>
      <c r="C336" s="1" t="s">
        <v>3337</v>
      </c>
      <c r="D336" s="1" t="s">
        <v>4006</v>
      </c>
      <c r="E336" s="1">
        <v>100</v>
      </c>
      <c r="F336" s="1">
        <v>15</v>
      </c>
      <c r="G336" s="1">
        <v>3.6</v>
      </c>
      <c r="H336" s="1">
        <v>1.1000000000000001</v>
      </c>
      <c r="I336" s="1">
        <v>0.3</v>
      </c>
    </row>
    <row r="337" spans="1:9" x14ac:dyDescent="0.3">
      <c r="A337" s="2">
        <v>335</v>
      </c>
      <c r="B337" s="1" t="s">
        <v>4007</v>
      </c>
      <c r="C337" s="1" t="s">
        <v>3337</v>
      </c>
      <c r="D337" s="1" t="s">
        <v>4008</v>
      </c>
      <c r="E337" s="1">
        <v>100</v>
      </c>
      <c r="F337" s="1">
        <v>17</v>
      </c>
      <c r="G337" s="1">
        <v>3.7</v>
      </c>
      <c r="H337" s="1">
        <v>1.7</v>
      </c>
      <c r="I337" s="1">
        <v>0.2</v>
      </c>
    </row>
    <row r="338" spans="1:9" x14ac:dyDescent="0.3">
      <c r="A338" s="2">
        <v>336</v>
      </c>
      <c r="B338" s="1" t="s">
        <v>4009</v>
      </c>
      <c r="C338" s="1" t="s">
        <v>3337</v>
      </c>
      <c r="D338" s="1" t="s">
        <v>4010</v>
      </c>
      <c r="E338" s="1">
        <v>100</v>
      </c>
      <c r="F338" s="1">
        <v>15</v>
      </c>
      <c r="G338" s="1">
        <v>3.2</v>
      </c>
      <c r="H338" s="1">
        <v>1.2</v>
      </c>
      <c r="I338" s="1">
        <v>0.3</v>
      </c>
    </row>
    <row r="339" spans="1:9" x14ac:dyDescent="0.3">
      <c r="A339" s="2">
        <v>337</v>
      </c>
      <c r="B339" s="1" t="s">
        <v>4011</v>
      </c>
      <c r="C339" s="1" t="s">
        <v>3337</v>
      </c>
      <c r="D339" s="1" t="s">
        <v>4012</v>
      </c>
      <c r="E339" s="1">
        <v>100</v>
      </c>
      <c r="F339" s="1">
        <v>8</v>
      </c>
      <c r="G339" s="1">
        <v>2.1</v>
      </c>
      <c r="H339" s="1">
        <v>0.6</v>
      </c>
      <c r="I339" s="1">
        <v>0.1</v>
      </c>
    </row>
    <row r="340" spans="1:9" x14ac:dyDescent="0.3">
      <c r="A340" s="2">
        <v>338</v>
      </c>
      <c r="B340" s="1" t="s">
        <v>4013</v>
      </c>
      <c r="C340" s="1" t="s">
        <v>3337</v>
      </c>
      <c r="D340" s="1" t="s">
        <v>4014</v>
      </c>
      <c r="E340" s="1">
        <v>100</v>
      </c>
      <c r="F340" s="1">
        <v>13</v>
      </c>
      <c r="G340" s="1">
        <v>3.66</v>
      </c>
      <c r="H340" s="1">
        <v>0.97</v>
      </c>
      <c r="I340" s="1">
        <v>0.1</v>
      </c>
    </row>
    <row r="341" spans="1:9" x14ac:dyDescent="0.3">
      <c r="A341" s="2">
        <v>339</v>
      </c>
      <c r="B341" s="1" t="s">
        <v>4015</v>
      </c>
      <c r="C341" s="1" t="s">
        <v>3337</v>
      </c>
      <c r="D341" s="1" t="s">
        <v>4016</v>
      </c>
      <c r="E341" s="1">
        <v>100</v>
      </c>
      <c r="F341" s="1">
        <v>12</v>
      </c>
      <c r="G341" s="1">
        <v>3.01</v>
      </c>
      <c r="H341" s="1">
        <v>1.1599999999999999</v>
      </c>
      <c r="I341" s="1">
        <v>0.1</v>
      </c>
    </row>
    <row r="342" spans="1:9" x14ac:dyDescent="0.3">
      <c r="A342" s="2">
        <v>340</v>
      </c>
      <c r="B342" s="1" t="s">
        <v>4017</v>
      </c>
      <c r="C342" s="1" t="s">
        <v>3337</v>
      </c>
      <c r="D342" s="1" t="s">
        <v>4018</v>
      </c>
      <c r="E342" s="1">
        <v>100</v>
      </c>
      <c r="F342" s="1">
        <v>13</v>
      </c>
      <c r="G342" s="1">
        <v>2.76</v>
      </c>
      <c r="H342" s="1">
        <v>1.31</v>
      </c>
      <c r="I342" s="1">
        <v>0.21</v>
      </c>
    </row>
    <row r="343" spans="1:9" x14ac:dyDescent="0.3">
      <c r="A343" s="2">
        <v>341</v>
      </c>
      <c r="B343" s="1" t="s">
        <v>4019</v>
      </c>
      <c r="C343" s="1" t="s">
        <v>3337</v>
      </c>
      <c r="D343" s="1" t="s">
        <v>4020</v>
      </c>
      <c r="E343" s="1">
        <v>100</v>
      </c>
      <c r="F343" s="1">
        <v>18</v>
      </c>
      <c r="G343" s="1">
        <v>3.48</v>
      </c>
      <c r="H343" s="1">
        <v>1.88</v>
      </c>
      <c r="I343" s="1">
        <v>0.36</v>
      </c>
    </row>
    <row r="344" spans="1:9" x14ac:dyDescent="0.3">
      <c r="A344" s="2">
        <v>342</v>
      </c>
      <c r="B344" s="1" t="s">
        <v>4021</v>
      </c>
      <c r="C344" s="1" t="s">
        <v>3337</v>
      </c>
      <c r="D344" s="1" t="s">
        <v>4022</v>
      </c>
      <c r="E344" s="1">
        <v>100</v>
      </c>
      <c r="F344" s="1">
        <v>20</v>
      </c>
      <c r="G344" s="1">
        <v>4.6100000000000003</v>
      </c>
      <c r="H344" s="1">
        <v>1.53</v>
      </c>
      <c r="I344" s="1">
        <v>0.36</v>
      </c>
    </row>
    <row r="345" spans="1:9" x14ac:dyDescent="0.3">
      <c r="A345" s="2">
        <v>343</v>
      </c>
      <c r="B345" s="1" t="s">
        <v>4023</v>
      </c>
      <c r="C345" s="1" t="s">
        <v>3337</v>
      </c>
      <c r="D345" s="1" t="s">
        <v>4024</v>
      </c>
      <c r="E345" s="1">
        <v>100</v>
      </c>
      <c r="F345" s="1">
        <v>32</v>
      </c>
      <c r="G345" s="1">
        <v>9.82</v>
      </c>
      <c r="H345" s="1">
        <v>0.97</v>
      </c>
      <c r="I345" s="1">
        <v>0.15</v>
      </c>
    </row>
    <row r="346" spans="1:9" x14ac:dyDescent="0.3">
      <c r="A346" s="2">
        <v>344</v>
      </c>
      <c r="B346" s="1" t="s">
        <v>4025</v>
      </c>
      <c r="C346" s="1" t="s">
        <v>3337</v>
      </c>
      <c r="D346" s="1" t="s">
        <v>4026</v>
      </c>
      <c r="E346" s="1">
        <v>100</v>
      </c>
      <c r="F346" s="1">
        <v>31</v>
      </c>
      <c r="G346" s="1">
        <v>8.4</v>
      </c>
      <c r="H346" s="1">
        <v>1.3</v>
      </c>
      <c r="I346" s="1">
        <v>0.3</v>
      </c>
    </row>
    <row r="347" spans="1:9" x14ac:dyDescent="0.3">
      <c r="A347" s="2">
        <v>345</v>
      </c>
      <c r="B347" s="1" t="s">
        <v>4027</v>
      </c>
      <c r="C347" s="1" t="s">
        <v>3337</v>
      </c>
      <c r="D347" s="1" t="s">
        <v>4028</v>
      </c>
      <c r="E347" s="1">
        <v>100</v>
      </c>
      <c r="F347" s="1">
        <v>19</v>
      </c>
      <c r="G347" s="1">
        <v>4</v>
      </c>
      <c r="H347" s="1">
        <v>0.2</v>
      </c>
      <c r="I347" s="1">
        <v>0.4</v>
      </c>
    </row>
    <row r="348" spans="1:9" x14ac:dyDescent="0.3">
      <c r="A348" s="2">
        <v>346</v>
      </c>
      <c r="B348" s="1" t="s">
        <v>4029</v>
      </c>
      <c r="C348" s="1" t="s">
        <v>3337</v>
      </c>
      <c r="D348" s="1" t="s">
        <v>4030</v>
      </c>
      <c r="E348" s="1">
        <v>100</v>
      </c>
      <c r="F348" s="1">
        <v>51</v>
      </c>
      <c r="G348" s="1">
        <v>10.8</v>
      </c>
      <c r="H348" s="1">
        <v>1.6</v>
      </c>
      <c r="I348" s="1">
        <v>0.1</v>
      </c>
    </row>
    <row r="349" spans="1:9" x14ac:dyDescent="0.3">
      <c r="A349" s="2">
        <v>347</v>
      </c>
      <c r="B349" s="1" t="s">
        <v>4031</v>
      </c>
      <c r="C349" s="1" t="s">
        <v>3337</v>
      </c>
      <c r="D349" s="1" t="s">
        <v>4032</v>
      </c>
      <c r="E349" s="1">
        <v>100</v>
      </c>
      <c r="F349" s="1">
        <v>83</v>
      </c>
      <c r="G349" s="1">
        <v>19.350000000000001</v>
      </c>
      <c r="H349" s="1">
        <v>0.97</v>
      </c>
      <c r="I349" s="1">
        <v>0.19</v>
      </c>
    </row>
    <row r="350" spans="1:9" x14ac:dyDescent="0.3">
      <c r="A350" s="2">
        <v>348</v>
      </c>
      <c r="B350" s="1" t="s">
        <v>4033</v>
      </c>
      <c r="C350" s="1" t="s">
        <v>3337</v>
      </c>
      <c r="D350" s="1" t="s">
        <v>4034</v>
      </c>
      <c r="E350" s="1">
        <v>100</v>
      </c>
      <c r="F350" s="1">
        <v>34</v>
      </c>
      <c r="G350" s="1">
        <v>7.15</v>
      </c>
      <c r="H350" s="1">
        <v>1.03</v>
      </c>
      <c r="I350" s="1">
        <v>0.12</v>
      </c>
    </row>
    <row r="351" spans="1:9" x14ac:dyDescent="0.3">
      <c r="A351" s="2">
        <v>349</v>
      </c>
      <c r="B351" s="1" t="s">
        <v>4035</v>
      </c>
      <c r="C351" s="1" t="s">
        <v>3337</v>
      </c>
      <c r="D351" s="1" t="s">
        <v>4036</v>
      </c>
      <c r="E351" s="1">
        <v>100</v>
      </c>
      <c r="F351" s="1">
        <v>91</v>
      </c>
      <c r="G351" s="1">
        <v>21</v>
      </c>
      <c r="H351" s="1">
        <v>0.8</v>
      </c>
      <c r="I351" s="1">
        <v>0.38</v>
      </c>
    </row>
    <row r="352" spans="1:9" x14ac:dyDescent="0.3">
      <c r="A352" s="2">
        <v>350</v>
      </c>
      <c r="B352" s="1" t="s">
        <v>4037</v>
      </c>
      <c r="C352" s="1" t="s">
        <v>3337</v>
      </c>
      <c r="D352" s="1" t="s">
        <v>4038</v>
      </c>
      <c r="E352" s="1">
        <v>100</v>
      </c>
      <c r="F352" s="1">
        <v>75</v>
      </c>
      <c r="G352" s="1">
        <v>17.760000000000002</v>
      </c>
      <c r="H352" s="1">
        <v>0.75</v>
      </c>
      <c r="I352" s="1">
        <v>0.15</v>
      </c>
    </row>
    <row r="353" spans="1:9" x14ac:dyDescent="0.3">
      <c r="A353" s="2">
        <v>351</v>
      </c>
      <c r="B353" s="1" t="s">
        <v>4039</v>
      </c>
      <c r="C353" s="1" t="s">
        <v>3337</v>
      </c>
      <c r="D353" s="1" t="s">
        <v>4040</v>
      </c>
      <c r="E353" s="1">
        <v>100</v>
      </c>
      <c r="F353" s="1">
        <v>35</v>
      </c>
      <c r="G353" s="1">
        <v>8.5</v>
      </c>
      <c r="H353" s="1">
        <v>3</v>
      </c>
      <c r="I353" s="1">
        <v>0.4</v>
      </c>
    </row>
    <row r="354" spans="1:9" x14ac:dyDescent="0.3">
      <c r="A354" s="2">
        <v>352</v>
      </c>
      <c r="B354" s="1" t="s">
        <v>4041</v>
      </c>
      <c r="C354" s="1" t="s">
        <v>3337</v>
      </c>
      <c r="D354" s="1" t="s">
        <v>4042</v>
      </c>
      <c r="E354" s="1">
        <v>100</v>
      </c>
      <c r="F354" s="1">
        <v>27</v>
      </c>
      <c r="G354" s="1">
        <v>7.6</v>
      </c>
      <c r="H354" s="1">
        <v>2</v>
      </c>
      <c r="I354" s="1">
        <v>0.2</v>
      </c>
    </row>
    <row r="355" spans="1:9" x14ac:dyDescent="0.3">
      <c r="A355" s="2">
        <v>353</v>
      </c>
      <c r="B355" s="1" t="s">
        <v>4043</v>
      </c>
      <c r="C355" s="1" t="s">
        <v>3337</v>
      </c>
      <c r="D355" s="1" t="s">
        <v>4044</v>
      </c>
      <c r="E355" s="1">
        <v>100</v>
      </c>
      <c r="F355" s="1">
        <v>16</v>
      </c>
      <c r="G355" s="1">
        <v>3.59</v>
      </c>
      <c r="H355" s="1">
        <v>1.61</v>
      </c>
      <c r="I355" s="1">
        <v>0.14000000000000001</v>
      </c>
    </row>
    <row r="356" spans="1:9" x14ac:dyDescent="0.3">
      <c r="A356" s="2">
        <v>354</v>
      </c>
      <c r="B356" s="1" t="s">
        <v>4045</v>
      </c>
      <c r="C356" s="1" t="s">
        <v>3337</v>
      </c>
      <c r="D356" s="1" t="s">
        <v>4046</v>
      </c>
      <c r="E356" s="1">
        <v>100</v>
      </c>
      <c r="F356" s="1">
        <v>21</v>
      </c>
      <c r="G356" s="1">
        <v>4.2</v>
      </c>
      <c r="H356" s="1">
        <v>2.29</v>
      </c>
      <c r="I356" s="1">
        <v>0.28000000000000003</v>
      </c>
    </row>
    <row r="357" spans="1:9" x14ac:dyDescent="0.3">
      <c r="A357" s="2">
        <v>355</v>
      </c>
      <c r="B357" s="1" t="s">
        <v>4047</v>
      </c>
      <c r="C357" s="1" t="s">
        <v>3337</v>
      </c>
      <c r="D357" s="1" t="s">
        <v>4048</v>
      </c>
      <c r="E357" s="1">
        <v>100</v>
      </c>
      <c r="F357" s="1">
        <v>14</v>
      </c>
      <c r="G357" s="1">
        <v>3.95</v>
      </c>
      <c r="H357" s="1">
        <v>1.04</v>
      </c>
      <c r="I357" s="1">
        <v>7.0000000000000007E-2</v>
      </c>
    </row>
    <row r="358" spans="1:9" x14ac:dyDescent="0.3">
      <c r="A358" s="2">
        <v>356</v>
      </c>
      <c r="B358" s="1" t="s">
        <v>4049</v>
      </c>
      <c r="C358" s="1" t="s">
        <v>3337</v>
      </c>
      <c r="D358" s="1" t="s">
        <v>4050</v>
      </c>
      <c r="E358" s="1">
        <v>100</v>
      </c>
      <c r="F358" s="1">
        <v>14</v>
      </c>
      <c r="G358" s="1">
        <v>3.81</v>
      </c>
      <c r="H358" s="1">
        <v>1.1000000000000001</v>
      </c>
      <c r="I358" s="1">
        <v>0.12</v>
      </c>
    </row>
    <row r="359" spans="1:9" x14ac:dyDescent="0.3">
      <c r="A359" s="2">
        <v>357</v>
      </c>
      <c r="B359" s="1" t="s">
        <v>4051</v>
      </c>
      <c r="C359" s="1" t="s">
        <v>3337</v>
      </c>
      <c r="D359" s="1" t="s">
        <v>4052</v>
      </c>
      <c r="E359" s="1">
        <v>100</v>
      </c>
      <c r="F359" s="1">
        <v>246</v>
      </c>
      <c r="G359" s="1">
        <v>74.900000000000006</v>
      </c>
      <c r="H359" s="1">
        <v>7.9</v>
      </c>
      <c r="I359" s="1">
        <v>0.9</v>
      </c>
    </row>
    <row r="360" spans="1:9" x14ac:dyDescent="0.3">
      <c r="A360" s="2">
        <v>358</v>
      </c>
      <c r="B360" s="1" t="s">
        <v>4053</v>
      </c>
      <c r="C360" s="1" t="s">
        <v>3337</v>
      </c>
      <c r="D360" s="1" t="s">
        <v>4054</v>
      </c>
      <c r="E360" s="1">
        <v>100</v>
      </c>
      <c r="F360" s="1">
        <v>224</v>
      </c>
      <c r="G360" s="1">
        <v>52.6</v>
      </c>
      <c r="H360" s="1">
        <v>21.7</v>
      </c>
      <c r="I360" s="1">
        <v>2.2000000000000002</v>
      </c>
    </row>
    <row r="361" spans="1:9" x14ac:dyDescent="0.3">
      <c r="A361" s="2">
        <v>359</v>
      </c>
      <c r="B361" s="1" t="s">
        <v>4055</v>
      </c>
      <c r="C361" s="1" t="s">
        <v>3337</v>
      </c>
      <c r="D361" s="1" t="s">
        <v>4056</v>
      </c>
      <c r="E361" s="1">
        <v>100</v>
      </c>
      <c r="F361" s="1">
        <v>26</v>
      </c>
      <c r="G361" s="1">
        <v>6.8</v>
      </c>
      <c r="H361" s="1">
        <v>1.9</v>
      </c>
      <c r="I361" s="1">
        <v>0.3</v>
      </c>
    </row>
    <row r="362" spans="1:9" x14ac:dyDescent="0.3">
      <c r="A362" s="2">
        <v>360</v>
      </c>
      <c r="B362" s="1" t="s">
        <v>4057</v>
      </c>
      <c r="C362" s="1" t="s">
        <v>3337</v>
      </c>
      <c r="D362" s="1" t="s">
        <v>4058</v>
      </c>
      <c r="E362" s="1">
        <v>100</v>
      </c>
      <c r="F362" s="1">
        <v>126</v>
      </c>
      <c r="G362" s="1">
        <v>26.6</v>
      </c>
      <c r="H362" s="1">
        <v>6.3</v>
      </c>
      <c r="I362" s="1">
        <v>0.1</v>
      </c>
    </row>
    <row r="363" spans="1:9" x14ac:dyDescent="0.3">
      <c r="A363" s="2">
        <v>361</v>
      </c>
      <c r="B363" s="1" t="s">
        <v>4059</v>
      </c>
      <c r="C363" s="1" t="s">
        <v>3337</v>
      </c>
      <c r="D363" s="1" t="s">
        <v>4060</v>
      </c>
      <c r="E363" s="1">
        <v>100</v>
      </c>
      <c r="F363" s="1">
        <v>128</v>
      </c>
      <c r="G363" s="1">
        <v>27.2</v>
      </c>
      <c r="H363" s="1">
        <v>6.2</v>
      </c>
      <c r="I363" s="1">
        <v>0.1</v>
      </c>
    </row>
    <row r="364" spans="1:9" x14ac:dyDescent="0.3">
      <c r="A364" s="2">
        <v>362</v>
      </c>
      <c r="B364" s="1" t="s">
        <v>4061</v>
      </c>
      <c r="C364" s="1" t="s">
        <v>3337</v>
      </c>
      <c r="D364" s="1" t="s">
        <v>4062</v>
      </c>
      <c r="E364" s="1">
        <v>100</v>
      </c>
      <c r="F364" s="1">
        <v>51</v>
      </c>
      <c r="G364" s="1">
        <v>14.7</v>
      </c>
      <c r="H364" s="1">
        <v>3.9</v>
      </c>
      <c r="I364" s="1">
        <v>0.2</v>
      </c>
    </row>
    <row r="365" spans="1:9" x14ac:dyDescent="0.3">
      <c r="A365" s="2">
        <v>363</v>
      </c>
      <c r="B365" s="1" t="s">
        <v>4063</v>
      </c>
      <c r="C365" s="1" t="s">
        <v>3337</v>
      </c>
      <c r="D365" s="1" t="s">
        <v>4064</v>
      </c>
      <c r="E365" s="1">
        <v>100</v>
      </c>
      <c r="F365" s="1">
        <v>12</v>
      </c>
      <c r="G365" s="1">
        <v>2.34</v>
      </c>
      <c r="H365" s="1">
        <v>1.73</v>
      </c>
      <c r="I365" s="1">
        <v>0.05</v>
      </c>
    </row>
    <row r="366" spans="1:9" x14ac:dyDescent="0.3">
      <c r="A366" s="2">
        <v>364</v>
      </c>
      <c r="B366" s="1" t="s">
        <v>4065</v>
      </c>
      <c r="C366" s="1" t="s">
        <v>3337</v>
      </c>
      <c r="D366" s="1" t="s">
        <v>4066</v>
      </c>
      <c r="E366" s="1">
        <v>100</v>
      </c>
      <c r="F366" s="1">
        <v>13</v>
      </c>
      <c r="G366" s="1">
        <v>1.4</v>
      </c>
      <c r="H366" s="1">
        <v>2.2000000000000002</v>
      </c>
      <c r="I366" s="1">
        <v>0.2</v>
      </c>
    </row>
    <row r="367" spans="1:9" x14ac:dyDescent="0.3">
      <c r="A367" s="2">
        <v>365</v>
      </c>
      <c r="B367" s="1" t="s">
        <v>4067</v>
      </c>
      <c r="C367" s="1" t="s">
        <v>3337</v>
      </c>
      <c r="D367" s="1" t="s">
        <v>4068</v>
      </c>
      <c r="E367" s="1">
        <v>100</v>
      </c>
      <c r="F367" s="1">
        <v>15</v>
      </c>
      <c r="G367" s="1">
        <v>2.9</v>
      </c>
      <c r="H367" s="1">
        <v>1.96</v>
      </c>
      <c r="I367" s="1">
        <v>0.11</v>
      </c>
    </row>
    <row r="368" spans="1:9" x14ac:dyDescent="0.3">
      <c r="A368" s="2">
        <v>366</v>
      </c>
      <c r="B368" s="1" t="s">
        <v>4069</v>
      </c>
      <c r="C368" s="1" t="s">
        <v>3337</v>
      </c>
      <c r="D368" s="1" t="s">
        <v>4070</v>
      </c>
      <c r="E368" s="1">
        <v>100</v>
      </c>
      <c r="F368" s="1">
        <v>22</v>
      </c>
      <c r="G368" s="1">
        <v>5.65</v>
      </c>
      <c r="H368" s="1">
        <v>1.5</v>
      </c>
      <c r="I368" s="1">
        <v>0.09</v>
      </c>
    </row>
    <row r="369" spans="1:9" x14ac:dyDescent="0.3">
      <c r="A369" s="2">
        <v>367</v>
      </c>
      <c r="B369" s="1" t="s">
        <v>4071</v>
      </c>
      <c r="C369" s="1" t="s">
        <v>3337</v>
      </c>
      <c r="D369" s="1" t="s">
        <v>4072</v>
      </c>
      <c r="E369" s="1">
        <v>100</v>
      </c>
      <c r="F369" s="1">
        <v>23</v>
      </c>
      <c r="G369" s="1">
        <v>6.04</v>
      </c>
      <c r="H369" s="1">
        <v>1.32</v>
      </c>
      <c r="I369" s="1">
        <v>0.09</v>
      </c>
    </row>
    <row r="370" spans="1:9" x14ac:dyDescent="0.3">
      <c r="A370" s="2">
        <v>368</v>
      </c>
      <c r="B370" s="1" t="s">
        <v>4073</v>
      </c>
      <c r="C370" s="1" t="s">
        <v>3337</v>
      </c>
      <c r="D370" s="1" t="s">
        <v>4074</v>
      </c>
      <c r="E370" s="1">
        <v>100</v>
      </c>
      <c r="F370" s="1">
        <v>24</v>
      </c>
      <c r="G370" s="1">
        <v>6.88</v>
      </c>
      <c r="H370" s="1">
        <v>1.1000000000000001</v>
      </c>
      <c r="I370" s="1">
        <v>7.0000000000000007E-2</v>
      </c>
    </row>
    <row r="371" spans="1:9" x14ac:dyDescent="0.3">
      <c r="A371" s="2">
        <v>369</v>
      </c>
      <c r="B371" s="1" t="s">
        <v>4075</v>
      </c>
      <c r="C371" s="1" t="s">
        <v>3337</v>
      </c>
      <c r="D371" s="1" t="s">
        <v>4076</v>
      </c>
      <c r="E371" s="1">
        <v>100</v>
      </c>
      <c r="F371" s="1">
        <v>27</v>
      </c>
      <c r="G371" s="1">
        <v>7.51</v>
      </c>
      <c r="H371" s="1">
        <v>1.28</v>
      </c>
      <c r="I371" s="1">
        <v>0.09</v>
      </c>
    </row>
    <row r="372" spans="1:9" x14ac:dyDescent="0.3">
      <c r="A372" s="2">
        <v>370</v>
      </c>
      <c r="B372" s="1" t="s">
        <v>4077</v>
      </c>
      <c r="C372" s="1" t="s">
        <v>3337</v>
      </c>
      <c r="D372" s="1" t="s">
        <v>4078</v>
      </c>
      <c r="E372" s="1">
        <v>100</v>
      </c>
      <c r="F372" s="1">
        <v>23</v>
      </c>
      <c r="G372" s="1">
        <v>4.9000000000000004</v>
      </c>
      <c r="H372" s="1">
        <v>1</v>
      </c>
      <c r="I372" s="1">
        <v>0.2</v>
      </c>
    </row>
    <row r="373" spans="1:9" x14ac:dyDescent="0.3">
      <c r="A373" s="2">
        <v>371</v>
      </c>
      <c r="B373" s="1" t="s">
        <v>4079</v>
      </c>
      <c r="C373" s="1" t="s">
        <v>3337</v>
      </c>
      <c r="D373" s="1" t="s">
        <v>4080</v>
      </c>
      <c r="E373" s="1">
        <v>100</v>
      </c>
      <c r="F373" s="1">
        <v>19</v>
      </c>
      <c r="G373" s="1">
        <v>4.1399999999999997</v>
      </c>
      <c r="H373" s="1">
        <v>2.0499999999999998</v>
      </c>
      <c r="I373" s="1">
        <v>0.17</v>
      </c>
    </row>
    <row r="374" spans="1:9" x14ac:dyDescent="0.3">
      <c r="A374" s="2">
        <v>372</v>
      </c>
      <c r="B374" s="1" t="s">
        <v>4081</v>
      </c>
      <c r="C374" s="1" t="s">
        <v>3337</v>
      </c>
      <c r="D374" s="1" t="s">
        <v>4082</v>
      </c>
      <c r="E374" s="1">
        <v>100</v>
      </c>
      <c r="F374" s="1">
        <v>17</v>
      </c>
      <c r="G374" s="1">
        <v>4.17</v>
      </c>
      <c r="H374" s="1">
        <v>1.58</v>
      </c>
      <c r="I374" s="1">
        <v>0.18</v>
      </c>
    </row>
    <row r="375" spans="1:9" x14ac:dyDescent="0.3">
      <c r="A375" s="2">
        <v>373</v>
      </c>
      <c r="B375" s="1" t="s">
        <v>4083</v>
      </c>
      <c r="C375" s="1" t="s">
        <v>3337</v>
      </c>
      <c r="D375" s="1" t="s">
        <v>4084</v>
      </c>
      <c r="E375" s="1">
        <v>100</v>
      </c>
      <c r="F375" s="1">
        <v>29</v>
      </c>
      <c r="G375" s="1">
        <v>6</v>
      </c>
      <c r="H375" s="1">
        <v>2.2999999999999998</v>
      </c>
      <c r="I375" s="1">
        <v>0.2</v>
      </c>
    </row>
    <row r="376" spans="1:9" x14ac:dyDescent="0.3">
      <c r="A376" s="2">
        <v>374</v>
      </c>
      <c r="B376" s="1" t="s">
        <v>4085</v>
      </c>
      <c r="C376" s="1" t="s">
        <v>3337</v>
      </c>
      <c r="D376" s="1" t="s">
        <v>4086</v>
      </c>
      <c r="E376" s="1">
        <v>100</v>
      </c>
      <c r="F376" s="1">
        <v>32</v>
      </c>
      <c r="G376" s="1">
        <v>8.7100000000000009</v>
      </c>
      <c r="H376" s="1">
        <v>2.4</v>
      </c>
      <c r="I376" s="1">
        <v>0.32</v>
      </c>
    </row>
    <row r="377" spans="1:9" x14ac:dyDescent="0.3">
      <c r="A377" s="2">
        <v>375</v>
      </c>
      <c r="B377" s="1" t="s">
        <v>4087</v>
      </c>
      <c r="C377" s="1" t="s">
        <v>3337</v>
      </c>
      <c r="D377" s="1" t="s">
        <v>4088</v>
      </c>
      <c r="E377" s="1">
        <v>100</v>
      </c>
      <c r="F377" s="1">
        <v>239</v>
      </c>
      <c r="G377" s="1">
        <v>70.5</v>
      </c>
      <c r="H377" s="1">
        <v>14.2</v>
      </c>
      <c r="I377" s="1">
        <v>2</v>
      </c>
    </row>
    <row r="378" spans="1:9" x14ac:dyDescent="0.3">
      <c r="A378" s="2">
        <v>376</v>
      </c>
      <c r="B378" s="1" t="s">
        <v>4089</v>
      </c>
      <c r="C378" s="1" t="s">
        <v>3337</v>
      </c>
      <c r="D378" s="1" t="s">
        <v>4090</v>
      </c>
      <c r="E378" s="1">
        <v>100</v>
      </c>
      <c r="F378" s="1">
        <v>30</v>
      </c>
      <c r="G378" s="1">
        <v>6</v>
      </c>
      <c r="H378" s="1">
        <v>3.1</v>
      </c>
      <c r="I378" s="1">
        <v>0.5</v>
      </c>
    </row>
    <row r="379" spans="1:9" x14ac:dyDescent="0.3">
      <c r="A379" s="2">
        <v>377</v>
      </c>
      <c r="B379" s="1" t="s">
        <v>4091</v>
      </c>
      <c r="C379" s="1" t="s">
        <v>3337</v>
      </c>
      <c r="D379" s="1" t="s">
        <v>4092</v>
      </c>
      <c r="E379" s="1">
        <v>100</v>
      </c>
      <c r="F379" s="1">
        <v>22</v>
      </c>
      <c r="G379" s="1">
        <v>3.8</v>
      </c>
      <c r="H379" s="1">
        <v>3.4</v>
      </c>
      <c r="I379" s="1">
        <v>0.1</v>
      </c>
    </row>
    <row r="380" spans="1:9" x14ac:dyDescent="0.3">
      <c r="A380" s="2">
        <v>378</v>
      </c>
      <c r="B380" s="1" t="s">
        <v>4093</v>
      </c>
      <c r="C380" s="1" t="s">
        <v>3337</v>
      </c>
      <c r="D380" s="1" t="s">
        <v>4094</v>
      </c>
      <c r="E380" s="1">
        <v>100</v>
      </c>
      <c r="F380" s="1">
        <v>29</v>
      </c>
      <c r="G380" s="1">
        <v>4.37</v>
      </c>
      <c r="H380" s="1">
        <v>4.1500000000000004</v>
      </c>
      <c r="I380" s="1">
        <v>0.43</v>
      </c>
    </row>
    <row r="381" spans="1:9" x14ac:dyDescent="0.3">
      <c r="A381" s="2">
        <v>379</v>
      </c>
      <c r="B381" s="1" t="s">
        <v>4095</v>
      </c>
      <c r="C381" s="1" t="s">
        <v>3337</v>
      </c>
      <c r="D381" s="1" t="s">
        <v>4096</v>
      </c>
      <c r="E381" s="1">
        <v>100</v>
      </c>
      <c r="F381" s="1">
        <v>36</v>
      </c>
      <c r="G381" s="1">
        <v>5.2</v>
      </c>
      <c r="H381" s="1">
        <v>4.78</v>
      </c>
      <c r="I381" s="1">
        <v>0.79</v>
      </c>
    </row>
    <row r="382" spans="1:9" x14ac:dyDescent="0.3">
      <c r="A382" s="2">
        <v>380</v>
      </c>
      <c r="B382" s="1" t="s">
        <v>4097</v>
      </c>
      <c r="C382" s="1" t="s">
        <v>3337</v>
      </c>
      <c r="D382" s="1" t="s">
        <v>4098</v>
      </c>
      <c r="E382" s="1">
        <v>100</v>
      </c>
      <c r="F382" s="1">
        <v>32</v>
      </c>
      <c r="G382" s="1">
        <v>6.17</v>
      </c>
      <c r="H382" s="1">
        <v>3.56</v>
      </c>
      <c r="I382" s="1">
        <v>0.46</v>
      </c>
    </row>
    <row r="383" spans="1:9" x14ac:dyDescent="0.3">
      <c r="A383" s="2">
        <v>381</v>
      </c>
      <c r="B383" s="1" t="s">
        <v>4099</v>
      </c>
      <c r="C383" s="1" t="s">
        <v>3337</v>
      </c>
      <c r="D383" s="1" t="s">
        <v>4100</v>
      </c>
      <c r="E383" s="1">
        <v>100</v>
      </c>
      <c r="F383" s="1">
        <v>33</v>
      </c>
      <c r="G383" s="1">
        <v>5.17</v>
      </c>
      <c r="H383" s="1">
        <v>4.1900000000000004</v>
      </c>
      <c r="I383" s="1">
        <v>0.63</v>
      </c>
    </row>
    <row r="384" spans="1:9" x14ac:dyDescent="0.3">
      <c r="A384" s="2">
        <v>382</v>
      </c>
      <c r="B384" s="1" t="s">
        <v>4101</v>
      </c>
      <c r="C384" s="1" t="s">
        <v>3337</v>
      </c>
      <c r="D384" s="1" t="s">
        <v>4102</v>
      </c>
      <c r="E384" s="1">
        <v>100</v>
      </c>
      <c r="F384" s="1">
        <v>24</v>
      </c>
      <c r="G384" s="1">
        <v>5.0999999999999996</v>
      </c>
      <c r="H384" s="1">
        <v>2.6</v>
      </c>
      <c r="I384" s="1">
        <v>0.33</v>
      </c>
    </row>
    <row r="385" spans="1:9" x14ac:dyDescent="0.3">
      <c r="A385" s="2">
        <v>383</v>
      </c>
      <c r="B385" s="1" t="s">
        <v>4103</v>
      </c>
      <c r="C385" s="1" t="s">
        <v>3337</v>
      </c>
      <c r="D385" s="1" t="s">
        <v>4104</v>
      </c>
      <c r="E385" s="1">
        <v>100</v>
      </c>
      <c r="F385" s="1">
        <v>29</v>
      </c>
      <c r="G385" s="1">
        <v>5.82</v>
      </c>
      <c r="H385" s="1">
        <v>3.01</v>
      </c>
      <c r="I385" s="1">
        <v>0.49</v>
      </c>
    </row>
    <row r="386" spans="1:9" x14ac:dyDescent="0.3">
      <c r="A386" s="2">
        <v>384</v>
      </c>
      <c r="B386" s="1" t="s">
        <v>4105</v>
      </c>
      <c r="C386" s="1" t="s">
        <v>3337</v>
      </c>
      <c r="D386" s="1" t="s">
        <v>4106</v>
      </c>
      <c r="E386" s="1">
        <v>100</v>
      </c>
      <c r="F386" s="1">
        <v>23</v>
      </c>
      <c r="G386" s="1">
        <v>3.72</v>
      </c>
      <c r="H386" s="1">
        <v>3.11</v>
      </c>
      <c r="I386" s="1">
        <v>0.34</v>
      </c>
    </row>
    <row r="387" spans="1:9" x14ac:dyDescent="0.3">
      <c r="A387" s="2">
        <v>385</v>
      </c>
      <c r="B387" s="1" t="s">
        <v>4107</v>
      </c>
      <c r="C387" s="1" t="s">
        <v>3337</v>
      </c>
      <c r="D387" s="1" t="s">
        <v>4108</v>
      </c>
      <c r="E387" s="1">
        <v>100</v>
      </c>
      <c r="F387" s="1">
        <v>31</v>
      </c>
      <c r="G387" s="1">
        <v>4.8099999999999996</v>
      </c>
      <c r="H387" s="1">
        <v>4.12</v>
      </c>
      <c r="I387" s="1">
        <v>0.55000000000000004</v>
      </c>
    </row>
    <row r="388" spans="1:9" x14ac:dyDescent="0.3">
      <c r="A388" s="2">
        <v>386</v>
      </c>
      <c r="B388" s="1" t="s">
        <v>4109</v>
      </c>
      <c r="C388" s="1" t="s">
        <v>3337</v>
      </c>
      <c r="D388" s="1" t="s">
        <v>4110</v>
      </c>
      <c r="E388" s="1">
        <v>100</v>
      </c>
      <c r="F388" s="1">
        <v>19</v>
      </c>
      <c r="G388" s="1">
        <v>5.66</v>
      </c>
      <c r="H388" s="1">
        <v>1.08</v>
      </c>
      <c r="I388" s="1">
        <v>0.14000000000000001</v>
      </c>
    </row>
    <row r="389" spans="1:9" x14ac:dyDescent="0.3">
      <c r="A389" s="2">
        <v>387</v>
      </c>
      <c r="B389" s="1" t="s">
        <v>4111</v>
      </c>
      <c r="C389" s="1" t="s">
        <v>3337</v>
      </c>
      <c r="D389" s="1" t="s">
        <v>4112</v>
      </c>
      <c r="E389" s="1">
        <v>100</v>
      </c>
      <c r="F389" s="1">
        <v>23</v>
      </c>
      <c r="G389" s="1">
        <v>4.29</v>
      </c>
      <c r="H389" s="1">
        <v>3.07</v>
      </c>
      <c r="I389" s="1">
        <v>0.23</v>
      </c>
    </row>
    <row r="390" spans="1:9" x14ac:dyDescent="0.3">
      <c r="A390" s="2">
        <v>388</v>
      </c>
      <c r="B390" s="1" t="s">
        <v>4113</v>
      </c>
      <c r="C390" s="1" t="s">
        <v>3337</v>
      </c>
      <c r="D390" s="1" t="s">
        <v>4114</v>
      </c>
      <c r="E390" s="1">
        <v>100</v>
      </c>
      <c r="F390" s="1">
        <v>19</v>
      </c>
      <c r="G390" s="1">
        <v>3</v>
      </c>
      <c r="H390" s="1">
        <v>2.7</v>
      </c>
      <c r="I390" s="1">
        <v>0.3</v>
      </c>
    </row>
    <row r="391" spans="1:9" x14ac:dyDescent="0.3">
      <c r="A391" s="2">
        <v>389</v>
      </c>
      <c r="B391" s="1" t="s">
        <v>4115</v>
      </c>
      <c r="C391" s="1" t="s">
        <v>3337</v>
      </c>
      <c r="D391" s="1" t="s">
        <v>4116</v>
      </c>
      <c r="E391" s="1">
        <v>100</v>
      </c>
      <c r="F391" s="1">
        <v>24</v>
      </c>
      <c r="G391" s="1">
        <v>3.57</v>
      </c>
      <c r="H391" s="1">
        <v>3.54</v>
      </c>
      <c r="I391" s="1">
        <v>0.27</v>
      </c>
    </row>
    <row r="392" spans="1:9" x14ac:dyDescent="0.3">
      <c r="A392" s="2">
        <v>390</v>
      </c>
      <c r="B392" s="1" t="s">
        <v>4117</v>
      </c>
      <c r="C392" s="1" t="s">
        <v>3337</v>
      </c>
      <c r="D392" s="1" t="s">
        <v>4118</v>
      </c>
      <c r="E392" s="1">
        <v>100</v>
      </c>
      <c r="F392" s="1">
        <v>32</v>
      </c>
      <c r="G392" s="1">
        <v>7.04</v>
      </c>
      <c r="H392" s="1">
        <v>3.4</v>
      </c>
      <c r="I392" s="1">
        <v>0.38</v>
      </c>
    </row>
    <row r="393" spans="1:9" x14ac:dyDescent="0.3">
      <c r="A393" s="2">
        <v>391</v>
      </c>
      <c r="B393" s="1" t="s">
        <v>4119</v>
      </c>
      <c r="C393" s="1" t="s">
        <v>3337</v>
      </c>
      <c r="D393" s="1" t="s">
        <v>4120</v>
      </c>
      <c r="E393" s="1">
        <v>100</v>
      </c>
      <c r="F393" s="1">
        <v>241</v>
      </c>
      <c r="G393" s="1">
        <v>53.8</v>
      </c>
      <c r="H393" s="1">
        <v>25.8</v>
      </c>
      <c r="I393" s="1">
        <v>2.0499999999999998</v>
      </c>
    </row>
    <row r="394" spans="1:9" x14ac:dyDescent="0.3">
      <c r="A394" s="2">
        <v>392</v>
      </c>
      <c r="B394" s="1" t="s">
        <v>4121</v>
      </c>
      <c r="C394" s="1" t="s">
        <v>3337</v>
      </c>
      <c r="D394" s="1" t="s">
        <v>4122</v>
      </c>
      <c r="E394" s="1">
        <v>100</v>
      </c>
      <c r="F394" s="1">
        <v>35</v>
      </c>
      <c r="G394" s="1">
        <v>6.79</v>
      </c>
      <c r="H394" s="1">
        <v>3.71</v>
      </c>
      <c r="I394" s="1">
        <v>0.63</v>
      </c>
    </row>
    <row r="395" spans="1:9" x14ac:dyDescent="0.3">
      <c r="A395" s="2">
        <v>393</v>
      </c>
      <c r="B395" s="1" t="s">
        <v>4123</v>
      </c>
      <c r="C395" s="1" t="s">
        <v>3337</v>
      </c>
      <c r="D395" s="1" t="s">
        <v>4124</v>
      </c>
      <c r="E395" s="1">
        <v>100</v>
      </c>
      <c r="F395" s="1">
        <v>44</v>
      </c>
      <c r="G395" s="1">
        <v>12.7</v>
      </c>
      <c r="H395" s="1">
        <v>2.6</v>
      </c>
      <c r="I395" s="1">
        <v>0.5</v>
      </c>
    </row>
    <row r="396" spans="1:9" x14ac:dyDescent="0.3">
      <c r="A396" s="2">
        <v>394</v>
      </c>
      <c r="B396" s="1" t="s">
        <v>4125</v>
      </c>
      <c r="C396" s="1" t="s">
        <v>3337</v>
      </c>
      <c r="D396" s="1" t="s">
        <v>4126</v>
      </c>
      <c r="E396" s="1">
        <v>100</v>
      </c>
      <c r="F396" s="1">
        <v>42</v>
      </c>
      <c r="G396" s="1">
        <v>13.3</v>
      </c>
      <c r="H396" s="1">
        <v>1.9</v>
      </c>
      <c r="I396" s="1">
        <v>0.3</v>
      </c>
    </row>
    <row r="397" spans="1:9" x14ac:dyDescent="0.3">
      <c r="A397" s="2">
        <v>395</v>
      </c>
      <c r="B397" s="1" t="s">
        <v>4127</v>
      </c>
      <c r="C397" s="1" t="s">
        <v>3337</v>
      </c>
      <c r="D397" s="1" t="s">
        <v>4128</v>
      </c>
      <c r="E397" s="1">
        <v>100</v>
      </c>
      <c r="F397" s="1">
        <v>14</v>
      </c>
      <c r="G397" s="1">
        <v>2.35</v>
      </c>
      <c r="H397" s="1">
        <v>1.93</v>
      </c>
      <c r="I397" s="1">
        <v>0.17</v>
      </c>
    </row>
    <row r="398" spans="1:9" x14ac:dyDescent="0.3">
      <c r="A398" s="2">
        <v>396</v>
      </c>
      <c r="B398" s="1" t="s">
        <v>4129</v>
      </c>
      <c r="C398" s="1" t="s">
        <v>3337</v>
      </c>
      <c r="D398" s="1" t="s">
        <v>4130</v>
      </c>
      <c r="E398" s="1">
        <v>100</v>
      </c>
      <c r="F398" s="1">
        <v>19</v>
      </c>
      <c r="G398" s="1">
        <v>3.8</v>
      </c>
      <c r="H398" s="1">
        <v>2.1</v>
      </c>
      <c r="I398" s="1">
        <v>0.3</v>
      </c>
    </row>
    <row r="399" spans="1:9" x14ac:dyDescent="0.3">
      <c r="A399" s="2">
        <v>397</v>
      </c>
      <c r="B399" s="1" t="s">
        <v>4131</v>
      </c>
      <c r="C399" s="1" t="s">
        <v>3337</v>
      </c>
      <c r="D399" s="1" t="s">
        <v>4132</v>
      </c>
      <c r="E399" s="1">
        <v>100</v>
      </c>
      <c r="F399" s="1">
        <v>25</v>
      </c>
      <c r="G399" s="1">
        <v>3.53</v>
      </c>
      <c r="H399" s="1">
        <v>2.92</v>
      </c>
      <c r="I399" s="1">
        <v>0.72</v>
      </c>
    </row>
    <row r="400" spans="1:9" x14ac:dyDescent="0.3">
      <c r="A400" s="2">
        <v>398</v>
      </c>
      <c r="B400" s="1" t="s">
        <v>4133</v>
      </c>
      <c r="C400" s="1" t="s">
        <v>3337</v>
      </c>
      <c r="D400" s="1" t="s">
        <v>4134</v>
      </c>
      <c r="E400" s="1">
        <v>100</v>
      </c>
      <c r="F400" s="1">
        <v>36</v>
      </c>
      <c r="G400" s="1">
        <v>9.1999999999999993</v>
      </c>
      <c r="H400" s="1">
        <v>2.9</v>
      </c>
      <c r="I400" s="1">
        <v>0.4</v>
      </c>
    </row>
    <row r="401" spans="1:9" x14ac:dyDescent="0.3">
      <c r="A401" s="2">
        <v>399</v>
      </c>
      <c r="B401" s="1" t="s">
        <v>4135</v>
      </c>
      <c r="C401" s="1" t="s">
        <v>3337</v>
      </c>
      <c r="D401" s="1" t="s">
        <v>4136</v>
      </c>
      <c r="E401" s="1">
        <v>100</v>
      </c>
      <c r="F401" s="1">
        <v>26</v>
      </c>
      <c r="G401" s="1">
        <v>6.3</v>
      </c>
      <c r="H401" s="1">
        <v>2.6</v>
      </c>
      <c r="I401" s="1">
        <v>0.2</v>
      </c>
    </row>
    <row r="402" spans="1:9" x14ac:dyDescent="0.3">
      <c r="A402" s="2">
        <v>400</v>
      </c>
      <c r="B402" s="1" t="s">
        <v>4137</v>
      </c>
      <c r="C402" s="1" t="s">
        <v>3337</v>
      </c>
      <c r="D402" s="1" t="s">
        <v>4138</v>
      </c>
      <c r="E402" s="1">
        <v>100</v>
      </c>
      <c r="F402" s="1">
        <v>56</v>
      </c>
      <c r="G402" s="1">
        <v>16.239999999999998</v>
      </c>
      <c r="H402" s="1">
        <v>2.54</v>
      </c>
      <c r="I402" s="1">
        <v>0.13</v>
      </c>
    </row>
    <row r="403" spans="1:9" x14ac:dyDescent="0.3">
      <c r="A403" s="2">
        <v>401</v>
      </c>
      <c r="B403" s="1" t="s">
        <v>4139</v>
      </c>
      <c r="C403" s="1" t="s">
        <v>3337</v>
      </c>
      <c r="D403" s="1" t="s">
        <v>4140</v>
      </c>
      <c r="E403" s="1">
        <v>100</v>
      </c>
      <c r="F403" s="1">
        <v>14</v>
      </c>
      <c r="G403" s="1">
        <v>2.8</v>
      </c>
      <c r="H403" s="1">
        <v>1.9</v>
      </c>
      <c r="I403" s="1">
        <v>0.1</v>
      </c>
    </row>
    <row r="404" spans="1:9" x14ac:dyDescent="0.3">
      <c r="A404" s="2">
        <v>402</v>
      </c>
      <c r="B404" s="1" t="s">
        <v>4141</v>
      </c>
      <c r="C404" s="1" t="s">
        <v>3337</v>
      </c>
      <c r="D404" s="1" t="s">
        <v>4142</v>
      </c>
      <c r="E404" s="1">
        <v>100</v>
      </c>
      <c r="F404" s="1">
        <v>22</v>
      </c>
      <c r="G404" s="1">
        <v>4.2</v>
      </c>
      <c r="H404" s="1">
        <v>3.1</v>
      </c>
      <c r="I404" s="1">
        <v>0.1</v>
      </c>
    </row>
    <row r="405" spans="1:9" x14ac:dyDescent="0.3">
      <c r="A405" s="2">
        <v>403</v>
      </c>
      <c r="B405" s="1" t="s">
        <v>4143</v>
      </c>
      <c r="C405" s="1" t="s">
        <v>3337</v>
      </c>
      <c r="D405" s="1" t="s">
        <v>4144</v>
      </c>
      <c r="E405" s="1">
        <v>100</v>
      </c>
      <c r="F405" s="1">
        <v>12</v>
      </c>
      <c r="G405" s="1">
        <v>3</v>
      </c>
      <c r="H405" s="1">
        <v>1.1000000000000001</v>
      </c>
      <c r="I405" s="1">
        <v>0.1</v>
      </c>
    </row>
    <row r="406" spans="1:9" x14ac:dyDescent="0.3">
      <c r="A406" s="2">
        <v>404</v>
      </c>
      <c r="B406" s="1" t="s">
        <v>4145</v>
      </c>
      <c r="C406" s="1" t="s">
        <v>3337</v>
      </c>
      <c r="D406" s="1" t="s">
        <v>4146</v>
      </c>
      <c r="E406" s="1">
        <v>100</v>
      </c>
      <c r="F406" s="1">
        <v>14</v>
      </c>
      <c r="G406" s="1">
        <v>2.6</v>
      </c>
      <c r="H406" s="1">
        <v>2</v>
      </c>
      <c r="I406" s="1">
        <v>0.1</v>
      </c>
    </row>
    <row r="407" spans="1:9" x14ac:dyDescent="0.3">
      <c r="A407" s="2">
        <v>405</v>
      </c>
      <c r="B407" s="1" t="s">
        <v>4147</v>
      </c>
      <c r="C407" s="1" t="s">
        <v>3337</v>
      </c>
      <c r="D407" s="1" t="s">
        <v>4148</v>
      </c>
      <c r="E407" s="1">
        <v>100</v>
      </c>
      <c r="F407" s="1">
        <v>20</v>
      </c>
      <c r="G407" s="1">
        <v>3.51</v>
      </c>
      <c r="H407" s="1">
        <v>1.85</v>
      </c>
      <c r="I407" s="1">
        <v>0.53</v>
      </c>
    </row>
    <row r="408" spans="1:9" x14ac:dyDescent="0.3">
      <c r="A408" s="2">
        <v>406</v>
      </c>
      <c r="B408" s="1" t="s">
        <v>4149</v>
      </c>
      <c r="C408" s="1" t="s">
        <v>3337</v>
      </c>
      <c r="D408" s="1" t="s">
        <v>4150</v>
      </c>
      <c r="E408" s="1">
        <v>100</v>
      </c>
      <c r="F408" s="1">
        <v>32</v>
      </c>
      <c r="G408" s="1">
        <v>7.64</v>
      </c>
      <c r="H408" s="1">
        <v>3.08</v>
      </c>
      <c r="I408" s="1">
        <v>0.31</v>
      </c>
    </row>
    <row r="409" spans="1:9" x14ac:dyDescent="0.3">
      <c r="A409" s="2">
        <v>407</v>
      </c>
      <c r="B409" s="1" t="s">
        <v>4151</v>
      </c>
      <c r="C409" s="1" t="s">
        <v>3337</v>
      </c>
      <c r="D409" s="1" t="s">
        <v>4152</v>
      </c>
      <c r="E409" s="1">
        <v>100</v>
      </c>
      <c r="F409" s="1">
        <v>29</v>
      </c>
      <c r="G409" s="1">
        <v>5.2</v>
      </c>
      <c r="H409" s="1">
        <v>3.52</v>
      </c>
      <c r="I409" s="1">
        <v>0.49</v>
      </c>
    </row>
    <row r="410" spans="1:9" x14ac:dyDescent="0.3">
      <c r="A410" s="2">
        <v>408</v>
      </c>
      <c r="B410" s="1" t="s">
        <v>4153</v>
      </c>
      <c r="C410" s="1" t="s">
        <v>3337</v>
      </c>
      <c r="D410" s="1" t="s">
        <v>4154</v>
      </c>
      <c r="E410" s="1">
        <v>100</v>
      </c>
      <c r="F410" s="1">
        <v>242</v>
      </c>
      <c r="G410" s="1">
        <v>43.7</v>
      </c>
      <c r="H410" s="1">
        <v>27.7</v>
      </c>
      <c r="I410" s="1">
        <v>4.4000000000000004</v>
      </c>
    </row>
    <row r="411" spans="1:9" x14ac:dyDescent="0.3">
      <c r="A411" s="2">
        <v>409</v>
      </c>
      <c r="B411" s="1" t="s">
        <v>4155</v>
      </c>
      <c r="C411" s="1" t="s">
        <v>3337</v>
      </c>
      <c r="D411" s="1" t="s">
        <v>4156</v>
      </c>
      <c r="E411" s="1">
        <v>100</v>
      </c>
      <c r="F411" s="1">
        <v>274</v>
      </c>
      <c r="G411" s="1">
        <v>48</v>
      </c>
      <c r="H411" s="1">
        <v>36.799999999999997</v>
      </c>
      <c r="I411" s="1">
        <v>3.1</v>
      </c>
    </row>
    <row r="412" spans="1:9" x14ac:dyDescent="0.3">
      <c r="A412" s="2">
        <v>410</v>
      </c>
      <c r="B412" s="1" t="s">
        <v>4157</v>
      </c>
      <c r="C412" s="1" t="s">
        <v>3337</v>
      </c>
      <c r="D412" s="1" t="s">
        <v>4158</v>
      </c>
      <c r="E412" s="1">
        <v>100</v>
      </c>
      <c r="F412" s="1">
        <v>68</v>
      </c>
      <c r="G412" s="1">
        <v>17.8</v>
      </c>
      <c r="H412" s="1">
        <v>5.8</v>
      </c>
      <c r="I412" s="1">
        <v>0.5</v>
      </c>
    </row>
    <row r="413" spans="1:9" x14ac:dyDescent="0.3">
      <c r="A413" s="2">
        <v>411</v>
      </c>
      <c r="B413" s="1" t="s">
        <v>4159</v>
      </c>
      <c r="C413" s="1" t="s">
        <v>3337</v>
      </c>
      <c r="D413" s="1" t="s">
        <v>4160</v>
      </c>
      <c r="E413" s="1">
        <v>100</v>
      </c>
      <c r="F413" s="1">
        <v>47</v>
      </c>
      <c r="G413" s="1">
        <v>10.51</v>
      </c>
      <c r="H413" s="1">
        <v>3.27</v>
      </c>
      <c r="I413" s="1">
        <v>0.15</v>
      </c>
    </row>
    <row r="414" spans="1:9" x14ac:dyDescent="0.3">
      <c r="A414" s="2">
        <v>412</v>
      </c>
      <c r="B414" s="1" t="s">
        <v>4161</v>
      </c>
      <c r="C414" s="1" t="s">
        <v>3337</v>
      </c>
      <c r="D414" s="1" t="s">
        <v>4162</v>
      </c>
      <c r="E414" s="1">
        <v>100</v>
      </c>
      <c r="F414" s="1">
        <v>53</v>
      </c>
      <c r="G414" s="1">
        <v>11.95</v>
      </c>
      <c r="H414" s="1">
        <v>2.89</v>
      </c>
      <c r="I414" s="1">
        <v>0.34</v>
      </c>
    </row>
    <row r="415" spans="1:9" x14ac:dyDescent="0.3">
      <c r="A415" s="2">
        <v>413</v>
      </c>
      <c r="B415" s="1" t="s">
        <v>4163</v>
      </c>
      <c r="C415" s="1" t="s">
        <v>3337</v>
      </c>
      <c r="D415" s="1" t="s">
        <v>4164</v>
      </c>
      <c r="E415" s="1">
        <v>100</v>
      </c>
      <c r="F415" s="1">
        <v>38</v>
      </c>
      <c r="G415" s="1">
        <v>7.75</v>
      </c>
      <c r="H415" s="1">
        <v>2.63</v>
      </c>
      <c r="I415" s="1">
        <v>0.43</v>
      </c>
    </row>
    <row r="416" spans="1:9" x14ac:dyDescent="0.3">
      <c r="A416" s="2">
        <v>414</v>
      </c>
      <c r="B416" s="1" t="s">
        <v>4165</v>
      </c>
      <c r="C416" s="1" t="s">
        <v>3337</v>
      </c>
      <c r="D416" s="1" t="s">
        <v>4166</v>
      </c>
      <c r="E416" s="1">
        <v>100</v>
      </c>
      <c r="F416" s="1">
        <v>45</v>
      </c>
      <c r="G416" s="1">
        <v>9.18</v>
      </c>
      <c r="H416" s="1">
        <v>3.11</v>
      </c>
      <c r="I416" s="1">
        <v>0.5</v>
      </c>
    </row>
    <row r="417" spans="1:9" x14ac:dyDescent="0.3">
      <c r="A417" s="2">
        <v>415</v>
      </c>
      <c r="B417" s="1" t="s">
        <v>4167</v>
      </c>
      <c r="C417" s="1" t="s">
        <v>3337</v>
      </c>
      <c r="D417" s="1" t="s">
        <v>4168</v>
      </c>
      <c r="E417" s="1">
        <v>100</v>
      </c>
      <c r="F417" s="1">
        <v>2</v>
      </c>
      <c r="G417" s="1">
        <v>0.7</v>
      </c>
      <c r="H417" s="1">
        <v>0.1</v>
      </c>
      <c r="I417" s="1">
        <v>0</v>
      </c>
    </row>
    <row r="418" spans="1:9" x14ac:dyDescent="0.3">
      <c r="A418" s="2">
        <v>416</v>
      </c>
      <c r="B418" s="1" t="s">
        <v>4169</v>
      </c>
      <c r="C418" s="1" t="s">
        <v>3337</v>
      </c>
      <c r="D418" s="1" t="s">
        <v>4170</v>
      </c>
      <c r="E418" s="1">
        <v>100</v>
      </c>
      <c r="F418" s="1">
        <v>37</v>
      </c>
      <c r="G418" s="1">
        <v>11.09</v>
      </c>
      <c r="H418" s="1">
        <v>0</v>
      </c>
      <c r="I418" s="1">
        <v>0</v>
      </c>
    </row>
    <row r="419" spans="1:9" x14ac:dyDescent="0.3">
      <c r="A419" s="2">
        <v>417</v>
      </c>
      <c r="B419" s="1" t="s">
        <v>4171</v>
      </c>
      <c r="C419" s="1" t="s">
        <v>3337</v>
      </c>
      <c r="D419" s="1" t="s">
        <v>4172</v>
      </c>
      <c r="E419" s="1">
        <v>100</v>
      </c>
      <c r="F419" s="1">
        <v>22</v>
      </c>
      <c r="G419" s="1">
        <v>3.14</v>
      </c>
      <c r="H419" s="1">
        <v>3.53</v>
      </c>
      <c r="I419" s="1">
        <v>0.2</v>
      </c>
    </row>
    <row r="420" spans="1:9" x14ac:dyDescent="0.3">
      <c r="A420" s="2">
        <v>418</v>
      </c>
      <c r="B420" s="1" t="s">
        <v>4173</v>
      </c>
      <c r="C420" s="1" t="s">
        <v>3337</v>
      </c>
      <c r="D420" s="1" t="s">
        <v>4174</v>
      </c>
      <c r="E420" s="1">
        <v>100</v>
      </c>
      <c r="F420" s="1">
        <v>26</v>
      </c>
      <c r="G420" s="1">
        <v>7.92</v>
      </c>
      <c r="H420" s="1">
        <v>1.68</v>
      </c>
      <c r="I420" s="1">
        <v>0.08</v>
      </c>
    </row>
    <row r="421" spans="1:9" x14ac:dyDescent="0.3">
      <c r="A421" s="2">
        <v>419</v>
      </c>
      <c r="B421" s="1" t="s">
        <v>4175</v>
      </c>
      <c r="C421" s="1" t="s">
        <v>3337</v>
      </c>
      <c r="D421" s="1" t="s">
        <v>4176</v>
      </c>
      <c r="E421" s="1">
        <v>100</v>
      </c>
      <c r="F421" s="1">
        <v>26</v>
      </c>
      <c r="G421" s="1">
        <v>7.56</v>
      </c>
      <c r="H421" s="1">
        <v>1.71</v>
      </c>
      <c r="I421" s="1">
        <v>0.12</v>
      </c>
    </row>
    <row r="422" spans="1:9" x14ac:dyDescent="0.3">
      <c r="A422" s="2">
        <v>420</v>
      </c>
      <c r="B422" s="1" t="s">
        <v>4177</v>
      </c>
      <c r="C422" s="1" t="s">
        <v>3337</v>
      </c>
      <c r="D422" s="1" t="s">
        <v>4178</v>
      </c>
      <c r="E422" s="1">
        <v>100</v>
      </c>
      <c r="F422" s="1">
        <v>25</v>
      </c>
      <c r="G422" s="1">
        <v>7.41</v>
      </c>
      <c r="H422" s="1">
        <v>1.68</v>
      </c>
      <c r="I422" s="1">
        <v>0.12</v>
      </c>
    </row>
    <row r="423" spans="1:9" x14ac:dyDescent="0.3">
      <c r="A423" s="2">
        <v>421</v>
      </c>
      <c r="B423" s="1" t="s">
        <v>4179</v>
      </c>
      <c r="C423" s="1" t="s">
        <v>3337</v>
      </c>
      <c r="D423" s="1" t="s">
        <v>4180</v>
      </c>
      <c r="E423" s="1">
        <v>100</v>
      </c>
      <c r="F423" s="1">
        <v>33</v>
      </c>
      <c r="G423" s="1">
        <v>9.5299999999999994</v>
      </c>
      <c r="H423" s="1">
        <v>2.13</v>
      </c>
      <c r="I423" s="1">
        <v>0.21</v>
      </c>
    </row>
    <row r="424" spans="1:9" x14ac:dyDescent="0.3">
      <c r="A424" s="2">
        <v>422</v>
      </c>
      <c r="B424" s="1" t="s">
        <v>4181</v>
      </c>
      <c r="C424" s="1" t="s">
        <v>3337</v>
      </c>
      <c r="D424" s="1" t="s">
        <v>4182</v>
      </c>
      <c r="E424" s="1">
        <v>100</v>
      </c>
      <c r="F424" s="1">
        <v>38</v>
      </c>
      <c r="G424" s="1">
        <v>4.5999999999999996</v>
      </c>
      <c r="H424" s="1">
        <v>3.38</v>
      </c>
      <c r="I424" s="1">
        <v>1.77</v>
      </c>
    </row>
    <row r="425" spans="1:9" x14ac:dyDescent="0.3">
      <c r="A425" s="2">
        <v>423</v>
      </c>
      <c r="B425" s="1" t="s">
        <v>4183</v>
      </c>
      <c r="C425" s="1" t="s">
        <v>3337</v>
      </c>
      <c r="D425" s="1" t="s">
        <v>4184</v>
      </c>
      <c r="E425" s="1">
        <v>100</v>
      </c>
      <c r="F425" s="1">
        <v>153</v>
      </c>
      <c r="G425" s="1">
        <v>14.89</v>
      </c>
      <c r="H425" s="1">
        <v>0.95</v>
      </c>
      <c r="I425" s="1">
        <v>9.91</v>
      </c>
    </row>
    <row r="426" spans="1:9" x14ac:dyDescent="0.3">
      <c r="A426" s="2">
        <v>424</v>
      </c>
      <c r="B426" s="1" t="s">
        <v>4185</v>
      </c>
      <c r="C426" s="1" t="s">
        <v>3337</v>
      </c>
      <c r="D426" s="1" t="s">
        <v>4186</v>
      </c>
      <c r="E426" s="1">
        <v>100</v>
      </c>
      <c r="F426" s="1">
        <v>13</v>
      </c>
      <c r="G426" s="1">
        <v>4.5999999999999996</v>
      </c>
      <c r="H426" s="1">
        <v>0.6</v>
      </c>
      <c r="I426" s="1">
        <v>0</v>
      </c>
    </row>
    <row r="427" spans="1:9" x14ac:dyDescent="0.3">
      <c r="A427" s="2">
        <v>425</v>
      </c>
      <c r="B427" s="1" t="s">
        <v>4187</v>
      </c>
      <c r="C427" s="1" t="s">
        <v>3337</v>
      </c>
      <c r="D427" s="1" t="s">
        <v>4188</v>
      </c>
      <c r="E427" s="1">
        <v>100</v>
      </c>
      <c r="F427" s="1">
        <v>16</v>
      </c>
      <c r="G427" s="1">
        <v>3.49</v>
      </c>
      <c r="H427" s="1">
        <v>1.51</v>
      </c>
      <c r="I427" s="1">
        <v>0.22</v>
      </c>
    </row>
    <row r="428" spans="1:9" x14ac:dyDescent="0.3">
      <c r="A428" s="2">
        <v>426</v>
      </c>
      <c r="B428" s="1" t="s">
        <v>4189</v>
      </c>
      <c r="C428" s="1" t="s">
        <v>3337</v>
      </c>
      <c r="D428" s="1" t="s">
        <v>4190</v>
      </c>
      <c r="E428" s="1">
        <v>100</v>
      </c>
      <c r="F428" s="1">
        <v>20</v>
      </c>
      <c r="G428" s="1">
        <v>6.68</v>
      </c>
      <c r="H428" s="1">
        <v>0.95</v>
      </c>
      <c r="I428" s="1">
        <v>0.04</v>
      </c>
    </row>
    <row r="429" spans="1:9" x14ac:dyDescent="0.3">
      <c r="A429" s="2">
        <v>427</v>
      </c>
      <c r="B429" s="1" t="s">
        <v>4191</v>
      </c>
      <c r="C429" s="1" t="s">
        <v>3337</v>
      </c>
      <c r="D429" s="1" t="s">
        <v>4192</v>
      </c>
      <c r="E429" s="1">
        <v>100</v>
      </c>
      <c r="F429" s="1">
        <v>270</v>
      </c>
      <c r="G429" s="1">
        <v>78</v>
      </c>
      <c r="H429" s="1">
        <v>11.7</v>
      </c>
      <c r="I429" s="1">
        <v>1</v>
      </c>
    </row>
    <row r="430" spans="1:9" x14ac:dyDescent="0.3">
      <c r="A430" s="2">
        <v>428</v>
      </c>
      <c r="B430" s="1" t="s">
        <v>4193</v>
      </c>
      <c r="C430" s="1" t="s">
        <v>3337</v>
      </c>
      <c r="D430" s="1" t="s">
        <v>4194</v>
      </c>
      <c r="E430" s="1">
        <v>100</v>
      </c>
      <c r="F430" s="1">
        <v>20</v>
      </c>
      <c r="G430" s="1">
        <v>6.93</v>
      </c>
      <c r="H430" s="1">
        <v>0.84</v>
      </c>
      <c r="I430" s="1">
        <v>0.04</v>
      </c>
    </row>
    <row r="431" spans="1:9" x14ac:dyDescent="0.3">
      <c r="A431" s="2">
        <v>429</v>
      </c>
      <c r="B431" s="1" t="s">
        <v>4195</v>
      </c>
      <c r="C431" s="1" t="s">
        <v>3337</v>
      </c>
      <c r="D431" s="1" t="s">
        <v>4196</v>
      </c>
      <c r="E431" s="1">
        <v>100</v>
      </c>
      <c r="F431" s="1">
        <v>24</v>
      </c>
      <c r="G431" s="1">
        <v>7</v>
      </c>
      <c r="H431" s="1">
        <v>0.9</v>
      </c>
      <c r="I431" s="1">
        <v>0.1</v>
      </c>
    </row>
    <row r="432" spans="1:9" x14ac:dyDescent="0.3">
      <c r="A432" s="2">
        <v>430</v>
      </c>
      <c r="B432" s="1" t="s">
        <v>4197</v>
      </c>
      <c r="C432" s="1" t="s">
        <v>3337</v>
      </c>
      <c r="D432" s="1" t="s">
        <v>4198</v>
      </c>
      <c r="E432" s="1">
        <v>100</v>
      </c>
      <c r="F432" s="1">
        <v>22</v>
      </c>
      <c r="G432" s="1">
        <v>7.77</v>
      </c>
      <c r="H432" s="1">
        <v>0.75</v>
      </c>
      <c r="I432" s="1">
        <v>0.02</v>
      </c>
    </row>
    <row r="433" spans="1:9" x14ac:dyDescent="0.3">
      <c r="A433" s="2">
        <v>431</v>
      </c>
      <c r="B433" s="1" t="s">
        <v>4199</v>
      </c>
      <c r="C433" s="1" t="s">
        <v>3337</v>
      </c>
      <c r="D433" s="1" t="s">
        <v>4200</v>
      </c>
      <c r="E433" s="1">
        <v>100</v>
      </c>
      <c r="F433" s="1">
        <v>28</v>
      </c>
      <c r="G433" s="1">
        <v>8.56</v>
      </c>
      <c r="H433" s="1">
        <v>0.46</v>
      </c>
      <c r="I433" s="1">
        <v>0.63</v>
      </c>
    </row>
    <row r="434" spans="1:9" x14ac:dyDescent="0.3">
      <c r="A434" s="2">
        <v>432</v>
      </c>
      <c r="B434" s="1" t="s">
        <v>4201</v>
      </c>
      <c r="C434" s="1" t="s">
        <v>3337</v>
      </c>
      <c r="D434" s="1" t="s">
        <v>4202</v>
      </c>
      <c r="E434" s="1">
        <v>100</v>
      </c>
      <c r="F434" s="1">
        <v>24</v>
      </c>
      <c r="G434" s="1">
        <v>7.38</v>
      </c>
      <c r="H434" s="1">
        <v>0.52</v>
      </c>
      <c r="I434" s="1">
        <v>0.47</v>
      </c>
    </row>
    <row r="435" spans="1:9" x14ac:dyDescent="0.3">
      <c r="A435" s="2">
        <v>433</v>
      </c>
      <c r="B435" s="1" t="s">
        <v>4203</v>
      </c>
      <c r="C435" s="1" t="s">
        <v>3337</v>
      </c>
      <c r="D435" s="1" t="s">
        <v>4204</v>
      </c>
      <c r="E435" s="1">
        <v>100</v>
      </c>
      <c r="F435" s="1">
        <v>66</v>
      </c>
      <c r="G435" s="1">
        <v>14.84</v>
      </c>
      <c r="H435" s="1">
        <v>2.2799999999999998</v>
      </c>
      <c r="I435" s="1">
        <v>2.54</v>
      </c>
    </row>
    <row r="436" spans="1:9" x14ac:dyDescent="0.3">
      <c r="A436" s="2">
        <v>434</v>
      </c>
      <c r="B436" s="1" t="s">
        <v>4205</v>
      </c>
      <c r="C436" s="1" t="s">
        <v>3337</v>
      </c>
      <c r="D436" s="1" t="s">
        <v>4206</v>
      </c>
      <c r="E436" s="1">
        <v>100</v>
      </c>
      <c r="F436" s="1">
        <v>258</v>
      </c>
      <c r="G436" s="1">
        <v>30.53</v>
      </c>
      <c r="H436" s="1">
        <v>3.15</v>
      </c>
      <c r="I436" s="1">
        <v>14.1</v>
      </c>
    </row>
    <row r="437" spans="1:9" x14ac:dyDescent="0.3">
      <c r="A437" s="2">
        <v>435</v>
      </c>
      <c r="B437" s="1" t="s">
        <v>4207</v>
      </c>
      <c r="C437" s="1" t="s">
        <v>3337</v>
      </c>
      <c r="D437" s="1" t="s">
        <v>4208</v>
      </c>
      <c r="E437" s="1">
        <v>100</v>
      </c>
      <c r="F437" s="1">
        <v>411</v>
      </c>
      <c r="G437" s="1">
        <v>43.58</v>
      </c>
      <c r="H437" s="1">
        <v>3.86</v>
      </c>
      <c r="I437" s="1">
        <v>25.23</v>
      </c>
    </row>
    <row r="438" spans="1:9" x14ac:dyDescent="0.3">
      <c r="A438" s="2">
        <v>436</v>
      </c>
      <c r="B438" s="1" t="s">
        <v>4209</v>
      </c>
      <c r="C438" s="1" t="s">
        <v>3337</v>
      </c>
      <c r="D438" s="1" t="s">
        <v>4210</v>
      </c>
      <c r="E438" s="1">
        <v>100</v>
      </c>
      <c r="F438" s="1">
        <v>57</v>
      </c>
      <c r="G438" s="1">
        <v>21.01</v>
      </c>
      <c r="H438" s="1">
        <v>1.59</v>
      </c>
      <c r="I438" s="1">
        <v>0.05</v>
      </c>
    </row>
    <row r="439" spans="1:9" x14ac:dyDescent="0.3">
      <c r="A439" s="2">
        <v>437</v>
      </c>
      <c r="B439" s="1" t="s">
        <v>4211</v>
      </c>
      <c r="C439" s="1" t="s">
        <v>3337</v>
      </c>
      <c r="D439" s="1" t="s">
        <v>4212</v>
      </c>
      <c r="E439" s="1">
        <v>100</v>
      </c>
      <c r="F439" s="1">
        <v>11</v>
      </c>
      <c r="G439" s="1">
        <v>2.8</v>
      </c>
      <c r="H439" s="1">
        <v>0.6</v>
      </c>
      <c r="I439" s="1">
        <v>0.1</v>
      </c>
    </row>
    <row r="440" spans="1:9" x14ac:dyDescent="0.3">
      <c r="A440" s="2">
        <v>438</v>
      </c>
      <c r="B440" s="1" t="s">
        <v>4213</v>
      </c>
      <c r="C440" s="1" t="s">
        <v>3337</v>
      </c>
      <c r="D440" s="1" t="s">
        <v>4214</v>
      </c>
      <c r="E440" s="1">
        <v>100</v>
      </c>
      <c r="F440" s="1">
        <v>30</v>
      </c>
      <c r="G440" s="1">
        <v>5</v>
      </c>
      <c r="H440" s="1">
        <v>4.4000000000000004</v>
      </c>
      <c r="I440" s="1">
        <v>0.3</v>
      </c>
    </row>
    <row r="441" spans="1:9" x14ac:dyDescent="0.3">
      <c r="A441" s="2">
        <v>439</v>
      </c>
      <c r="B441" s="1" t="s">
        <v>4215</v>
      </c>
      <c r="C441" s="1" t="s">
        <v>3337</v>
      </c>
      <c r="D441" s="1" t="s">
        <v>4216</v>
      </c>
      <c r="E441" s="1">
        <v>100</v>
      </c>
      <c r="F441" s="1">
        <v>36</v>
      </c>
      <c r="G441" s="1">
        <v>10.4</v>
      </c>
      <c r="H441" s="1">
        <v>2.4</v>
      </c>
      <c r="I441" s="1">
        <v>0.3</v>
      </c>
    </row>
    <row r="442" spans="1:9" x14ac:dyDescent="0.3">
      <c r="A442" s="2">
        <v>440</v>
      </c>
      <c r="B442" s="1" t="s">
        <v>4217</v>
      </c>
      <c r="C442" s="1" t="s">
        <v>3337</v>
      </c>
      <c r="D442" s="1" t="s">
        <v>4218</v>
      </c>
      <c r="E442" s="1">
        <v>100</v>
      </c>
      <c r="F442" s="1">
        <v>12</v>
      </c>
      <c r="G442" s="1">
        <v>2.78</v>
      </c>
      <c r="H442" s="1">
        <v>1.22</v>
      </c>
      <c r="I442" s="1">
        <v>0.08</v>
      </c>
    </row>
    <row r="443" spans="1:9" x14ac:dyDescent="0.3">
      <c r="A443" s="2">
        <v>441</v>
      </c>
      <c r="B443" s="1" t="s">
        <v>4219</v>
      </c>
      <c r="C443" s="1" t="s">
        <v>3337</v>
      </c>
      <c r="D443" s="1" t="s">
        <v>4220</v>
      </c>
      <c r="E443" s="1">
        <v>100</v>
      </c>
      <c r="F443" s="1">
        <v>14</v>
      </c>
      <c r="G443" s="1">
        <v>2.17</v>
      </c>
      <c r="H443" s="1">
        <v>2</v>
      </c>
      <c r="I443" s="1">
        <v>0.14000000000000001</v>
      </c>
    </row>
    <row r="444" spans="1:9" x14ac:dyDescent="0.3">
      <c r="A444" s="2">
        <v>442</v>
      </c>
      <c r="B444" s="1" t="s">
        <v>4221</v>
      </c>
      <c r="C444" s="1" t="s">
        <v>3337</v>
      </c>
      <c r="D444" s="1" t="s">
        <v>4222</v>
      </c>
      <c r="E444" s="1">
        <v>100</v>
      </c>
      <c r="F444" s="1">
        <v>14</v>
      </c>
      <c r="G444" s="1">
        <v>2.5</v>
      </c>
      <c r="H444" s="1">
        <v>1.91</v>
      </c>
      <c r="I444" s="1">
        <v>0.11</v>
      </c>
    </row>
    <row r="445" spans="1:9" x14ac:dyDescent="0.3">
      <c r="A445" s="2">
        <v>443</v>
      </c>
      <c r="B445" s="1" t="s">
        <v>4223</v>
      </c>
      <c r="C445" s="1" t="s">
        <v>3337</v>
      </c>
      <c r="D445" s="1" t="s">
        <v>4224</v>
      </c>
      <c r="E445" s="1">
        <v>100</v>
      </c>
      <c r="F445" s="1">
        <v>256</v>
      </c>
      <c r="G445" s="1">
        <v>83.3</v>
      </c>
      <c r="H445" s="1">
        <v>5.6</v>
      </c>
      <c r="I445" s="1">
        <v>0.4</v>
      </c>
    </row>
    <row r="446" spans="1:9" x14ac:dyDescent="0.3">
      <c r="A446" s="2">
        <v>444</v>
      </c>
      <c r="B446" s="1" t="s">
        <v>4225</v>
      </c>
      <c r="C446" s="1" t="s">
        <v>3337</v>
      </c>
      <c r="D446" s="1" t="s">
        <v>4226</v>
      </c>
      <c r="E446" s="1">
        <v>100</v>
      </c>
      <c r="F446" s="1">
        <v>43</v>
      </c>
      <c r="G446" s="1">
        <v>5.2</v>
      </c>
      <c r="H446" s="1">
        <v>6.94</v>
      </c>
      <c r="I446" s="1">
        <v>0.67</v>
      </c>
    </row>
    <row r="447" spans="1:9" x14ac:dyDescent="0.3">
      <c r="A447" s="2">
        <v>445</v>
      </c>
      <c r="B447" s="1" t="s">
        <v>4227</v>
      </c>
      <c r="C447" s="1" t="s">
        <v>3337</v>
      </c>
      <c r="D447" s="1" t="s">
        <v>4228</v>
      </c>
      <c r="E447" s="1">
        <v>100</v>
      </c>
      <c r="F447" s="1">
        <v>41</v>
      </c>
      <c r="G447" s="1">
        <v>3.86</v>
      </c>
      <c r="H447" s="1">
        <v>7.05</v>
      </c>
      <c r="I447" s="1">
        <v>0.75</v>
      </c>
    </row>
    <row r="448" spans="1:9" x14ac:dyDescent="0.3">
      <c r="A448" s="2">
        <v>446</v>
      </c>
      <c r="B448" s="1" t="s">
        <v>4229</v>
      </c>
      <c r="C448" s="1" t="s">
        <v>3337</v>
      </c>
      <c r="D448" s="1" t="s">
        <v>4230</v>
      </c>
      <c r="E448" s="1">
        <v>100</v>
      </c>
      <c r="F448" s="1">
        <v>229</v>
      </c>
      <c r="G448" s="1">
        <v>55.6</v>
      </c>
      <c r="H448" s="1">
        <v>22.4</v>
      </c>
      <c r="I448" s="1">
        <v>1.6</v>
      </c>
    </row>
    <row r="449" spans="1:9" x14ac:dyDescent="0.3">
      <c r="A449" s="2">
        <v>447</v>
      </c>
      <c r="B449" s="1" t="s">
        <v>4231</v>
      </c>
      <c r="C449" s="1" t="s">
        <v>3337</v>
      </c>
      <c r="D449" s="1" t="s">
        <v>4232</v>
      </c>
      <c r="E449" s="1">
        <v>100</v>
      </c>
      <c r="F449" s="1">
        <v>248</v>
      </c>
      <c r="G449" s="1">
        <v>54.2</v>
      </c>
      <c r="H449" s="1">
        <v>27.4</v>
      </c>
      <c r="I449" s="1">
        <v>2.2000000000000002</v>
      </c>
    </row>
    <row r="450" spans="1:9" x14ac:dyDescent="0.3">
      <c r="A450" s="2">
        <v>448</v>
      </c>
      <c r="B450" s="1" t="s">
        <v>4233</v>
      </c>
      <c r="C450" s="1" t="s">
        <v>3337</v>
      </c>
      <c r="D450" s="1" t="s">
        <v>4234</v>
      </c>
      <c r="E450" s="1">
        <v>100</v>
      </c>
      <c r="F450" s="1">
        <v>19</v>
      </c>
      <c r="G450" s="1">
        <v>4.4800000000000004</v>
      </c>
      <c r="H450" s="1">
        <v>1.28</v>
      </c>
      <c r="I450" s="1">
        <v>0.36</v>
      </c>
    </row>
    <row r="451" spans="1:9" x14ac:dyDescent="0.3">
      <c r="A451" s="2">
        <v>449</v>
      </c>
      <c r="B451" s="1" t="s">
        <v>4235</v>
      </c>
      <c r="C451" s="1" t="s">
        <v>3337</v>
      </c>
      <c r="D451" s="1" t="s">
        <v>4236</v>
      </c>
      <c r="E451" s="1">
        <v>100</v>
      </c>
      <c r="F451" s="1">
        <v>55</v>
      </c>
      <c r="G451" s="1">
        <v>17.28</v>
      </c>
      <c r="H451" s="1">
        <v>1.63</v>
      </c>
      <c r="I451" s="1">
        <v>7.0000000000000007E-2</v>
      </c>
    </row>
    <row r="452" spans="1:9" x14ac:dyDescent="0.3">
      <c r="A452" s="2">
        <v>450</v>
      </c>
      <c r="B452" s="1" t="s">
        <v>4237</v>
      </c>
      <c r="C452" s="1" t="s">
        <v>3337</v>
      </c>
      <c r="D452" s="1" t="s">
        <v>4238</v>
      </c>
      <c r="E452" s="1">
        <v>100</v>
      </c>
      <c r="F452" s="1">
        <v>45</v>
      </c>
      <c r="G452" s="1">
        <v>14.41</v>
      </c>
      <c r="H452" s="1">
        <v>1.07</v>
      </c>
      <c r="I452" s="1">
        <v>0.08</v>
      </c>
    </row>
    <row r="453" spans="1:9" x14ac:dyDescent="0.3">
      <c r="A453" s="2">
        <v>451</v>
      </c>
      <c r="B453" s="1" t="s">
        <v>4239</v>
      </c>
      <c r="C453" s="1" t="s">
        <v>3337</v>
      </c>
      <c r="D453" s="1" t="s">
        <v>4240</v>
      </c>
      <c r="E453" s="1">
        <v>100</v>
      </c>
      <c r="F453" s="1">
        <v>261</v>
      </c>
      <c r="G453" s="1">
        <v>60.2</v>
      </c>
      <c r="H453" s="1">
        <v>2.1</v>
      </c>
      <c r="I453" s="1">
        <v>1.3</v>
      </c>
    </row>
    <row r="454" spans="1:9" x14ac:dyDescent="0.3">
      <c r="A454" s="2">
        <v>452</v>
      </c>
      <c r="B454" s="1" t="s">
        <v>4241</v>
      </c>
      <c r="C454" s="1" t="s">
        <v>3337</v>
      </c>
      <c r="D454" s="1" t="s">
        <v>4242</v>
      </c>
      <c r="E454" s="1">
        <v>100</v>
      </c>
      <c r="F454" s="1">
        <v>44</v>
      </c>
      <c r="G454" s="1">
        <v>6.5</v>
      </c>
      <c r="H454" s="1">
        <v>5.8</v>
      </c>
      <c r="I454" s="1">
        <v>0.9</v>
      </c>
    </row>
    <row r="455" spans="1:9" x14ac:dyDescent="0.3">
      <c r="A455" s="2">
        <v>453</v>
      </c>
      <c r="B455" s="1" t="s">
        <v>4243</v>
      </c>
      <c r="C455" s="1" t="s">
        <v>3337</v>
      </c>
      <c r="D455" s="1" t="s">
        <v>4244</v>
      </c>
      <c r="E455" s="1">
        <v>100</v>
      </c>
      <c r="F455" s="1">
        <v>14</v>
      </c>
      <c r="G455" s="1">
        <v>1.99</v>
      </c>
      <c r="H455" s="1">
        <v>2.08</v>
      </c>
      <c r="I455" s="1">
        <v>0.21</v>
      </c>
    </row>
    <row r="456" spans="1:9" x14ac:dyDescent="0.3">
      <c r="A456" s="2">
        <v>454</v>
      </c>
      <c r="B456" s="1" t="s">
        <v>4245</v>
      </c>
      <c r="C456" s="1" t="s">
        <v>3337</v>
      </c>
      <c r="D456" s="1" t="s">
        <v>4246</v>
      </c>
      <c r="E456" s="1">
        <v>100</v>
      </c>
      <c r="F456" s="1">
        <v>19</v>
      </c>
      <c r="G456" s="1">
        <v>2.95</v>
      </c>
      <c r="H456" s="1">
        <v>2.69</v>
      </c>
      <c r="I456" s="1">
        <v>0.25</v>
      </c>
    </row>
    <row r="457" spans="1:9" x14ac:dyDescent="0.3">
      <c r="A457" s="2">
        <v>455</v>
      </c>
      <c r="B457" s="1" t="s">
        <v>4247</v>
      </c>
      <c r="C457" s="1" t="s">
        <v>3337</v>
      </c>
      <c r="D457" s="1" t="s">
        <v>4248</v>
      </c>
      <c r="E457" s="1">
        <v>100</v>
      </c>
      <c r="F457" s="1">
        <v>118</v>
      </c>
      <c r="G457" s="1">
        <v>29.3</v>
      </c>
      <c r="H457" s="1">
        <v>1.4</v>
      </c>
      <c r="I457" s="1">
        <v>0.2</v>
      </c>
    </row>
    <row r="458" spans="1:9" x14ac:dyDescent="0.3">
      <c r="A458" s="2">
        <v>456</v>
      </c>
      <c r="B458" s="1" t="s">
        <v>4249</v>
      </c>
      <c r="C458" s="1" t="s">
        <v>3337</v>
      </c>
      <c r="D458" s="1" t="s">
        <v>4250</v>
      </c>
      <c r="E458" s="1">
        <v>100</v>
      </c>
      <c r="F458" s="1">
        <v>85</v>
      </c>
      <c r="G458" s="1">
        <v>20.5</v>
      </c>
      <c r="H458" s="1">
        <v>0.6</v>
      </c>
      <c r="I458" s="1">
        <v>0.1</v>
      </c>
    </row>
    <row r="459" spans="1:9" x14ac:dyDescent="0.3">
      <c r="A459" s="2">
        <v>457</v>
      </c>
      <c r="B459" s="1" t="s">
        <v>4251</v>
      </c>
      <c r="C459" s="1" t="s">
        <v>3337</v>
      </c>
      <c r="D459" s="1" t="s">
        <v>4252</v>
      </c>
      <c r="E459" s="1">
        <v>100</v>
      </c>
      <c r="F459" s="1">
        <v>29</v>
      </c>
      <c r="G459" s="1">
        <v>7.7</v>
      </c>
      <c r="H459" s="1">
        <v>2.5</v>
      </c>
      <c r="I459" s="1">
        <v>0.1</v>
      </c>
    </row>
    <row r="460" spans="1:9" x14ac:dyDescent="0.3">
      <c r="A460" s="2">
        <v>458</v>
      </c>
      <c r="B460" s="1" t="s">
        <v>4253</v>
      </c>
      <c r="C460" s="1" t="s">
        <v>3337</v>
      </c>
      <c r="D460" s="1" t="s">
        <v>4254</v>
      </c>
      <c r="E460" s="1">
        <v>100</v>
      </c>
      <c r="F460" s="1">
        <v>244</v>
      </c>
      <c r="G460" s="1">
        <v>54.4</v>
      </c>
      <c r="H460" s="1">
        <v>23.8</v>
      </c>
      <c r="I460" s="1">
        <v>3.1</v>
      </c>
    </row>
    <row r="461" spans="1:9" x14ac:dyDescent="0.3">
      <c r="A461" s="2">
        <v>459</v>
      </c>
      <c r="B461" s="1" t="s">
        <v>4255</v>
      </c>
      <c r="C461" s="1" t="s">
        <v>3337</v>
      </c>
      <c r="D461" s="1" t="s">
        <v>4256</v>
      </c>
      <c r="E461" s="1">
        <v>100</v>
      </c>
      <c r="F461" s="1">
        <v>30</v>
      </c>
      <c r="G461" s="1">
        <v>7.8</v>
      </c>
      <c r="H461" s="1">
        <v>2.5</v>
      </c>
      <c r="I461" s="1">
        <v>0.2</v>
      </c>
    </row>
    <row r="462" spans="1:9" x14ac:dyDescent="0.3">
      <c r="A462" s="2">
        <v>460</v>
      </c>
      <c r="B462" s="1" t="s">
        <v>4257</v>
      </c>
      <c r="C462" s="1" t="s">
        <v>3337</v>
      </c>
      <c r="D462" s="1" t="s">
        <v>4258</v>
      </c>
      <c r="E462" s="1">
        <v>100</v>
      </c>
      <c r="F462" s="1">
        <v>12</v>
      </c>
      <c r="G462" s="1">
        <v>3.05</v>
      </c>
      <c r="H462" s="1">
        <v>1.22</v>
      </c>
      <c r="I462" s="1">
        <v>0.02</v>
      </c>
    </row>
    <row r="463" spans="1:9" x14ac:dyDescent="0.3">
      <c r="A463" s="2">
        <v>461</v>
      </c>
      <c r="B463" s="1" t="s">
        <v>4259</v>
      </c>
      <c r="C463" s="1" t="s">
        <v>3337</v>
      </c>
      <c r="D463" s="1" t="s">
        <v>4260</v>
      </c>
      <c r="E463" s="1">
        <v>100</v>
      </c>
      <c r="F463" s="1">
        <v>10</v>
      </c>
      <c r="G463" s="1">
        <v>3.1</v>
      </c>
      <c r="H463" s="1">
        <v>0.8</v>
      </c>
      <c r="I463" s="1">
        <v>0</v>
      </c>
    </row>
    <row r="464" spans="1:9" x14ac:dyDescent="0.3">
      <c r="A464" s="2">
        <v>462</v>
      </c>
      <c r="B464" s="1" t="s">
        <v>4261</v>
      </c>
      <c r="C464" s="1" t="s">
        <v>3337</v>
      </c>
      <c r="D464" s="1" t="s">
        <v>4262</v>
      </c>
      <c r="E464" s="1">
        <v>100</v>
      </c>
      <c r="F464" s="1">
        <v>9</v>
      </c>
      <c r="G464" s="1">
        <v>1.71</v>
      </c>
      <c r="H464" s="1">
        <v>1.19</v>
      </c>
      <c r="I464" s="1">
        <v>0.03</v>
      </c>
    </row>
    <row r="465" spans="1:9" x14ac:dyDescent="0.3">
      <c r="A465" s="2">
        <v>463</v>
      </c>
      <c r="B465" s="1" t="s">
        <v>4263</v>
      </c>
      <c r="C465" s="1" t="s">
        <v>3337</v>
      </c>
      <c r="D465" s="1" t="s">
        <v>4264</v>
      </c>
      <c r="E465" s="1">
        <v>100</v>
      </c>
      <c r="F465" s="1">
        <v>11</v>
      </c>
      <c r="G465" s="1">
        <v>2.81</v>
      </c>
      <c r="H465" s="1">
        <v>1.1499999999999999</v>
      </c>
      <c r="I465" s="1">
        <v>0.03</v>
      </c>
    </row>
    <row r="466" spans="1:9" x14ac:dyDescent="0.3">
      <c r="A466" s="2">
        <v>464</v>
      </c>
      <c r="B466" s="1" t="s">
        <v>4265</v>
      </c>
      <c r="C466" s="1" t="s">
        <v>3337</v>
      </c>
      <c r="D466" s="1" t="s">
        <v>4266</v>
      </c>
      <c r="E466" s="1">
        <v>100</v>
      </c>
      <c r="F466" s="1">
        <v>64</v>
      </c>
      <c r="G466" s="1">
        <v>25.07</v>
      </c>
      <c r="H466" s="1">
        <v>0.38</v>
      </c>
      <c r="I466" s="1">
        <v>0.12</v>
      </c>
    </row>
    <row r="467" spans="1:9" x14ac:dyDescent="0.3">
      <c r="A467" s="2">
        <v>465</v>
      </c>
      <c r="B467" s="1" t="s">
        <v>4267</v>
      </c>
      <c r="C467" s="1" t="s">
        <v>3337</v>
      </c>
      <c r="D467" s="1" t="s">
        <v>4268</v>
      </c>
      <c r="E467" s="1">
        <v>100</v>
      </c>
      <c r="F467" s="1">
        <v>8</v>
      </c>
      <c r="G467" s="1">
        <v>2.1</v>
      </c>
      <c r="H467" s="1">
        <v>0.63</v>
      </c>
      <c r="I467" s="1">
        <v>0.12</v>
      </c>
    </row>
    <row r="468" spans="1:9" x14ac:dyDescent="0.3">
      <c r="A468" s="2">
        <v>466</v>
      </c>
      <c r="B468" s="1" t="s">
        <v>4269</v>
      </c>
      <c r="C468" s="1" t="s">
        <v>3337</v>
      </c>
      <c r="D468" s="1" t="s">
        <v>4270</v>
      </c>
      <c r="E468" s="1">
        <v>100</v>
      </c>
      <c r="F468" s="1">
        <v>30</v>
      </c>
      <c r="G468" s="1">
        <v>6.6</v>
      </c>
      <c r="H468" s="1">
        <v>2.1</v>
      </c>
      <c r="I468" s="1">
        <v>0.2</v>
      </c>
    </row>
    <row r="469" spans="1:9" x14ac:dyDescent="0.3">
      <c r="A469" s="2">
        <v>467</v>
      </c>
      <c r="B469" s="1" t="s">
        <v>4271</v>
      </c>
      <c r="C469" s="1" t="s">
        <v>3337</v>
      </c>
      <c r="D469" s="1" t="s">
        <v>4272</v>
      </c>
      <c r="E469" s="1">
        <v>100</v>
      </c>
      <c r="F469" s="1">
        <v>33</v>
      </c>
      <c r="G469" s="1">
        <v>7.6</v>
      </c>
      <c r="H469" s="1">
        <v>2.1</v>
      </c>
      <c r="I469" s="1">
        <v>0.1</v>
      </c>
    </row>
    <row r="470" spans="1:9" x14ac:dyDescent="0.3">
      <c r="A470" s="2">
        <v>468</v>
      </c>
      <c r="B470" s="1" t="s">
        <v>4273</v>
      </c>
      <c r="C470" s="1" t="s">
        <v>3337</v>
      </c>
      <c r="D470" s="1" t="s">
        <v>4274</v>
      </c>
      <c r="E470" s="1">
        <v>100</v>
      </c>
      <c r="F470" s="1">
        <v>32</v>
      </c>
      <c r="G470" s="1">
        <v>8.1999999999999993</v>
      </c>
      <c r="H470" s="1">
        <v>1.7</v>
      </c>
      <c r="I470" s="1">
        <v>0.3</v>
      </c>
    </row>
    <row r="471" spans="1:9" x14ac:dyDescent="0.3">
      <c r="A471" s="2">
        <v>469</v>
      </c>
      <c r="B471" s="1" t="s">
        <v>4275</v>
      </c>
      <c r="C471" s="1" t="s">
        <v>3337</v>
      </c>
      <c r="D471" s="1" t="s">
        <v>4276</v>
      </c>
      <c r="E471" s="1">
        <v>100</v>
      </c>
      <c r="F471" s="1">
        <v>68</v>
      </c>
      <c r="G471" s="1">
        <v>15.1</v>
      </c>
      <c r="H471" s="1">
        <v>4.9000000000000004</v>
      </c>
      <c r="I471" s="1">
        <v>1.6</v>
      </c>
    </row>
    <row r="472" spans="1:9" x14ac:dyDescent="0.3">
      <c r="A472" s="2">
        <v>470</v>
      </c>
      <c r="B472" s="1" t="s">
        <v>4277</v>
      </c>
      <c r="C472" s="1" t="s">
        <v>3337</v>
      </c>
      <c r="D472" s="1" t="s">
        <v>4278</v>
      </c>
      <c r="E472" s="1">
        <v>100</v>
      </c>
      <c r="F472" s="1">
        <v>54</v>
      </c>
      <c r="G472" s="1">
        <v>15.29</v>
      </c>
      <c r="H472" s="1">
        <v>2.61</v>
      </c>
      <c r="I472" s="1">
        <v>0.06</v>
      </c>
    </row>
    <row r="473" spans="1:9" x14ac:dyDescent="0.3">
      <c r="A473" s="2">
        <v>471</v>
      </c>
      <c r="B473" s="1" t="s">
        <v>4279</v>
      </c>
      <c r="C473" s="1" t="s">
        <v>3337</v>
      </c>
      <c r="D473" s="1" t="s">
        <v>4280</v>
      </c>
      <c r="E473" s="1">
        <v>100</v>
      </c>
      <c r="F473" s="1">
        <v>40</v>
      </c>
      <c r="G473" s="1">
        <v>11.34</v>
      </c>
      <c r="H473" s="1">
        <v>1.88</v>
      </c>
      <c r="I473" s="1">
        <v>0.09</v>
      </c>
    </row>
    <row r="474" spans="1:9" x14ac:dyDescent="0.3">
      <c r="A474" s="2">
        <v>472</v>
      </c>
      <c r="B474" s="1" t="s">
        <v>4281</v>
      </c>
      <c r="C474" s="1" t="s">
        <v>3337</v>
      </c>
      <c r="D474" s="1" t="s">
        <v>4282</v>
      </c>
      <c r="E474" s="1">
        <v>100</v>
      </c>
      <c r="F474" s="1">
        <v>149</v>
      </c>
      <c r="G474" s="1">
        <v>34.369999999999997</v>
      </c>
      <c r="H474" s="1">
        <v>2.1</v>
      </c>
      <c r="I474" s="1">
        <v>0.3</v>
      </c>
    </row>
    <row r="475" spans="1:9" x14ac:dyDescent="0.3">
      <c r="A475" s="2">
        <v>473</v>
      </c>
      <c r="B475" s="1" t="s">
        <v>4283</v>
      </c>
      <c r="C475" s="1" t="s">
        <v>3337</v>
      </c>
      <c r="D475" s="1" t="s">
        <v>4284</v>
      </c>
      <c r="E475" s="1">
        <v>100</v>
      </c>
      <c r="F475" s="1">
        <v>72</v>
      </c>
      <c r="G475" s="1">
        <v>15.73</v>
      </c>
      <c r="H475" s="1">
        <v>1.79</v>
      </c>
      <c r="I475" s="1">
        <v>2.56</v>
      </c>
    </row>
    <row r="476" spans="1:9" x14ac:dyDescent="0.3">
      <c r="A476" s="2">
        <v>474</v>
      </c>
      <c r="B476" s="1" t="s">
        <v>4285</v>
      </c>
      <c r="C476" s="1" t="s">
        <v>3337</v>
      </c>
      <c r="D476" s="1" t="s">
        <v>4286</v>
      </c>
      <c r="E476" s="1">
        <v>100</v>
      </c>
      <c r="F476" s="1">
        <v>59</v>
      </c>
      <c r="G476" s="1">
        <v>13.1</v>
      </c>
      <c r="H476" s="1">
        <v>5.0999999999999996</v>
      </c>
      <c r="I476" s="1">
        <v>0.3</v>
      </c>
    </row>
    <row r="477" spans="1:9" x14ac:dyDescent="0.3">
      <c r="A477" s="2">
        <v>475</v>
      </c>
      <c r="B477" s="1" t="s">
        <v>4287</v>
      </c>
      <c r="C477" s="1" t="s">
        <v>3337</v>
      </c>
      <c r="D477" s="1" t="s">
        <v>4288</v>
      </c>
      <c r="E477" s="1">
        <v>100</v>
      </c>
      <c r="F477" s="1">
        <v>31</v>
      </c>
      <c r="G477" s="1">
        <v>6.48</v>
      </c>
      <c r="H477" s="1">
        <v>3.55</v>
      </c>
      <c r="I477" s="1">
        <v>0.36</v>
      </c>
    </row>
    <row r="478" spans="1:9" x14ac:dyDescent="0.3">
      <c r="A478" s="2">
        <v>476</v>
      </c>
      <c r="B478" s="1" t="s">
        <v>4289</v>
      </c>
      <c r="C478" s="1" t="s">
        <v>3337</v>
      </c>
      <c r="D478" s="1" t="s">
        <v>4290</v>
      </c>
      <c r="E478" s="1">
        <v>100</v>
      </c>
      <c r="F478" s="1">
        <v>26</v>
      </c>
      <c r="G478" s="1">
        <v>5.09</v>
      </c>
      <c r="H478" s="1">
        <v>3.22</v>
      </c>
      <c r="I478" s="1">
        <v>0.28999999999999998</v>
      </c>
    </row>
    <row r="479" spans="1:9" x14ac:dyDescent="0.3">
      <c r="A479" s="2">
        <v>477</v>
      </c>
      <c r="B479" s="1" t="s">
        <v>4291</v>
      </c>
      <c r="C479" s="1" t="s">
        <v>3337</v>
      </c>
      <c r="D479" s="1" t="s">
        <v>4292</v>
      </c>
      <c r="E479" s="1">
        <v>100</v>
      </c>
      <c r="F479" s="1">
        <v>76</v>
      </c>
      <c r="G479" s="1">
        <v>6.8</v>
      </c>
      <c r="H479" s="1">
        <v>3.4</v>
      </c>
      <c r="I479" s="1">
        <v>4.5999999999999996</v>
      </c>
    </row>
    <row r="480" spans="1:9" x14ac:dyDescent="0.3">
      <c r="A480" s="2">
        <v>478</v>
      </c>
      <c r="B480" s="1" t="s">
        <v>4293</v>
      </c>
      <c r="C480" s="1" t="s">
        <v>3337</v>
      </c>
      <c r="D480" s="1" t="s">
        <v>4294</v>
      </c>
      <c r="E480" s="1">
        <v>100</v>
      </c>
      <c r="F480" s="1">
        <v>29</v>
      </c>
      <c r="G480" s="1">
        <v>5.38</v>
      </c>
      <c r="H480" s="1">
        <v>3.65</v>
      </c>
      <c r="I480" s="1">
        <v>0.31</v>
      </c>
    </row>
    <row r="481" spans="1:9" x14ac:dyDescent="0.3">
      <c r="A481" s="2">
        <v>479</v>
      </c>
      <c r="B481" s="1" t="s">
        <v>4295</v>
      </c>
      <c r="C481" s="1" t="s">
        <v>3337</v>
      </c>
      <c r="D481" s="1" t="s">
        <v>4296</v>
      </c>
      <c r="E481" s="1">
        <v>100</v>
      </c>
      <c r="F481" s="1">
        <v>27</v>
      </c>
      <c r="G481" s="1">
        <v>3.67</v>
      </c>
      <c r="H481" s="1">
        <v>4.2699999999999996</v>
      </c>
      <c r="I481" s="1">
        <v>0.37</v>
      </c>
    </row>
    <row r="482" spans="1:9" x14ac:dyDescent="0.3">
      <c r="A482" s="2">
        <v>480</v>
      </c>
      <c r="B482" s="1" t="s">
        <v>4297</v>
      </c>
      <c r="C482" s="1" t="s">
        <v>3337</v>
      </c>
      <c r="D482" s="1" t="s">
        <v>4298</v>
      </c>
      <c r="E482" s="1">
        <v>100</v>
      </c>
      <c r="F482" s="1">
        <v>29</v>
      </c>
      <c r="G482" s="1">
        <v>4.57</v>
      </c>
      <c r="H482" s="1">
        <v>4.13</v>
      </c>
      <c r="I482" s="1">
        <v>0.32</v>
      </c>
    </row>
    <row r="483" spans="1:9" x14ac:dyDescent="0.3">
      <c r="A483" s="2">
        <v>481</v>
      </c>
      <c r="B483" s="1" t="s">
        <v>4299</v>
      </c>
      <c r="C483" s="1" t="s">
        <v>3337</v>
      </c>
      <c r="D483" s="1" t="s">
        <v>4300</v>
      </c>
      <c r="E483" s="1">
        <v>100</v>
      </c>
      <c r="F483" s="1">
        <v>30</v>
      </c>
      <c r="G483" s="1">
        <v>4.55</v>
      </c>
      <c r="H483" s="1">
        <v>4.45</v>
      </c>
      <c r="I483" s="1">
        <v>0.4</v>
      </c>
    </row>
    <row r="484" spans="1:9" x14ac:dyDescent="0.3">
      <c r="A484" s="2">
        <v>482</v>
      </c>
      <c r="B484" s="1" t="s">
        <v>4301</v>
      </c>
      <c r="C484" s="1" t="s">
        <v>3337</v>
      </c>
      <c r="D484" s="1" t="s">
        <v>4302</v>
      </c>
      <c r="E484" s="1">
        <v>100</v>
      </c>
      <c r="F484" s="1">
        <v>35</v>
      </c>
      <c r="G484" s="1">
        <v>6</v>
      </c>
      <c r="H484" s="1">
        <v>4.0999999999999996</v>
      </c>
      <c r="I484" s="1">
        <v>0.4</v>
      </c>
    </row>
    <row r="485" spans="1:9" x14ac:dyDescent="0.3">
      <c r="A485" s="2">
        <v>483</v>
      </c>
      <c r="B485" s="1" t="s">
        <v>4303</v>
      </c>
      <c r="C485" s="1" t="s">
        <v>3337</v>
      </c>
      <c r="D485" s="1" t="s">
        <v>4304</v>
      </c>
      <c r="E485" s="1">
        <v>100</v>
      </c>
      <c r="F485" s="1">
        <v>31</v>
      </c>
      <c r="G485" s="1">
        <v>5.3</v>
      </c>
      <c r="H485" s="1">
        <v>3.6</v>
      </c>
      <c r="I485" s="1">
        <v>0.4</v>
      </c>
    </row>
    <row r="486" spans="1:9" x14ac:dyDescent="0.3">
      <c r="A486" s="2">
        <v>484</v>
      </c>
      <c r="B486" s="1" t="s">
        <v>4305</v>
      </c>
      <c r="C486" s="1" t="s">
        <v>3337</v>
      </c>
      <c r="D486" s="1" t="s">
        <v>4306</v>
      </c>
      <c r="E486" s="1">
        <v>100</v>
      </c>
      <c r="F486" s="1">
        <v>39</v>
      </c>
      <c r="G486" s="1">
        <v>9</v>
      </c>
      <c r="H486" s="1">
        <v>3.9</v>
      </c>
      <c r="I486" s="1">
        <v>0.4</v>
      </c>
    </row>
    <row r="487" spans="1:9" x14ac:dyDescent="0.3">
      <c r="A487" s="2">
        <v>485</v>
      </c>
      <c r="B487" s="1" t="s">
        <v>4307</v>
      </c>
      <c r="C487" s="1" t="s">
        <v>3337</v>
      </c>
      <c r="D487" s="1" t="s">
        <v>4308</v>
      </c>
      <c r="E487" s="1">
        <v>100</v>
      </c>
      <c r="F487" s="1">
        <v>40</v>
      </c>
      <c r="G487" s="1">
        <v>10.1</v>
      </c>
      <c r="H487" s="1">
        <v>3</v>
      </c>
      <c r="I487" s="1">
        <v>0.6</v>
      </c>
    </row>
    <row r="488" spans="1:9" x14ac:dyDescent="0.3">
      <c r="A488" s="2">
        <v>486</v>
      </c>
      <c r="B488" s="1" t="s">
        <v>4309</v>
      </c>
      <c r="C488" s="1" t="s">
        <v>3337</v>
      </c>
      <c r="D488" s="1" t="s">
        <v>4310</v>
      </c>
      <c r="E488" s="1">
        <v>100</v>
      </c>
      <c r="F488" s="1">
        <v>38</v>
      </c>
      <c r="G488" s="1">
        <v>6.6</v>
      </c>
      <c r="H488" s="1">
        <v>4.5999999999999996</v>
      </c>
      <c r="I488" s="1">
        <v>0.6</v>
      </c>
    </row>
    <row r="489" spans="1:9" x14ac:dyDescent="0.3">
      <c r="A489" s="2">
        <v>487</v>
      </c>
      <c r="B489" s="1" t="s">
        <v>4311</v>
      </c>
      <c r="C489" s="1" t="s">
        <v>3337</v>
      </c>
      <c r="D489" s="1" t="s">
        <v>4312</v>
      </c>
      <c r="E489" s="1">
        <v>100</v>
      </c>
      <c r="F489" s="1">
        <v>61</v>
      </c>
      <c r="G489" s="1">
        <v>18.600000000000001</v>
      </c>
      <c r="H489" s="1">
        <v>2.1</v>
      </c>
      <c r="I489" s="1">
        <v>0.2</v>
      </c>
    </row>
    <row r="490" spans="1:9" x14ac:dyDescent="0.3">
      <c r="A490" s="2">
        <v>488</v>
      </c>
      <c r="B490" s="1" t="s">
        <v>4313</v>
      </c>
      <c r="C490" s="1" t="s">
        <v>3337</v>
      </c>
      <c r="D490" s="1" t="s">
        <v>4314</v>
      </c>
      <c r="E490" s="1">
        <v>100</v>
      </c>
      <c r="F490" s="1">
        <v>48</v>
      </c>
      <c r="G490" s="1">
        <v>9.9</v>
      </c>
      <c r="H490" s="1">
        <v>3.4</v>
      </c>
      <c r="I490" s="1">
        <v>0.9</v>
      </c>
    </row>
    <row r="491" spans="1:9" x14ac:dyDescent="0.3">
      <c r="A491" s="2">
        <v>489</v>
      </c>
      <c r="B491" s="1" t="s">
        <v>4315</v>
      </c>
      <c r="C491" s="1" t="s">
        <v>3337</v>
      </c>
      <c r="D491" s="1" t="s">
        <v>4316</v>
      </c>
      <c r="E491" s="1">
        <v>100</v>
      </c>
      <c r="F491" s="1">
        <v>29</v>
      </c>
      <c r="G491" s="1">
        <v>7.6</v>
      </c>
      <c r="H491" s="1">
        <v>2.1</v>
      </c>
      <c r="I491" s="1">
        <v>0.3</v>
      </c>
    </row>
    <row r="492" spans="1:9" x14ac:dyDescent="0.3">
      <c r="A492" s="2">
        <v>490</v>
      </c>
      <c r="B492" s="1" t="s">
        <v>4317</v>
      </c>
      <c r="C492" s="1" t="s">
        <v>3337</v>
      </c>
      <c r="D492" s="1" t="s">
        <v>4318</v>
      </c>
      <c r="E492" s="1">
        <v>100</v>
      </c>
      <c r="F492" s="1">
        <v>22</v>
      </c>
      <c r="G492" s="1">
        <v>4.2</v>
      </c>
      <c r="H492" s="1">
        <v>3.1</v>
      </c>
      <c r="I492" s="1">
        <v>0.1</v>
      </c>
    </row>
    <row r="493" spans="1:9" x14ac:dyDescent="0.3">
      <c r="A493" s="2">
        <v>491</v>
      </c>
      <c r="B493" s="1" t="s">
        <v>4319</v>
      </c>
      <c r="C493" s="1" t="s">
        <v>3337</v>
      </c>
      <c r="D493" s="1" t="s">
        <v>4320</v>
      </c>
      <c r="E493" s="1">
        <v>100</v>
      </c>
      <c r="F493" s="1">
        <v>34</v>
      </c>
      <c r="G493" s="1">
        <v>5</v>
      </c>
      <c r="H493" s="1">
        <v>4.5</v>
      </c>
      <c r="I493" s="1">
        <v>0.7</v>
      </c>
    </row>
    <row r="494" spans="1:9" x14ac:dyDescent="0.3">
      <c r="A494" s="2">
        <v>492</v>
      </c>
      <c r="B494" s="1" t="s">
        <v>4321</v>
      </c>
      <c r="C494" s="1" t="s">
        <v>3337</v>
      </c>
      <c r="D494" s="1" t="s">
        <v>4322</v>
      </c>
      <c r="E494" s="1">
        <v>100</v>
      </c>
      <c r="F494" s="1">
        <v>41</v>
      </c>
      <c r="G494" s="1">
        <v>10.1</v>
      </c>
      <c r="H494" s="1">
        <v>4</v>
      </c>
      <c r="I494" s="1">
        <v>0.2</v>
      </c>
    </row>
    <row r="495" spans="1:9" x14ac:dyDescent="0.3">
      <c r="A495" s="2">
        <v>493</v>
      </c>
      <c r="B495" s="1" t="s">
        <v>4323</v>
      </c>
      <c r="C495" s="1" t="s">
        <v>3337</v>
      </c>
      <c r="D495" s="1" t="s">
        <v>4324</v>
      </c>
      <c r="E495" s="1">
        <v>100</v>
      </c>
      <c r="F495" s="1">
        <v>18</v>
      </c>
      <c r="G495" s="1">
        <v>4.0999999999999996</v>
      </c>
      <c r="H495" s="1">
        <v>0.5</v>
      </c>
      <c r="I495" s="1">
        <v>0.1</v>
      </c>
    </row>
    <row r="496" spans="1:9" x14ac:dyDescent="0.3">
      <c r="A496" s="2">
        <v>494</v>
      </c>
      <c r="B496" s="1" t="s">
        <v>4325</v>
      </c>
      <c r="C496" s="1" t="s">
        <v>3337</v>
      </c>
      <c r="D496" s="1" t="s">
        <v>4326</v>
      </c>
      <c r="E496" s="1">
        <v>100</v>
      </c>
      <c r="F496" s="1">
        <v>23</v>
      </c>
      <c r="G496" s="1">
        <v>3.77</v>
      </c>
      <c r="H496" s="1">
        <v>3.48</v>
      </c>
      <c r="I496" s="1">
        <v>0.22</v>
      </c>
    </row>
    <row r="497" spans="1:9" x14ac:dyDescent="0.3">
      <c r="A497" s="2">
        <v>495</v>
      </c>
      <c r="B497" s="1" t="s">
        <v>4327</v>
      </c>
      <c r="C497" s="1" t="s">
        <v>3337</v>
      </c>
      <c r="D497" s="1" t="s">
        <v>4328</v>
      </c>
      <c r="E497" s="1">
        <v>100</v>
      </c>
      <c r="F497" s="1">
        <v>281</v>
      </c>
      <c r="G497" s="1">
        <v>57.62</v>
      </c>
      <c r="H497" s="1">
        <v>28.31</v>
      </c>
      <c r="I497" s="1">
        <v>4.6900000000000004</v>
      </c>
    </row>
    <row r="498" spans="1:9" x14ac:dyDescent="0.3">
      <c r="A498" s="2">
        <v>496</v>
      </c>
      <c r="B498" s="1" t="s">
        <v>4329</v>
      </c>
      <c r="C498" s="1" t="s">
        <v>3337</v>
      </c>
      <c r="D498" s="1" t="s">
        <v>4330</v>
      </c>
      <c r="E498" s="1">
        <v>100</v>
      </c>
      <c r="F498" s="1">
        <v>18</v>
      </c>
      <c r="G498" s="1">
        <v>3.12</v>
      </c>
      <c r="H498" s="1">
        <v>2.29</v>
      </c>
      <c r="I498" s="1">
        <v>0.28000000000000003</v>
      </c>
    </row>
    <row r="499" spans="1:9" x14ac:dyDescent="0.3">
      <c r="A499" s="2">
        <v>497</v>
      </c>
      <c r="B499" s="1" t="s">
        <v>4331</v>
      </c>
      <c r="C499" s="1" t="s">
        <v>3337</v>
      </c>
      <c r="D499" s="1" t="s">
        <v>4332</v>
      </c>
      <c r="E499" s="1">
        <v>100</v>
      </c>
      <c r="F499" s="1">
        <v>27</v>
      </c>
      <c r="G499" s="1">
        <v>5.5</v>
      </c>
      <c r="H499" s="1">
        <v>3.2</v>
      </c>
      <c r="I499" s="1">
        <v>0.3</v>
      </c>
    </row>
    <row r="500" spans="1:9" x14ac:dyDescent="0.3">
      <c r="A500" s="2">
        <v>498</v>
      </c>
      <c r="B500" s="1" t="s">
        <v>4333</v>
      </c>
      <c r="C500" s="1" t="s">
        <v>3337</v>
      </c>
      <c r="D500" s="1" t="s">
        <v>4334</v>
      </c>
      <c r="E500" s="1">
        <v>100</v>
      </c>
      <c r="F500" s="1">
        <v>14</v>
      </c>
      <c r="G500" s="1">
        <v>2.8</v>
      </c>
      <c r="H500" s="1">
        <v>1.3</v>
      </c>
      <c r="I500" s="1">
        <v>0.3</v>
      </c>
    </row>
    <row r="501" spans="1:9" x14ac:dyDescent="0.3">
      <c r="A501" s="2">
        <v>499</v>
      </c>
      <c r="B501" s="1" t="s">
        <v>4335</v>
      </c>
      <c r="C501" s="1" t="s">
        <v>3337</v>
      </c>
      <c r="D501" s="1" t="s">
        <v>4336</v>
      </c>
      <c r="E501" s="1">
        <v>100</v>
      </c>
      <c r="F501" s="1">
        <v>222</v>
      </c>
      <c r="G501" s="1">
        <v>41.9</v>
      </c>
      <c r="H501" s="1">
        <v>29.7</v>
      </c>
      <c r="I501" s="1">
        <v>1.7</v>
      </c>
    </row>
    <row r="502" spans="1:9" x14ac:dyDescent="0.3">
      <c r="A502" s="2">
        <v>500</v>
      </c>
      <c r="B502" s="1" t="s">
        <v>4337</v>
      </c>
      <c r="C502" s="1" t="s">
        <v>3337</v>
      </c>
      <c r="D502" s="1" t="s">
        <v>4338</v>
      </c>
      <c r="E502" s="1">
        <v>100</v>
      </c>
      <c r="F502" s="1">
        <v>20</v>
      </c>
      <c r="G502" s="1">
        <v>6.3</v>
      </c>
      <c r="H502" s="1">
        <v>1</v>
      </c>
      <c r="I502" s="1">
        <v>0.1</v>
      </c>
    </row>
    <row r="503" spans="1:9" x14ac:dyDescent="0.3">
      <c r="A503" s="2">
        <v>501</v>
      </c>
      <c r="B503" s="1" t="s">
        <v>4339</v>
      </c>
      <c r="C503" s="1" t="s">
        <v>3337</v>
      </c>
      <c r="D503" s="1" t="s">
        <v>4340</v>
      </c>
      <c r="E503" s="1">
        <v>100</v>
      </c>
      <c r="F503" s="1">
        <v>39</v>
      </c>
      <c r="G503" s="1">
        <v>10.8</v>
      </c>
      <c r="H503" s="1">
        <v>3</v>
      </c>
      <c r="I503" s="1">
        <v>0.2</v>
      </c>
    </row>
    <row r="504" spans="1:9" x14ac:dyDescent="0.3">
      <c r="A504" s="2">
        <v>502</v>
      </c>
      <c r="B504" s="1" t="s">
        <v>4341</v>
      </c>
      <c r="C504" s="1" t="s">
        <v>3337</v>
      </c>
      <c r="D504" s="1" t="s">
        <v>4342</v>
      </c>
      <c r="E504" s="1">
        <v>100</v>
      </c>
      <c r="F504" s="1">
        <v>36</v>
      </c>
      <c r="G504" s="1">
        <v>10.7</v>
      </c>
      <c r="H504" s="1">
        <v>2.4</v>
      </c>
      <c r="I504" s="1">
        <v>0.1</v>
      </c>
    </row>
    <row r="505" spans="1:9" x14ac:dyDescent="0.3">
      <c r="A505" s="2">
        <v>503</v>
      </c>
      <c r="B505" s="1" t="s">
        <v>4343</v>
      </c>
      <c r="C505" s="1" t="s">
        <v>3337</v>
      </c>
      <c r="D505" s="1" t="s">
        <v>4344</v>
      </c>
      <c r="E505" s="1">
        <v>100</v>
      </c>
      <c r="F505" s="1">
        <v>34</v>
      </c>
      <c r="G505" s="1">
        <v>7.6</v>
      </c>
      <c r="H505" s="1">
        <v>3.5</v>
      </c>
      <c r="I505" s="1">
        <v>0.4</v>
      </c>
    </row>
    <row r="506" spans="1:9" x14ac:dyDescent="0.3">
      <c r="A506" s="2">
        <v>504</v>
      </c>
      <c r="B506" s="1" t="s">
        <v>4345</v>
      </c>
      <c r="C506" s="1" t="s">
        <v>3337</v>
      </c>
      <c r="D506" s="1" t="s">
        <v>4346</v>
      </c>
      <c r="E506" s="1">
        <v>100</v>
      </c>
      <c r="F506" s="1">
        <v>232</v>
      </c>
      <c r="G506" s="1">
        <v>74.3</v>
      </c>
      <c r="H506" s="1">
        <v>5.9</v>
      </c>
      <c r="I506" s="1">
        <v>3.5</v>
      </c>
    </row>
    <row r="507" spans="1:9" x14ac:dyDescent="0.3">
      <c r="A507" s="2">
        <v>505</v>
      </c>
      <c r="B507" s="1" t="s">
        <v>4347</v>
      </c>
      <c r="C507" s="1" t="s">
        <v>3337</v>
      </c>
      <c r="D507" s="1" t="s">
        <v>4348</v>
      </c>
      <c r="E507" s="1">
        <v>100</v>
      </c>
      <c r="F507" s="1">
        <v>17</v>
      </c>
      <c r="G507" s="1">
        <v>4.09</v>
      </c>
      <c r="H507" s="1">
        <v>1.58</v>
      </c>
      <c r="I507" s="1">
        <v>0.19</v>
      </c>
    </row>
    <row r="508" spans="1:9" x14ac:dyDescent="0.3">
      <c r="A508" s="2">
        <v>506</v>
      </c>
      <c r="B508" s="1" t="s">
        <v>4349</v>
      </c>
      <c r="C508" s="1" t="s">
        <v>3337</v>
      </c>
      <c r="D508" s="1" t="s">
        <v>4350</v>
      </c>
      <c r="E508" s="1">
        <v>100</v>
      </c>
      <c r="F508" s="1">
        <v>237</v>
      </c>
      <c r="G508" s="1">
        <v>71.599999999999994</v>
      </c>
      <c r="H508" s="1">
        <v>8.5</v>
      </c>
      <c r="I508" s="1">
        <v>3.8</v>
      </c>
    </row>
    <row r="509" spans="1:9" x14ac:dyDescent="0.3">
      <c r="A509" s="2">
        <v>507</v>
      </c>
      <c r="B509" s="1" t="s">
        <v>4351</v>
      </c>
      <c r="C509" s="1" t="s">
        <v>3337</v>
      </c>
      <c r="D509" s="1" t="s">
        <v>4352</v>
      </c>
      <c r="E509" s="1">
        <v>100</v>
      </c>
      <c r="F509" s="1">
        <v>18</v>
      </c>
      <c r="G509" s="1">
        <v>4.54</v>
      </c>
      <c r="H509" s="1">
        <v>1.39</v>
      </c>
      <c r="I509" s="1">
        <v>0.23</v>
      </c>
    </row>
    <row r="510" spans="1:9" x14ac:dyDescent="0.3">
      <c r="A510" s="2">
        <v>508</v>
      </c>
      <c r="B510" s="1" t="s">
        <v>4353</v>
      </c>
      <c r="C510" s="1" t="s">
        <v>3337</v>
      </c>
      <c r="D510" s="1" t="s">
        <v>4354</v>
      </c>
      <c r="E510" s="1">
        <v>100</v>
      </c>
      <c r="F510" s="1">
        <v>228</v>
      </c>
      <c r="G510" s="1">
        <v>65.7</v>
      </c>
      <c r="H510" s="1">
        <v>12.6</v>
      </c>
      <c r="I510" s="1">
        <v>2.7</v>
      </c>
    </row>
    <row r="511" spans="1:9" x14ac:dyDescent="0.3">
      <c r="A511" s="2">
        <v>509</v>
      </c>
      <c r="B511" s="1" t="s">
        <v>4355</v>
      </c>
      <c r="C511" s="1" t="s">
        <v>3337</v>
      </c>
      <c r="D511" s="1" t="s">
        <v>4356</v>
      </c>
      <c r="E511" s="1">
        <v>100</v>
      </c>
      <c r="F511" s="1">
        <v>57</v>
      </c>
      <c r="G511" s="1">
        <v>10.3</v>
      </c>
      <c r="H511" s="1">
        <v>7.4</v>
      </c>
      <c r="I511" s="1">
        <v>0.7</v>
      </c>
    </row>
    <row r="512" spans="1:9" x14ac:dyDescent="0.3">
      <c r="A512" s="2">
        <v>510</v>
      </c>
      <c r="B512" s="1" t="s">
        <v>4357</v>
      </c>
      <c r="C512" s="1" t="s">
        <v>3337</v>
      </c>
      <c r="D512" s="1" t="s">
        <v>4358</v>
      </c>
      <c r="E512" s="1">
        <v>100</v>
      </c>
      <c r="F512" s="1">
        <v>44</v>
      </c>
      <c r="G512" s="1">
        <v>7.78</v>
      </c>
      <c r="H512" s="1">
        <v>6.26</v>
      </c>
      <c r="I512" s="1">
        <v>0.36</v>
      </c>
    </row>
    <row r="513" spans="1:9" x14ac:dyDescent="0.3">
      <c r="A513" s="2">
        <v>511</v>
      </c>
      <c r="B513" s="1" t="s">
        <v>4359</v>
      </c>
      <c r="C513" s="1" t="s">
        <v>3337</v>
      </c>
      <c r="D513" s="1" t="s">
        <v>4360</v>
      </c>
      <c r="E513" s="1">
        <v>100</v>
      </c>
      <c r="F513" s="1">
        <v>247</v>
      </c>
      <c r="G513" s="1">
        <v>57</v>
      </c>
      <c r="H513" s="1">
        <v>27.9</v>
      </c>
      <c r="I513" s="1">
        <v>1</v>
      </c>
    </row>
    <row r="514" spans="1:9" x14ac:dyDescent="0.3">
      <c r="A514" s="2">
        <v>512</v>
      </c>
      <c r="B514" s="1" t="s">
        <v>4361</v>
      </c>
      <c r="C514" s="1" t="s">
        <v>3337</v>
      </c>
      <c r="D514" s="1" t="s">
        <v>4362</v>
      </c>
      <c r="E514" s="1">
        <v>100</v>
      </c>
      <c r="F514" s="1">
        <v>258</v>
      </c>
      <c r="G514" s="1">
        <v>44.54</v>
      </c>
      <c r="H514" s="1">
        <v>34.44</v>
      </c>
      <c r="I514" s="1">
        <v>3.13</v>
      </c>
    </row>
    <row r="515" spans="1:9" x14ac:dyDescent="0.3">
      <c r="A515" s="2">
        <v>513</v>
      </c>
      <c r="B515" s="1" t="s">
        <v>4363</v>
      </c>
      <c r="C515" s="1" t="s">
        <v>3337</v>
      </c>
      <c r="D515" s="1" t="s">
        <v>4364</v>
      </c>
      <c r="E515" s="1">
        <v>100</v>
      </c>
      <c r="F515" s="1">
        <v>51</v>
      </c>
      <c r="G515" s="1">
        <v>7.89</v>
      </c>
      <c r="H515" s="1">
        <v>7.28</v>
      </c>
      <c r="I515" s="1">
        <v>0.74</v>
      </c>
    </row>
    <row r="516" spans="1:9" x14ac:dyDescent="0.3">
      <c r="A516" s="2">
        <v>514</v>
      </c>
      <c r="B516" s="1" t="s">
        <v>4365</v>
      </c>
      <c r="C516" s="1" t="s">
        <v>3337</v>
      </c>
      <c r="D516" s="1" t="s">
        <v>4366</v>
      </c>
      <c r="E516" s="1">
        <v>100</v>
      </c>
      <c r="F516" s="1">
        <v>43</v>
      </c>
      <c r="G516" s="1">
        <v>6.89</v>
      </c>
      <c r="H516" s="1">
        <v>6</v>
      </c>
      <c r="I516" s="1">
        <v>0.51</v>
      </c>
    </row>
    <row r="517" spans="1:9" x14ac:dyDescent="0.3">
      <c r="A517" s="2">
        <v>515</v>
      </c>
      <c r="B517" s="1" t="s">
        <v>4367</v>
      </c>
      <c r="C517" s="1" t="s">
        <v>3337</v>
      </c>
      <c r="D517" s="1" t="s">
        <v>4368</v>
      </c>
      <c r="E517" s="1">
        <v>100</v>
      </c>
      <c r="F517" s="1">
        <v>10</v>
      </c>
      <c r="G517" s="1">
        <v>1.64</v>
      </c>
      <c r="H517" s="1">
        <v>1.41</v>
      </c>
      <c r="I517" s="1">
        <v>0.09</v>
      </c>
    </row>
    <row r="518" spans="1:9" x14ac:dyDescent="0.3">
      <c r="A518" s="2">
        <v>516</v>
      </c>
      <c r="B518" s="1" t="s">
        <v>4369</v>
      </c>
      <c r="C518" s="1" t="s">
        <v>3337</v>
      </c>
      <c r="D518" s="1" t="s">
        <v>4370</v>
      </c>
      <c r="E518" s="1">
        <v>100</v>
      </c>
      <c r="F518" s="1">
        <v>11</v>
      </c>
      <c r="G518" s="1">
        <v>1.81</v>
      </c>
      <c r="H518" s="1">
        <v>1.6</v>
      </c>
      <c r="I518" s="1">
        <v>0.13</v>
      </c>
    </row>
    <row r="519" spans="1:9" x14ac:dyDescent="0.3">
      <c r="A519" s="2">
        <v>517</v>
      </c>
      <c r="B519" s="1" t="s">
        <v>4371</v>
      </c>
      <c r="C519" s="1" t="s">
        <v>3337</v>
      </c>
      <c r="D519" s="1" t="s">
        <v>4372</v>
      </c>
      <c r="E519" s="1">
        <v>100</v>
      </c>
      <c r="F519" s="1">
        <v>61</v>
      </c>
      <c r="G519" s="1">
        <v>17</v>
      </c>
      <c r="H519" s="1">
        <v>2.2999999999999998</v>
      </c>
      <c r="I519" s="1">
        <v>0.56000000000000005</v>
      </c>
    </row>
    <row r="520" spans="1:9" x14ac:dyDescent="0.3">
      <c r="A520" s="2">
        <v>518</v>
      </c>
      <c r="B520" s="1" t="s">
        <v>4373</v>
      </c>
      <c r="C520" s="1" t="s">
        <v>3337</v>
      </c>
      <c r="D520" s="1" t="s">
        <v>4374</v>
      </c>
      <c r="E520" s="1">
        <v>100</v>
      </c>
      <c r="F520" s="1">
        <v>18</v>
      </c>
      <c r="G520" s="1">
        <v>5.18</v>
      </c>
      <c r="H520" s="1">
        <v>1.38</v>
      </c>
      <c r="I520" s="1">
        <v>7.0000000000000007E-2</v>
      </c>
    </row>
    <row r="521" spans="1:9" x14ac:dyDescent="0.3">
      <c r="A521" s="2">
        <v>519</v>
      </c>
      <c r="B521" s="1" t="s">
        <v>4375</v>
      </c>
      <c r="C521" s="1" t="s">
        <v>3337</v>
      </c>
      <c r="D521" s="1" t="s">
        <v>4376</v>
      </c>
      <c r="E521" s="1">
        <v>100</v>
      </c>
      <c r="F521" s="1">
        <v>24</v>
      </c>
      <c r="G521" s="1">
        <v>6.99</v>
      </c>
      <c r="H521" s="1">
        <v>1.1599999999999999</v>
      </c>
      <c r="I521" s="1">
        <v>0.05</v>
      </c>
    </row>
    <row r="522" spans="1:9" x14ac:dyDescent="0.3">
      <c r="A522" s="2">
        <v>520</v>
      </c>
      <c r="B522" s="1" t="s">
        <v>4377</v>
      </c>
      <c r="C522" s="1" t="s">
        <v>3337</v>
      </c>
      <c r="D522" s="1" t="s">
        <v>4378</v>
      </c>
      <c r="E522" s="1">
        <v>100</v>
      </c>
      <c r="F522" s="1">
        <v>21</v>
      </c>
      <c r="G522" s="1">
        <v>4.59</v>
      </c>
      <c r="H522" s="1">
        <v>1.97</v>
      </c>
      <c r="I522" s="1">
        <v>0.34</v>
      </c>
    </row>
    <row r="523" spans="1:9" x14ac:dyDescent="0.3">
      <c r="A523" s="2">
        <v>521</v>
      </c>
      <c r="B523" s="1" t="s">
        <v>4379</v>
      </c>
      <c r="C523" s="1" t="s">
        <v>3337</v>
      </c>
      <c r="D523" s="1" t="s">
        <v>4380</v>
      </c>
      <c r="E523" s="1">
        <v>100</v>
      </c>
      <c r="F523" s="1">
        <v>45</v>
      </c>
      <c r="G523" s="1">
        <v>11.3</v>
      </c>
      <c r="H523" s="1">
        <v>4.2</v>
      </c>
      <c r="I523" s="1">
        <v>0.3</v>
      </c>
    </row>
    <row r="524" spans="1:9" x14ac:dyDescent="0.3">
      <c r="A524" s="2">
        <v>522</v>
      </c>
      <c r="B524" s="1" t="s">
        <v>4381</v>
      </c>
      <c r="C524" s="1" t="s">
        <v>3337</v>
      </c>
      <c r="D524" s="1" t="s">
        <v>4382</v>
      </c>
      <c r="E524" s="1">
        <v>100</v>
      </c>
      <c r="F524" s="1">
        <v>42</v>
      </c>
      <c r="G524" s="1">
        <v>9.6</v>
      </c>
      <c r="H524" s="1">
        <v>3.7</v>
      </c>
      <c r="I524" s="1">
        <v>0.6</v>
      </c>
    </row>
    <row r="525" spans="1:9" x14ac:dyDescent="0.3">
      <c r="A525" s="2">
        <v>523</v>
      </c>
      <c r="B525" s="1" t="s">
        <v>4383</v>
      </c>
      <c r="C525" s="1" t="s">
        <v>3337</v>
      </c>
      <c r="D525" s="1" t="s">
        <v>4384</v>
      </c>
      <c r="E525" s="1">
        <v>100</v>
      </c>
      <c r="F525" s="1">
        <v>41</v>
      </c>
      <c r="G525" s="1">
        <v>11.66</v>
      </c>
      <c r="H525" s="1">
        <v>2.61</v>
      </c>
      <c r="I525" s="1">
        <v>0.38</v>
      </c>
    </row>
    <row r="526" spans="1:9" x14ac:dyDescent="0.3">
      <c r="A526" s="2">
        <v>524</v>
      </c>
      <c r="B526" s="1" t="s">
        <v>4385</v>
      </c>
      <c r="C526" s="1" t="s">
        <v>3337</v>
      </c>
      <c r="D526" s="1" t="s">
        <v>4386</v>
      </c>
      <c r="E526" s="1">
        <v>100</v>
      </c>
      <c r="F526" s="1">
        <v>229</v>
      </c>
      <c r="G526" s="1">
        <v>53.6</v>
      </c>
      <c r="H526" s="1">
        <v>22.2</v>
      </c>
      <c r="I526" s="1">
        <v>2.2999999999999998</v>
      </c>
    </row>
    <row r="527" spans="1:9" x14ac:dyDescent="0.3">
      <c r="A527" s="2">
        <v>525</v>
      </c>
      <c r="B527" s="1" t="s">
        <v>4387</v>
      </c>
      <c r="C527" s="1" t="s">
        <v>3337</v>
      </c>
      <c r="D527" s="1" t="s">
        <v>4388</v>
      </c>
      <c r="E527" s="1">
        <v>100</v>
      </c>
      <c r="F527" s="1">
        <v>45</v>
      </c>
      <c r="G527" s="1">
        <v>12.3</v>
      </c>
      <c r="H527" s="1">
        <v>3</v>
      </c>
      <c r="I527" s="1">
        <v>0.5</v>
      </c>
    </row>
    <row r="528" spans="1:9" x14ac:dyDescent="0.3">
      <c r="A528" s="2">
        <v>526</v>
      </c>
      <c r="B528" s="1" t="s">
        <v>4389</v>
      </c>
      <c r="C528" s="1" t="s">
        <v>3337</v>
      </c>
      <c r="D528" s="1" t="s">
        <v>4390</v>
      </c>
      <c r="E528" s="1">
        <v>100</v>
      </c>
      <c r="F528" s="1">
        <v>265</v>
      </c>
      <c r="G528" s="1">
        <v>56.82</v>
      </c>
      <c r="H528" s="1">
        <v>26.85</v>
      </c>
      <c r="I528" s="1">
        <v>3.67</v>
      </c>
    </row>
    <row r="529" spans="1:9" x14ac:dyDescent="0.3">
      <c r="A529" s="2">
        <v>527</v>
      </c>
      <c r="B529" s="1" t="s">
        <v>4391</v>
      </c>
      <c r="C529" s="1" t="s">
        <v>3337</v>
      </c>
      <c r="D529" s="1" t="s">
        <v>4392</v>
      </c>
      <c r="E529" s="1">
        <v>100</v>
      </c>
      <c r="F529" s="1">
        <v>46</v>
      </c>
      <c r="G529" s="1">
        <v>8.2200000000000006</v>
      </c>
      <c r="H529" s="1">
        <v>4.9000000000000004</v>
      </c>
      <c r="I529" s="1">
        <v>0.97</v>
      </c>
    </row>
    <row r="530" spans="1:9" x14ac:dyDescent="0.3">
      <c r="A530" s="2">
        <v>528</v>
      </c>
      <c r="B530" s="1" t="s">
        <v>4393</v>
      </c>
      <c r="C530" s="1" t="s">
        <v>3337</v>
      </c>
      <c r="D530" s="1" t="s">
        <v>4394</v>
      </c>
      <c r="E530" s="1">
        <v>100</v>
      </c>
      <c r="F530" s="1">
        <v>40</v>
      </c>
      <c r="G530" s="1">
        <v>10.54</v>
      </c>
      <c r="H530" s="1">
        <v>2.77</v>
      </c>
      <c r="I530" s="1">
        <v>0.5</v>
      </c>
    </row>
    <row r="531" spans="1:9" x14ac:dyDescent="0.3">
      <c r="A531" s="2">
        <v>529</v>
      </c>
      <c r="B531" s="1" t="s">
        <v>4395</v>
      </c>
      <c r="C531" s="1" t="s">
        <v>3337</v>
      </c>
      <c r="D531" s="1" t="s">
        <v>4396</v>
      </c>
      <c r="E531" s="1">
        <v>100</v>
      </c>
      <c r="F531" s="1">
        <v>13</v>
      </c>
      <c r="G531" s="1">
        <v>2.62</v>
      </c>
      <c r="H531" s="1">
        <v>1.19</v>
      </c>
      <c r="I531" s="1">
        <v>0.25</v>
      </c>
    </row>
    <row r="532" spans="1:9" x14ac:dyDescent="0.3">
      <c r="A532" s="2">
        <v>530</v>
      </c>
      <c r="B532" s="1" t="s">
        <v>4397</v>
      </c>
      <c r="C532" s="1" t="s">
        <v>3337</v>
      </c>
      <c r="D532" s="1" t="s">
        <v>4398</v>
      </c>
      <c r="E532" s="1">
        <v>100</v>
      </c>
      <c r="F532" s="1">
        <v>72</v>
      </c>
      <c r="G532" s="1">
        <v>17.510000000000002</v>
      </c>
      <c r="H532" s="1">
        <v>1.4</v>
      </c>
      <c r="I532" s="1">
        <v>0.2</v>
      </c>
    </row>
    <row r="533" spans="1:9" x14ac:dyDescent="0.3">
      <c r="A533" s="2">
        <v>531</v>
      </c>
      <c r="B533" s="1" t="s">
        <v>4399</v>
      </c>
      <c r="C533" s="1" t="s">
        <v>3337</v>
      </c>
      <c r="D533" s="1" t="s">
        <v>4400</v>
      </c>
      <c r="E533" s="1">
        <v>100</v>
      </c>
      <c r="F533" s="1">
        <v>15</v>
      </c>
      <c r="G533" s="1">
        <v>2.95</v>
      </c>
      <c r="H533" s="1">
        <v>1.7</v>
      </c>
      <c r="I533" s="1">
        <v>0.21</v>
      </c>
    </row>
    <row r="534" spans="1:9" x14ac:dyDescent="0.3">
      <c r="A534" s="2">
        <v>532</v>
      </c>
      <c r="B534" s="1" t="s">
        <v>4401</v>
      </c>
      <c r="C534" s="1" t="s">
        <v>3337</v>
      </c>
      <c r="D534" s="1" t="s">
        <v>4402</v>
      </c>
      <c r="E534" s="1">
        <v>100</v>
      </c>
      <c r="F534" s="1">
        <v>22</v>
      </c>
      <c r="G534" s="1">
        <v>5</v>
      </c>
      <c r="H534" s="1">
        <v>2.2999999999999998</v>
      </c>
      <c r="I534" s="1">
        <v>0.2</v>
      </c>
    </row>
    <row r="535" spans="1:9" x14ac:dyDescent="0.3">
      <c r="A535" s="2">
        <v>533</v>
      </c>
      <c r="B535" s="1" t="s">
        <v>4403</v>
      </c>
      <c r="C535" s="1" t="s">
        <v>3337</v>
      </c>
      <c r="D535" s="1" t="s">
        <v>4404</v>
      </c>
      <c r="E535" s="1">
        <v>100</v>
      </c>
      <c r="F535" s="1">
        <v>24</v>
      </c>
      <c r="G535" s="1">
        <v>5</v>
      </c>
      <c r="H535" s="1">
        <v>2.7</v>
      </c>
      <c r="I535" s="1">
        <v>0.3</v>
      </c>
    </row>
    <row r="536" spans="1:9" x14ac:dyDescent="0.3">
      <c r="A536" s="2">
        <v>534</v>
      </c>
      <c r="B536" s="1" t="s">
        <v>4405</v>
      </c>
      <c r="C536" s="1" t="s">
        <v>3337</v>
      </c>
      <c r="D536" s="1" t="s">
        <v>4406</v>
      </c>
      <c r="E536" s="1">
        <v>100</v>
      </c>
      <c r="F536" s="1">
        <v>24</v>
      </c>
      <c r="G536" s="1">
        <v>4.6100000000000003</v>
      </c>
      <c r="H536" s="1">
        <v>3.11</v>
      </c>
      <c r="I536" s="1">
        <v>0.24</v>
      </c>
    </row>
    <row r="537" spans="1:9" x14ac:dyDescent="0.3">
      <c r="A537" s="2">
        <v>535</v>
      </c>
      <c r="B537" s="1" t="s">
        <v>4407</v>
      </c>
      <c r="C537" s="1" t="s">
        <v>3337</v>
      </c>
      <c r="D537" s="1" t="s">
        <v>4408</v>
      </c>
      <c r="E537" s="1">
        <v>100</v>
      </c>
      <c r="F537" s="1">
        <v>29</v>
      </c>
      <c r="G537" s="1">
        <v>6.5</v>
      </c>
      <c r="H537" s="1">
        <v>3.3</v>
      </c>
      <c r="I537" s="1">
        <v>0.2</v>
      </c>
    </row>
    <row r="538" spans="1:9" x14ac:dyDescent="0.3">
      <c r="A538" s="2">
        <v>536</v>
      </c>
      <c r="B538" s="1" t="s">
        <v>4409</v>
      </c>
      <c r="C538" s="1" t="s">
        <v>3337</v>
      </c>
      <c r="D538" s="1" t="s">
        <v>4410</v>
      </c>
      <c r="E538" s="1">
        <v>100</v>
      </c>
      <c r="F538" s="1">
        <v>39</v>
      </c>
      <c r="G538" s="1">
        <v>11.1</v>
      </c>
      <c r="H538" s="1">
        <v>2.7</v>
      </c>
      <c r="I538" s="1">
        <v>0.3</v>
      </c>
    </row>
    <row r="539" spans="1:9" x14ac:dyDescent="0.3">
      <c r="A539" s="2">
        <v>537</v>
      </c>
      <c r="B539" s="1" t="s">
        <v>4411</v>
      </c>
      <c r="C539" s="1" t="s">
        <v>3337</v>
      </c>
      <c r="D539" s="1" t="s">
        <v>4412</v>
      </c>
      <c r="E539" s="1">
        <v>100</v>
      </c>
      <c r="F539" s="1">
        <v>26</v>
      </c>
      <c r="G539" s="1">
        <v>4.0999999999999996</v>
      </c>
      <c r="H539" s="1">
        <v>3.5</v>
      </c>
      <c r="I539" s="1">
        <v>0.4</v>
      </c>
    </row>
    <row r="540" spans="1:9" x14ac:dyDescent="0.3">
      <c r="A540" s="2">
        <v>538</v>
      </c>
      <c r="B540" s="1" t="s">
        <v>4413</v>
      </c>
      <c r="C540" s="1" t="s">
        <v>3337</v>
      </c>
      <c r="D540" s="1" t="s">
        <v>4414</v>
      </c>
      <c r="E540" s="1">
        <v>100</v>
      </c>
      <c r="F540" s="1">
        <v>28</v>
      </c>
      <c r="G540" s="1">
        <v>5.8</v>
      </c>
      <c r="H540" s="1">
        <v>3.1</v>
      </c>
      <c r="I540" s="1">
        <v>0.3</v>
      </c>
    </row>
    <row r="541" spans="1:9" x14ac:dyDescent="0.3">
      <c r="A541" s="2">
        <v>539</v>
      </c>
      <c r="B541" s="1" t="s">
        <v>4415</v>
      </c>
      <c r="C541" s="1" t="s">
        <v>3337</v>
      </c>
      <c r="D541" s="1" t="s">
        <v>4416</v>
      </c>
      <c r="E541" s="1">
        <v>100</v>
      </c>
      <c r="F541" s="1">
        <v>20</v>
      </c>
      <c r="G541" s="1">
        <v>4.2</v>
      </c>
      <c r="H541" s="1">
        <v>2</v>
      </c>
      <c r="I541" s="1">
        <v>0.3</v>
      </c>
    </row>
    <row r="542" spans="1:9" x14ac:dyDescent="0.3">
      <c r="A542" s="2">
        <v>540</v>
      </c>
      <c r="B542" s="1" t="s">
        <v>4417</v>
      </c>
      <c r="C542" s="1" t="s">
        <v>3337</v>
      </c>
      <c r="D542" s="1" t="s">
        <v>4418</v>
      </c>
      <c r="E542" s="1">
        <v>100</v>
      </c>
      <c r="F542" s="1">
        <v>17</v>
      </c>
      <c r="G542" s="1">
        <v>5.16</v>
      </c>
      <c r="H542" s="1">
        <v>1.1599999999999999</v>
      </c>
      <c r="I542" s="1">
        <v>0.05</v>
      </c>
    </row>
    <row r="543" spans="1:9" x14ac:dyDescent="0.3">
      <c r="A543" s="2">
        <v>541</v>
      </c>
      <c r="B543" s="1" t="s">
        <v>4419</v>
      </c>
      <c r="C543" s="1" t="s">
        <v>3337</v>
      </c>
      <c r="D543" s="1" t="s">
        <v>4420</v>
      </c>
      <c r="E543" s="1">
        <v>100</v>
      </c>
      <c r="F543" s="1">
        <v>21</v>
      </c>
      <c r="G543" s="1">
        <v>5.2</v>
      </c>
      <c r="H543" s="1">
        <v>1</v>
      </c>
      <c r="I543" s="1">
        <v>0</v>
      </c>
    </row>
    <row r="544" spans="1:9" x14ac:dyDescent="0.3">
      <c r="A544" s="2">
        <v>542</v>
      </c>
      <c r="B544" s="1" t="s">
        <v>4421</v>
      </c>
      <c r="C544" s="1" t="s">
        <v>3337</v>
      </c>
      <c r="D544" s="1" t="s">
        <v>4422</v>
      </c>
      <c r="E544" s="1">
        <v>100</v>
      </c>
      <c r="F544" s="1">
        <v>37</v>
      </c>
      <c r="G544" s="1">
        <v>3.8</v>
      </c>
      <c r="H544" s="1">
        <v>4.6399999999999997</v>
      </c>
      <c r="I544" s="1">
        <v>1.36</v>
      </c>
    </row>
    <row r="545" spans="1:9" x14ac:dyDescent="0.3">
      <c r="A545" s="2">
        <v>543</v>
      </c>
      <c r="B545" s="1" t="s">
        <v>4423</v>
      </c>
      <c r="C545" s="1" t="s">
        <v>3337</v>
      </c>
      <c r="D545" s="1" t="s">
        <v>4424</v>
      </c>
      <c r="E545" s="1">
        <v>100</v>
      </c>
      <c r="F545" s="1">
        <v>407</v>
      </c>
      <c r="G545" s="1">
        <v>32.5</v>
      </c>
      <c r="H545" s="1">
        <v>45.7</v>
      </c>
      <c r="I545" s="1">
        <v>10.8</v>
      </c>
    </row>
    <row r="546" spans="1:9" x14ac:dyDescent="0.3">
      <c r="A546" s="2">
        <v>544</v>
      </c>
      <c r="B546" s="1" t="s">
        <v>4425</v>
      </c>
      <c r="C546" s="1" t="s">
        <v>3337</v>
      </c>
      <c r="D546" s="1" t="s">
        <v>4426</v>
      </c>
      <c r="E546" s="1">
        <v>100</v>
      </c>
      <c r="F546" s="1">
        <v>410</v>
      </c>
      <c r="G546" s="1">
        <v>31.7</v>
      </c>
      <c r="H546" s="1">
        <v>45.4</v>
      </c>
      <c r="I546" s="1">
        <v>11.6</v>
      </c>
    </row>
    <row r="547" spans="1:9" x14ac:dyDescent="0.3">
      <c r="A547" s="2">
        <v>545</v>
      </c>
      <c r="B547" s="1" t="s">
        <v>4427</v>
      </c>
      <c r="C547" s="1" t="s">
        <v>3337</v>
      </c>
      <c r="D547" s="1" t="s">
        <v>4428</v>
      </c>
      <c r="E547" s="1">
        <v>100</v>
      </c>
      <c r="F547" s="1">
        <v>35</v>
      </c>
      <c r="G547" s="1">
        <v>2.5499999999999998</v>
      </c>
      <c r="H547" s="1">
        <v>4.5199999999999996</v>
      </c>
      <c r="I547" s="1">
        <v>1.51</v>
      </c>
    </row>
    <row r="548" spans="1:9" x14ac:dyDescent="0.3">
      <c r="A548" s="2">
        <v>546</v>
      </c>
      <c r="B548" s="1" t="s">
        <v>4429</v>
      </c>
      <c r="C548" s="1" t="s">
        <v>3337</v>
      </c>
      <c r="D548" s="1" t="s">
        <v>4430</v>
      </c>
      <c r="E548" s="1">
        <v>100</v>
      </c>
      <c r="F548" s="1">
        <v>29</v>
      </c>
      <c r="G548" s="1">
        <v>2.7</v>
      </c>
      <c r="H548" s="1">
        <v>4.2</v>
      </c>
      <c r="I548" s="1">
        <v>0.9</v>
      </c>
    </row>
    <row r="549" spans="1:9" x14ac:dyDescent="0.3">
      <c r="A549" s="2">
        <v>547</v>
      </c>
      <c r="B549" s="1" t="s">
        <v>4431</v>
      </c>
      <c r="C549" s="1" t="s">
        <v>3337</v>
      </c>
      <c r="D549" s="1" t="s">
        <v>4432</v>
      </c>
      <c r="E549" s="1">
        <v>100</v>
      </c>
      <c r="F549" s="1">
        <v>77</v>
      </c>
      <c r="G549" s="1">
        <v>21</v>
      </c>
      <c r="H549" s="1">
        <v>6.6</v>
      </c>
      <c r="I549" s="1">
        <v>0.3</v>
      </c>
    </row>
    <row r="550" spans="1:9" x14ac:dyDescent="0.3">
      <c r="A550" s="2">
        <v>548</v>
      </c>
      <c r="B550" s="1" t="s">
        <v>4433</v>
      </c>
      <c r="C550" s="1" t="s">
        <v>3337</v>
      </c>
      <c r="D550" s="1" t="s">
        <v>4434</v>
      </c>
      <c r="E550" s="1">
        <v>100</v>
      </c>
      <c r="F550" s="1">
        <v>40</v>
      </c>
      <c r="G550" s="1">
        <v>11.7</v>
      </c>
      <c r="H550" s="1">
        <v>1.9</v>
      </c>
      <c r="I550" s="1">
        <v>0.6</v>
      </c>
    </row>
    <row r="551" spans="1:9" x14ac:dyDescent="0.3">
      <c r="A551" s="2">
        <v>549</v>
      </c>
      <c r="B551" s="1" t="s">
        <v>4435</v>
      </c>
      <c r="C551" s="1" t="s">
        <v>3337</v>
      </c>
      <c r="D551" s="1" t="s">
        <v>4436</v>
      </c>
      <c r="E551" s="1">
        <v>100</v>
      </c>
      <c r="F551" s="1">
        <v>44</v>
      </c>
      <c r="G551" s="1">
        <v>16.899999999999999</v>
      </c>
      <c r="H551" s="1">
        <v>0.5</v>
      </c>
      <c r="I551" s="1">
        <v>0.1</v>
      </c>
    </row>
    <row r="552" spans="1:9" x14ac:dyDescent="0.3">
      <c r="A552" s="2">
        <v>550</v>
      </c>
      <c r="B552" s="1" t="s">
        <v>4437</v>
      </c>
      <c r="C552" s="1" t="s">
        <v>3337</v>
      </c>
      <c r="D552" s="1" t="s">
        <v>4438</v>
      </c>
      <c r="E552" s="1">
        <v>100</v>
      </c>
      <c r="F552" s="1">
        <v>12</v>
      </c>
      <c r="G552" s="1">
        <v>4.25</v>
      </c>
      <c r="H552" s="1">
        <v>0.28000000000000003</v>
      </c>
      <c r="I552" s="1">
        <v>0.05</v>
      </c>
    </row>
    <row r="553" spans="1:9" x14ac:dyDescent="0.3">
      <c r="A553" s="2">
        <v>551</v>
      </c>
      <c r="B553" s="1" t="s">
        <v>4439</v>
      </c>
      <c r="C553" s="1" t="s">
        <v>3337</v>
      </c>
      <c r="D553" s="1" t="s">
        <v>4440</v>
      </c>
      <c r="E553" s="1">
        <v>100</v>
      </c>
      <c r="F553" s="1">
        <v>195</v>
      </c>
      <c r="G553" s="1">
        <v>65.5</v>
      </c>
      <c r="H553" s="1">
        <v>7.4</v>
      </c>
      <c r="I553" s="1">
        <v>1.1000000000000001</v>
      </c>
    </row>
    <row r="554" spans="1:9" x14ac:dyDescent="0.3">
      <c r="A554" s="2">
        <v>552</v>
      </c>
      <c r="B554" s="1" t="s">
        <v>4441</v>
      </c>
      <c r="C554" s="1" t="s">
        <v>3337</v>
      </c>
      <c r="D554" s="1" t="s">
        <v>4442</v>
      </c>
      <c r="E554" s="1">
        <v>100</v>
      </c>
      <c r="F554" s="1">
        <v>15</v>
      </c>
      <c r="G554" s="1">
        <v>4.9000000000000004</v>
      </c>
      <c r="H554" s="1">
        <v>0.5</v>
      </c>
      <c r="I554" s="1">
        <v>0.1</v>
      </c>
    </row>
    <row r="555" spans="1:9" x14ac:dyDescent="0.3">
      <c r="A555" s="2">
        <v>553</v>
      </c>
      <c r="B555" s="1" t="s">
        <v>4443</v>
      </c>
      <c r="C555" s="1" t="s">
        <v>3337</v>
      </c>
      <c r="D555" s="1" t="s">
        <v>4444</v>
      </c>
      <c r="E555" s="1">
        <v>100</v>
      </c>
      <c r="F555" s="1">
        <v>14</v>
      </c>
      <c r="G555" s="1">
        <v>5.3</v>
      </c>
      <c r="H555" s="1">
        <v>0.4</v>
      </c>
      <c r="I555" s="1">
        <v>0</v>
      </c>
    </row>
    <row r="556" spans="1:9" x14ac:dyDescent="0.3">
      <c r="A556" s="2">
        <v>554</v>
      </c>
      <c r="B556" s="1" t="s">
        <v>4445</v>
      </c>
      <c r="C556" s="1" t="s">
        <v>3337</v>
      </c>
      <c r="D556" s="1" t="s">
        <v>4446</v>
      </c>
      <c r="E556" s="1">
        <v>100</v>
      </c>
      <c r="F556" s="1">
        <v>16</v>
      </c>
      <c r="G556" s="1">
        <v>4.26</v>
      </c>
      <c r="H556" s="1">
        <v>1.03</v>
      </c>
      <c r="I556" s="1">
        <v>0.18</v>
      </c>
    </row>
    <row r="557" spans="1:9" x14ac:dyDescent="0.3">
      <c r="A557" s="2">
        <v>555</v>
      </c>
      <c r="B557" s="1" t="s">
        <v>4447</v>
      </c>
      <c r="C557" s="1" t="s">
        <v>3337</v>
      </c>
      <c r="D557" s="1" t="s">
        <v>4448</v>
      </c>
      <c r="E557" s="1">
        <v>100</v>
      </c>
      <c r="F557" s="1">
        <v>14</v>
      </c>
      <c r="G557" s="1">
        <v>4.0599999999999996</v>
      </c>
      <c r="H557" s="1">
        <v>0.7</v>
      </c>
      <c r="I557" s="1">
        <v>0.14000000000000001</v>
      </c>
    </row>
    <row r="558" spans="1:9" x14ac:dyDescent="0.3">
      <c r="A558" s="2">
        <v>556</v>
      </c>
      <c r="B558" s="1" t="s">
        <v>4449</v>
      </c>
      <c r="C558" s="1" t="s">
        <v>3337</v>
      </c>
      <c r="D558" s="1" t="s">
        <v>4450</v>
      </c>
      <c r="E558" s="1">
        <v>100</v>
      </c>
      <c r="F558" s="1">
        <v>20</v>
      </c>
      <c r="G558" s="1">
        <v>4.4000000000000004</v>
      </c>
      <c r="H558" s="1">
        <v>0.9</v>
      </c>
      <c r="I558" s="1">
        <v>0.2</v>
      </c>
    </row>
    <row r="559" spans="1:9" x14ac:dyDescent="0.3">
      <c r="A559" s="2">
        <v>557</v>
      </c>
      <c r="B559" s="1" t="s">
        <v>4451</v>
      </c>
      <c r="C559" s="1" t="s">
        <v>3337</v>
      </c>
      <c r="D559" s="1" t="s">
        <v>4452</v>
      </c>
      <c r="E559" s="1">
        <v>100</v>
      </c>
      <c r="F559" s="1">
        <v>19</v>
      </c>
      <c r="G559" s="1">
        <v>6.02</v>
      </c>
      <c r="H559" s="1">
        <v>1</v>
      </c>
      <c r="I559" s="1">
        <v>0.13</v>
      </c>
    </row>
    <row r="560" spans="1:9" x14ac:dyDescent="0.3">
      <c r="A560" s="2">
        <v>558</v>
      </c>
      <c r="B560" s="1" t="s">
        <v>4453</v>
      </c>
      <c r="C560" s="1" t="s">
        <v>3337</v>
      </c>
      <c r="D560" s="1" t="s">
        <v>4454</v>
      </c>
      <c r="E560" s="1">
        <v>100</v>
      </c>
      <c r="F560" s="1">
        <v>14</v>
      </c>
      <c r="G560" s="1">
        <v>3.9</v>
      </c>
      <c r="H560" s="1">
        <v>0.9</v>
      </c>
      <c r="I560" s="1">
        <v>0.1</v>
      </c>
    </row>
    <row r="561" spans="1:9" x14ac:dyDescent="0.3">
      <c r="A561" s="2">
        <v>559</v>
      </c>
      <c r="B561" s="1" t="s">
        <v>4455</v>
      </c>
      <c r="C561" s="1" t="s">
        <v>3337</v>
      </c>
      <c r="D561" s="1" t="s">
        <v>4456</v>
      </c>
      <c r="E561" s="1">
        <v>100</v>
      </c>
      <c r="F561" s="1">
        <v>15</v>
      </c>
      <c r="G561" s="1">
        <v>5.22</v>
      </c>
      <c r="H561" s="1">
        <v>0.68</v>
      </c>
      <c r="I561" s="1">
        <v>0.04</v>
      </c>
    </row>
    <row r="562" spans="1:9" x14ac:dyDescent="0.3">
      <c r="A562" s="2">
        <v>560</v>
      </c>
      <c r="B562" s="1" t="s">
        <v>4457</v>
      </c>
      <c r="C562" s="1" t="s">
        <v>3337</v>
      </c>
      <c r="D562" s="1" t="s">
        <v>4458</v>
      </c>
      <c r="E562" s="1">
        <v>100</v>
      </c>
      <c r="F562" s="1">
        <v>14</v>
      </c>
      <c r="G562" s="1">
        <v>4.78</v>
      </c>
      <c r="H562" s="1">
        <v>0.66</v>
      </c>
      <c r="I562" s="1">
        <v>0.03</v>
      </c>
    </row>
    <row r="563" spans="1:9" x14ac:dyDescent="0.3">
      <c r="A563" s="2">
        <v>561</v>
      </c>
      <c r="B563" s="1" t="s">
        <v>4459</v>
      </c>
      <c r="C563" s="1" t="s">
        <v>3337</v>
      </c>
      <c r="D563" s="1" t="s">
        <v>4460</v>
      </c>
      <c r="E563" s="1">
        <v>100</v>
      </c>
      <c r="F563" s="1">
        <v>17</v>
      </c>
      <c r="G563" s="1">
        <v>5.87</v>
      </c>
      <c r="H563" s="1">
        <v>0.76</v>
      </c>
      <c r="I563" s="1">
        <v>0.04</v>
      </c>
    </row>
    <row r="564" spans="1:9" x14ac:dyDescent="0.3">
      <c r="A564" s="2">
        <v>562</v>
      </c>
      <c r="B564" s="1" t="s">
        <v>4461</v>
      </c>
      <c r="C564" s="1" t="s">
        <v>3337</v>
      </c>
      <c r="D564" s="1" t="s">
        <v>4462</v>
      </c>
      <c r="E564" s="1">
        <v>100</v>
      </c>
      <c r="F564" s="1">
        <v>20</v>
      </c>
      <c r="G564" s="1">
        <v>6.5</v>
      </c>
      <c r="H564" s="1">
        <v>0.94</v>
      </c>
      <c r="I564" s="1">
        <v>0.06</v>
      </c>
    </row>
    <row r="565" spans="1:9" x14ac:dyDescent="0.3">
      <c r="A565" s="2">
        <v>563</v>
      </c>
      <c r="B565" s="1" t="s">
        <v>4463</v>
      </c>
      <c r="C565" s="1" t="s">
        <v>3337</v>
      </c>
      <c r="D565" s="1" t="s">
        <v>4464</v>
      </c>
      <c r="E565" s="1">
        <v>100</v>
      </c>
      <c r="F565" s="1">
        <v>38</v>
      </c>
      <c r="G565" s="1">
        <v>10.92</v>
      </c>
      <c r="H565" s="1">
        <v>0.4</v>
      </c>
      <c r="I565" s="1">
        <v>0.02</v>
      </c>
    </row>
    <row r="566" spans="1:9" x14ac:dyDescent="0.3">
      <c r="A566" s="2">
        <v>564</v>
      </c>
      <c r="B566" s="1" t="s">
        <v>4465</v>
      </c>
      <c r="C566" s="1" t="s">
        <v>3337</v>
      </c>
      <c r="D566" s="1" t="s">
        <v>4466</v>
      </c>
      <c r="E566" s="1">
        <v>100</v>
      </c>
      <c r="F566" s="1">
        <v>98</v>
      </c>
      <c r="G566" s="1">
        <v>19.68</v>
      </c>
      <c r="H566" s="1">
        <v>4.22</v>
      </c>
      <c r="I566" s="1">
        <v>0.24</v>
      </c>
    </row>
    <row r="567" spans="1:9" x14ac:dyDescent="0.3">
      <c r="A567" s="2">
        <v>565</v>
      </c>
      <c r="B567" s="1" t="s">
        <v>4467</v>
      </c>
      <c r="C567" s="1" t="s">
        <v>3337</v>
      </c>
      <c r="D567" s="1" t="s">
        <v>4468</v>
      </c>
      <c r="E567" s="1">
        <v>100</v>
      </c>
      <c r="F567" s="1">
        <v>41</v>
      </c>
      <c r="G567" s="1">
        <v>9.9</v>
      </c>
      <c r="H567" s="1">
        <v>1.9</v>
      </c>
      <c r="I567" s="1">
        <v>0.1</v>
      </c>
    </row>
    <row r="568" spans="1:9" x14ac:dyDescent="0.3">
      <c r="A568" s="2">
        <v>566</v>
      </c>
      <c r="B568" s="1" t="s">
        <v>4469</v>
      </c>
      <c r="C568" s="1" t="s">
        <v>3337</v>
      </c>
      <c r="D568" s="1" t="s">
        <v>4470</v>
      </c>
      <c r="E568" s="1">
        <v>100</v>
      </c>
      <c r="F568" s="1">
        <v>38</v>
      </c>
      <c r="G568" s="1">
        <v>6.7</v>
      </c>
      <c r="H568" s="1">
        <v>4.7</v>
      </c>
      <c r="I568" s="1">
        <v>0.6</v>
      </c>
    </row>
    <row r="569" spans="1:9" x14ac:dyDescent="0.3">
      <c r="A569" s="2">
        <v>567</v>
      </c>
      <c r="B569" s="1" t="s">
        <v>4471</v>
      </c>
      <c r="C569" s="1" t="s">
        <v>3337</v>
      </c>
      <c r="D569" s="1" t="s">
        <v>4472</v>
      </c>
      <c r="E569" s="1">
        <v>100</v>
      </c>
      <c r="F569" s="1">
        <v>16</v>
      </c>
      <c r="G569" s="1">
        <v>3.97</v>
      </c>
      <c r="H569" s="1">
        <v>1.4</v>
      </c>
      <c r="I569" s="1">
        <v>0.15</v>
      </c>
    </row>
    <row r="570" spans="1:9" x14ac:dyDescent="0.3">
      <c r="A570" s="2">
        <v>568</v>
      </c>
      <c r="B570" s="1" t="s">
        <v>4473</v>
      </c>
      <c r="C570" s="1" t="s">
        <v>3337</v>
      </c>
      <c r="D570" s="1" t="s">
        <v>4474</v>
      </c>
      <c r="E570" s="1">
        <v>100</v>
      </c>
      <c r="F570" s="1">
        <v>16</v>
      </c>
      <c r="G570" s="1">
        <v>4.13</v>
      </c>
      <c r="H570" s="1">
        <v>1.34</v>
      </c>
      <c r="I570" s="1">
        <v>0.15</v>
      </c>
    </row>
    <row r="571" spans="1:9" x14ac:dyDescent="0.3">
      <c r="A571" s="2">
        <v>569</v>
      </c>
      <c r="B571" s="1" t="s">
        <v>4475</v>
      </c>
      <c r="C571" s="1" t="s">
        <v>3337</v>
      </c>
      <c r="D571" s="1" t="s">
        <v>4476</v>
      </c>
      <c r="E571" s="1">
        <v>100</v>
      </c>
      <c r="F571" s="1">
        <v>213</v>
      </c>
      <c r="G571" s="1">
        <v>52.6</v>
      </c>
      <c r="H571" s="1">
        <v>9.2799999999999994</v>
      </c>
      <c r="I571" s="1">
        <v>6.14</v>
      </c>
    </row>
    <row r="572" spans="1:9" x14ac:dyDescent="0.3">
      <c r="A572" s="2">
        <v>570</v>
      </c>
      <c r="B572" s="1" t="s">
        <v>4477</v>
      </c>
      <c r="C572" s="1" t="s">
        <v>3337</v>
      </c>
      <c r="D572" s="1" t="s">
        <v>4478</v>
      </c>
      <c r="E572" s="1">
        <v>100</v>
      </c>
      <c r="F572" s="1">
        <v>22</v>
      </c>
      <c r="G572" s="1">
        <v>6.7</v>
      </c>
      <c r="H572" s="1">
        <v>1.2</v>
      </c>
      <c r="I572" s="1">
        <v>0.2</v>
      </c>
    </row>
    <row r="573" spans="1:9" x14ac:dyDescent="0.3">
      <c r="A573" s="2">
        <v>571</v>
      </c>
      <c r="B573" s="1" t="s">
        <v>4479</v>
      </c>
      <c r="C573" s="1" t="s">
        <v>3337</v>
      </c>
      <c r="D573" s="1" t="s">
        <v>4480</v>
      </c>
      <c r="E573" s="1">
        <v>100</v>
      </c>
      <c r="F573" s="1">
        <v>23</v>
      </c>
      <c r="G573" s="1">
        <v>6.5</v>
      </c>
      <c r="H573" s="1">
        <v>1.5</v>
      </c>
      <c r="I573" s="1">
        <v>0.2</v>
      </c>
    </row>
    <row r="574" spans="1:9" x14ac:dyDescent="0.3">
      <c r="A574" s="2">
        <v>572</v>
      </c>
      <c r="B574" s="1" t="s">
        <v>4481</v>
      </c>
      <c r="C574" s="1" t="s">
        <v>3337</v>
      </c>
      <c r="D574" s="1" t="s">
        <v>4482</v>
      </c>
      <c r="E574" s="1">
        <v>100</v>
      </c>
      <c r="F574" s="1">
        <v>14</v>
      </c>
      <c r="G574" s="1">
        <v>3.2</v>
      </c>
      <c r="H574" s="1">
        <v>1.5</v>
      </c>
      <c r="I574" s="1">
        <v>0.1</v>
      </c>
    </row>
    <row r="575" spans="1:9" x14ac:dyDescent="0.3">
      <c r="A575" s="2">
        <v>573</v>
      </c>
      <c r="B575" s="1" t="s">
        <v>4483</v>
      </c>
      <c r="C575" s="1" t="s">
        <v>3337</v>
      </c>
      <c r="D575" s="1" t="s">
        <v>4484</v>
      </c>
      <c r="E575" s="1">
        <v>100</v>
      </c>
      <c r="F575" s="1">
        <v>18</v>
      </c>
      <c r="G575" s="1">
        <v>4.24</v>
      </c>
      <c r="H575" s="1">
        <v>1.73</v>
      </c>
      <c r="I575" s="1">
        <v>0.14000000000000001</v>
      </c>
    </row>
    <row r="576" spans="1:9" x14ac:dyDescent="0.3">
      <c r="A576" s="2">
        <v>574</v>
      </c>
      <c r="B576" s="1" t="s">
        <v>4485</v>
      </c>
      <c r="C576" s="1" t="s">
        <v>3337</v>
      </c>
      <c r="D576" s="1" t="s">
        <v>4486</v>
      </c>
      <c r="E576" s="1">
        <v>100</v>
      </c>
      <c r="F576" s="1">
        <v>19</v>
      </c>
      <c r="G576" s="1">
        <v>4.8</v>
      </c>
      <c r="H576" s="1">
        <v>1.78</v>
      </c>
      <c r="I576" s="1">
        <v>0.15</v>
      </c>
    </row>
    <row r="577" spans="1:9" x14ac:dyDescent="0.3">
      <c r="A577" s="2">
        <v>575</v>
      </c>
      <c r="B577" s="1" t="s">
        <v>4487</v>
      </c>
      <c r="C577" s="1" t="s">
        <v>3337</v>
      </c>
      <c r="D577" s="1" t="s">
        <v>4488</v>
      </c>
      <c r="E577" s="1">
        <v>100</v>
      </c>
      <c r="F577" s="1">
        <v>21</v>
      </c>
      <c r="G577" s="1">
        <v>5.5</v>
      </c>
      <c r="H577" s="1">
        <v>1.8</v>
      </c>
      <c r="I577" s="1">
        <v>0.1</v>
      </c>
    </row>
    <row r="578" spans="1:9" x14ac:dyDescent="0.3">
      <c r="A578" s="2">
        <v>576</v>
      </c>
      <c r="B578" s="1" t="s">
        <v>4489</v>
      </c>
      <c r="C578" s="1" t="s">
        <v>3337</v>
      </c>
      <c r="D578" s="1" t="s">
        <v>4490</v>
      </c>
      <c r="E578" s="1">
        <v>100</v>
      </c>
      <c r="F578" s="1">
        <v>32</v>
      </c>
      <c r="G578" s="1">
        <v>6.8</v>
      </c>
      <c r="H578" s="1">
        <v>3.2</v>
      </c>
      <c r="I578" s="1">
        <v>0.5</v>
      </c>
    </row>
    <row r="579" spans="1:9" x14ac:dyDescent="0.3">
      <c r="A579" s="2">
        <v>577</v>
      </c>
      <c r="B579" s="1" t="s">
        <v>4491</v>
      </c>
      <c r="C579" s="1" t="s">
        <v>3337</v>
      </c>
      <c r="D579" s="1" t="s">
        <v>4492</v>
      </c>
      <c r="E579" s="1">
        <v>100</v>
      </c>
      <c r="F579" s="1">
        <v>19</v>
      </c>
      <c r="G579" s="1">
        <v>6.21</v>
      </c>
      <c r="H579" s="1">
        <v>0.79</v>
      </c>
      <c r="I579" s="1">
        <v>0.13</v>
      </c>
    </row>
    <row r="580" spans="1:9" x14ac:dyDescent="0.3">
      <c r="A580" s="2">
        <v>578</v>
      </c>
      <c r="B580" s="1" t="s">
        <v>4493</v>
      </c>
      <c r="C580" s="1" t="s">
        <v>3337</v>
      </c>
      <c r="D580" s="1" t="s">
        <v>4494</v>
      </c>
      <c r="E580" s="1">
        <v>100</v>
      </c>
      <c r="F580" s="1">
        <v>18</v>
      </c>
      <c r="G580" s="1">
        <v>5.95</v>
      </c>
      <c r="H580" s="1">
        <v>0.77</v>
      </c>
      <c r="I580" s="1">
        <v>0.12</v>
      </c>
    </row>
    <row r="581" spans="1:9" x14ac:dyDescent="0.3">
      <c r="A581" s="2">
        <v>579</v>
      </c>
      <c r="B581" s="1" t="s">
        <v>4495</v>
      </c>
      <c r="C581" s="1" t="s">
        <v>3337</v>
      </c>
      <c r="D581" s="1" t="s">
        <v>4496</v>
      </c>
      <c r="E581" s="1">
        <v>100</v>
      </c>
      <c r="F581" s="1">
        <v>21</v>
      </c>
      <c r="G581" s="1">
        <v>6.91</v>
      </c>
      <c r="H581" s="1">
        <v>0.92</v>
      </c>
      <c r="I581" s="1">
        <v>0.13</v>
      </c>
    </row>
    <row r="582" spans="1:9" x14ac:dyDescent="0.3">
      <c r="A582" s="2">
        <v>580</v>
      </c>
      <c r="B582" s="1" t="s">
        <v>4497</v>
      </c>
      <c r="C582" s="1" t="s">
        <v>3337</v>
      </c>
      <c r="D582" s="1" t="s">
        <v>4498</v>
      </c>
      <c r="E582" s="1">
        <v>100</v>
      </c>
      <c r="F582" s="1">
        <v>20</v>
      </c>
      <c r="G582" s="1">
        <v>6.42</v>
      </c>
      <c r="H582" s="1">
        <v>0.91</v>
      </c>
      <c r="I582" s="1">
        <v>0.13</v>
      </c>
    </row>
    <row r="583" spans="1:9" x14ac:dyDescent="0.3">
      <c r="A583" s="2">
        <v>581</v>
      </c>
      <c r="B583" s="1" t="s">
        <v>4499</v>
      </c>
      <c r="C583" s="1" t="s">
        <v>3337</v>
      </c>
      <c r="D583" s="1" t="s">
        <v>4500</v>
      </c>
      <c r="E583" s="1">
        <v>100</v>
      </c>
      <c r="F583" s="1">
        <v>21</v>
      </c>
      <c r="G583" s="1">
        <v>6.45</v>
      </c>
      <c r="H583" s="1">
        <v>1.06</v>
      </c>
      <c r="I583" s="1">
        <v>0.12</v>
      </c>
    </row>
    <row r="584" spans="1:9" x14ac:dyDescent="0.3">
      <c r="A584" s="2">
        <v>582</v>
      </c>
      <c r="B584" s="1" t="s">
        <v>4501</v>
      </c>
      <c r="C584" s="1" t="s">
        <v>3337</v>
      </c>
      <c r="D584" s="1" t="s">
        <v>4502</v>
      </c>
      <c r="E584" s="1">
        <v>100</v>
      </c>
      <c r="F584" s="1">
        <v>19</v>
      </c>
      <c r="G584" s="1">
        <v>5.88</v>
      </c>
      <c r="H584" s="1">
        <v>1.02</v>
      </c>
      <c r="I584" s="1">
        <v>0.12</v>
      </c>
    </row>
    <row r="585" spans="1:9" x14ac:dyDescent="0.3">
      <c r="A585" s="2">
        <v>583</v>
      </c>
      <c r="B585" s="1" t="s">
        <v>4503</v>
      </c>
      <c r="C585" s="1" t="s">
        <v>3337</v>
      </c>
      <c r="D585" s="1" t="s">
        <v>4504</v>
      </c>
      <c r="E585" s="1">
        <v>100</v>
      </c>
      <c r="F585" s="1">
        <v>12</v>
      </c>
      <c r="G585" s="1">
        <v>3</v>
      </c>
      <c r="H585" s="1">
        <v>1</v>
      </c>
      <c r="I585" s="1">
        <v>0.1</v>
      </c>
    </row>
    <row r="586" spans="1:9" x14ac:dyDescent="0.3">
      <c r="A586" s="2">
        <v>584</v>
      </c>
      <c r="B586" s="1" t="s">
        <v>4505</v>
      </c>
      <c r="C586" s="1" t="s">
        <v>3337</v>
      </c>
      <c r="D586" s="1" t="s">
        <v>4506</v>
      </c>
      <c r="E586" s="1">
        <v>100</v>
      </c>
      <c r="F586" s="1">
        <v>18</v>
      </c>
      <c r="G586" s="1">
        <v>5.2</v>
      </c>
      <c r="H586" s="1">
        <v>1.1000000000000001</v>
      </c>
      <c r="I586" s="1">
        <v>0.2</v>
      </c>
    </row>
    <row r="587" spans="1:9" x14ac:dyDescent="0.3">
      <c r="A587" s="2">
        <v>585</v>
      </c>
      <c r="B587" s="1" t="s">
        <v>4507</v>
      </c>
      <c r="C587" s="1" t="s">
        <v>3337</v>
      </c>
      <c r="D587" s="1" t="s">
        <v>4508</v>
      </c>
      <c r="E587" s="1">
        <v>100</v>
      </c>
      <c r="F587" s="1">
        <v>20</v>
      </c>
      <c r="G587" s="1">
        <v>4.3</v>
      </c>
      <c r="H587" s="1">
        <v>1.2</v>
      </c>
      <c r="I587" s="1">
        <v>0.6</v>
      </c>
    </row>
    <row r="588" spans="1:9" x14ac:dyDescent="0.3">
      <c r="A588" s="2">
        <v>586</v>
      </c>
      <c r="B588" s="1" t="s">
        <v>4509</v>
      </c>
      <c r="C588" s="1" t="s">
        <v>3337</v>
      </c>
      <c r="D588" s="1" t="s">
        <v>4510</v>
      </c>
      <c r="E588" s="1">
        <v>100</v>
      </c>
      <c r="F588" s="1">
        <v>26</v>
      </c>
      <c r="G588" s="1">
        <v>6.3</v>
      </c>
      <c r="H588" s="1">
        <v>1.2</v>
      </c>
      <c r="I588" s="1">
        <v>0.7</v>
      </c>
    </row>
    <row r="589" spans="1:9" x14ac:dyDescent="0.3">
      <c r="A589" s="2">
        <v>587</v>
      </c>
      <c r="B589" s="1" t="s">
        <v>4511</v>
      </c>
      <c r="C589" s="1" t="s">
        <v>3337</v>
      </c>
      <c r="D589" s="1" t="s">
        <v>4512</v>
      </c>
      <c r="E589" s="1">
        <v>100</v>
      </c>
      <c r="F589" s="1">
        <v>376</v>
      </c>
      <c r="G589" s="1">
        <v>92.9</v>
      </c>
      <c r="H589" s="1">
        <v>0.5</v>
      </c>
      <c r="I589" s="1">
        <v>0.3</v>
      </c>
    </row>
    <row r="590" spans="1:9" x14ac:dyDescent="0.3">
      <c r="A590" s="2">
        <v>588</v>
      </c>
      <c r="B590" s="1" t="s">
        <v>4513</v>
      </c>
      <c r="C590" s="1" t="s">
        <v>3337</v>
      </c>
      <c r="D590" s="1" t="s">
        <v>4514</v>
      </c>
      <c r="E590" s="1">
        <v>100</v>
      </c>
      <c r="F590" s="1">
        <v>22</v>
      </c>
      <c r="G590" s="1">
        <v>6.94</v>
      </c>
      <c r="H590" s="1">
        <v>1.17</v>
      </c>
      <c r="I590" s="1">
        <v>0.09</v>
      </c>
    </row>
    <row r="591" spans="1:9" x14ac:dyDescent="0.3">
      <c r="A591" s="2">
        <v>589</v>
      </c>
      <c r="B591" s="1" t="s">
        <v>4515</v>
      </c>
      <c r="C591" s="1" t="s">
        <v>3337</v>
      </c>
      <c r="D591" s="1" t="s">
        <v>4516</v>
      </c>
      <c r="E591" s="1">
        <v>100</v>
      </c>
      <c r="F591" s="1">
        <v>25</v>
      </c>
      <c r="G591" s="1">
        <v>8.18</v>
      </c>
      <c r="H591" s="1">
        <v>1.24</v>
      </c>
      <c r="I591" s="1">
        <v>0.11</v>
      </c>
    </row>
    <row r="592" spans="1:9" x14ac:dyDescent="0.3">
      <c r="A592" s="2">
        <v>590</v>
      </c>
      <c r="B592" s="1" t="s">
        <v>4517</v>
      </c>
      <c r="C592" s="1" t="s">
        <v>3337</v>
      </c>
      <c r="D592" s="1" t="s">
        <v>4518</v>
      </c>
      <c r="E592" s="1">
        <v>100</v>
      </c>
      <c r="F592" s="1">
        <v>17</v>
      </c>
      <c r="G592" s="1">
        <v>5.36</v>
      </c>
      <c r="H592" s="1">
        <v>0.9</v>
      </c>
      <c r="I592" s="1">
        <v>0.04</v>
      </c>
    </row>
    <row r="593" spans="1:9" x14ac:dyDescent="0.3">
      <c r="A593" s="2">
        <v>591</v>
      </c>
      <c r="B593" s="1" t="s">
        <v>4519</v>
      </c>
      <c r="C593" s="1" t="s">
        <v>3337</v>
      </c>
      <c r="D593" s="1" t="s">
        <v>4520</v>
      </c>
      <c r="E593" s="1">
        <v>100</v>
      </c>
      <c r="F593" s="1">
        <v>17</v>
      </c>
      <c r="G593" s="1">
        <v>5.59</v>
      </c>
      <c r="H593" s="1">
        <v>0.92</v>
      </c>
      <c r="I593" s="1">
        <v>0.06</v>
      </c>
    </row>
    <row r="594" spans="1:9" x14ac:dyDescent="0.3">
      <c r="A594" s="2">
        <v>592</v>
      </c>
      <c r="B594" s="1" t="s">
        <v>4521</v>
      </c>
      <c r="C594" s="1" t="s">
        <v>3337</v>
      </c>
      <c r="D594" s="1" t="s">
        <v>4522</v>
      </c>
      <c r="E594" s="1">
        <v>100</v>
      </c>
      <c r="F594" s="1">
        <v>27</v>
      </c>
      <c r="G594" s="1">
        <v>4.74</v>
      </c>
      <c r="H594" s="1">
        <v>0.92</v>
      </c>
      <c r="I594" s="1">
        <v>0.94</v>
      </c>
    </row>
    <row r="595" spans="1:9" x14ac:dyDescent="0.3">
      <c r="A595" s="2">
        <v>593</v>
      </c>
      <c r="B595" s="1" t="s">
        <v>4523</v>
      </c>
      <c r="C595" s="1" t="s">
        <v>3337</v>
      </c>
      <c r="D595" s="1" t="s">
        <v>4524</v>
      </c>
      <c r="E595" s="1">
        <v>100</v>
      </c>
      <c r="F595" s="1">
        <v>11</v>
      </c>
      <c r="G595" s="1">
        <v>0.9</v>
      </c>
      <c r="H595" s="1">
        <v>2.2000000000000002</v>
      </c>
      <c r="I595" s="1">
        <v>0.1</v>
      </c>
    </row>
    <row r="596" spans="1:9" x14ac:dyDescent="0.3">
      <c r="A596" s="2">
        <v>594</v>
      </c>
      <c r="B596" s="1" t="s">
        <v>4525</v>
      </c>
      <c r="C596" s="1" t="s">
        <v>3337</v>
      </c>
      <c r="D596" s="1" t="s">
        <v>4526</v>
      </c>
      <c r="E596" s="1">
        <v>100</v>
      </c>
      <c r="F596" s="1">
        <v>39</v>
      </c>
      <c r="G596" s="1">
        <v>3.6</v>
      </c>
      <c r="H596" s="1">
        <v>4.5</v>
      </c>
      <c r="I596" s="1">
        <v>1.7</v>
      </c>
    </row>
    <row r="597" spans="1:9" x14ac:dyDescent="0.3">
      <c r="A597" s="2">
        <v>595</v>
      </c>
      <c r="B597" s="1" t="s">
        <v>4527</v>
      </c>
      <c r="C597" s="1" t="s">
        <v>3337</v>
      </c>
      <c r="D597" s="1" t="s">
        <v>4528</v>
      </c>
      <c r="E597" s="1">
        <v>100</v>
      </c>
      <c r="F597" s="1">
        <v>41</v>
      </c>
      <c r="G597" s="1">
        <v>8.43</v>
      </c>
      <c r="H597" s="1">
        <v>4.83</v>
      </c>
      <c r="I597" s="1">
        <v>0.38</v>
      </c>
    </row>
    <row r="598" spans="1:9" x14ac:dyDescent="0.3">
      <c r="A598" s="2">
        <v>596</v>
      </c>
      <c r="B598" s="1" t="s">
        <v>4529</v>
      </c>
      <c r="C598" s="1" t="s">
        <v>3337</v>
      </c>
      <c r="D598" s="1" t="s">
        <v>4530</v>
      </c>
      <c r="E598" s="1">
        <v>100</v>
      </c>
      <c r="F598" s="1">
        <v>29</v>
      </c>
      <c r="G598" s="1">
        <v>6.14</v>
      </c>
      <c r="H598" s="1">
        <v>3.09</v>
      </c>
      <c r="I598" s="1">
        <v>0.34</v>
      </c>
    </row>
    <row r="599" spans="1:9" x14ac:dyDescent="0.3">
      <c r="A599" s="2">
        <v>597</v>
      </c>
      <c r="B599" s="1" t="s">
        <v>4531</v>
      </c>
      <c r="C599" s="1" t="s">
        <v>3337</v>
      </c>
      <c r="D599" s="1" t="s">
        <v>4532</v>
      </c>
      <c r="E599" s="1">
        <v>100</v>
      </c>
      <c r="F599" s="1">
        <v>44</v>
      </c>
      <c r="G599" s="1">
        <v>9.19</v>
      </c>
      <c r="H599" s="1">
        <v>4.84</v>
      </c>
      <c r="I599" s="1">
        <v>0.49</v>
      </c>
    </row>
    <row r="600" spans="1:9" x14ac:dyDescent="0.3">
      <c r="A600" s="2">
        <v>598</v>
      </c>
      <c r="B600" s="1" t="s">
        <v>4533</v>
      </c>
      <c r="C600" s="1" t="s">
        <v>3337</v>
      </c>
      <c r="D600" s="1" t="s">
        <v>4534</v>
      </c>
      <c r="E600" s="1">
        <v>100</v>
      </c>
      <c r="F600" s="1">
        <v>14</v>
      </c>
      <c r="G600" s="1">
        <v>4.4000000000000004</v>
      </c>
      <c r="H600" s="1">
        <v>0.6</v>
      </c>
      <c r="I600" s="1">
        <v>0.1</v>
      </c>
    </row>
    <row r="601" spans="1:9" x14ac:dyDescent="0.3">
      <c r="A601" s="2">
        <v>599</v>
      </c>
      <c r="B601" s="1" t="s">
        <v>4535</v>
      </c>
      <c r="C601" s="1" t="s">
        <v>3337</v>
      </c>
      <c r="D601" s="1" t="s">
        <v>4536</v>
      </c>
      <c r="E601" s="1">
        <v>100</v>
      </c>
      <c r="F601" s="1">
        <v>12</v>
      </c>
      <c r="G601" s="1">
        <v>3.8</v>
      </c>
      <c r="H601" s="1">
        <v>0.5</v>
      </c>
      <c r="I601" s="1">
        <v>0.1</v>
      </c>
    </row>
    <row r="602" spans="1:9" x14ac:dyDescent="0.3">
      <c r="A602" s="2">
        <v>600</v>
      </c>
      <c r="B602" s="1" t="s">
        <v>4537</v>
      </c>
      <c r="C602" s="1" t="s">
        <v>3337</v>
      </c>
      <c r="D602" s="1" t="s">
        <v>4538</v>
      </c>
      <c r="E602" s="1">
        <v>100</v>
      </c>
      <c r="F602" s="1">
        <v>25</v>
      </c>
      <c r="G602" s="1">
        <v>8.6199999999999992</v>
      </c>
      <c r="H602" s="1">
        <v>1.08</v>
      </c>
      <c r="I602" s="1">
        <v>0.06</v>
      </c>
    </row>
    <row r="603" spans="1:9" x14ac:dyDescent="0.3">
      <c r="A603" s="2">
        <v>601</v>
      </c>
      <c r="B603" s="1" t="s">
        <v>4539</v>
      </c>
      <c r="C603" s="1" t="s">
        <v>3337</v>
      </c>
      <c r="D603" s="1" t="s">
        <v>4540</v>
      </c>
      <c r="E603" s="1">
        <v>100</v>
      </c>
      <c r="F603" s="1">
        <v>24</v>
      </c>
      <c r="G603" s="1">
        <v>6.9</v>
      </c>
      <c r="H603" s="1">
        <v>1.7</v>
      </c>
      <c r="I603" s="1">
        <v>0.1</v>
      </c>
    </row>
    <row r="604" spans="1:9" x14ac:dyDescent="0.3">
      <c r="A604" s="2">
        <v>602</v>
      </c>
      <c r="B604" s="1" t="s">
        <v>4541</v>
      </c>
      <c r="C604" s="1" t="s">
        <v>3337</v>
      </c>
      <c r="D604" s="1" t="s">
        <v>4542</v>
      </c>
      <c r="E604" s="1">
        <v>100</v>
      </c>
      <c r="F604" s="1">
        <v>28</v>
      </c>
      <c r="G604" s="1">
        <v>9.48</v>
      </c>
      <c r="H604" s="1">
        <v>1.18</v>
      </c>
      <c r="I604" s="1">
        <v>0.06</v>
      </c>
    </row>
    <row r="605" spans="1:9" x14ac:dyDescent="0.3">
      <c r="A605" s="2">
        <v>603</v>
      </c>
      <c r="B605" s="1" t="s">
        <v>4543</v>
      </c>
      <c r="C605" s="1" t="s">
        <v>3337</v>
      </c>
      <c r="D605" s="1" t="s">
        <v>4544</v>
      </c>
      <c r="E605" s="1">
        <v>100</v>
      </c>
      <c r="F605" s="1">
        <v>43</v>
      </c>
      <c r="G605" s="1">
        <v>13.63</v>
      </c>
      <c r="H605" s="1">
        <v>1.19</v>
      </c>
      <c r="I605" s="1">
        <v>0.65</v>
      </c>
    </row>
    <row r="606" spans="1:9" x14ac:dyDescent="0.3">
      <c r="A606" s="2">
        <v>604</v>
      </c>
      <c r="B606" s="1" t="s">
        <v>4545</v>
      </c>
      <c r="C606" s="1" t="s">
        <v>3337</v>
      </c>
      <c r="D606" s="1" t="s">
        <v>4546</v>
      </c>
      <c r="E606" s="1">
        <v>100</v>
      </c>
      <c r="F606" s="1">
        <v>24</v>
      </c>
      <c r="G606" s="1">
        <v>6.9</v>
      </c>
      <c r="H606" s="1">
        <v>1.7</v>
      </c>
      <c r="I606" s="1">
        <v>0.1</v>
      </c>
    </row>
    <row r="607" spans="1:9" x14ac:dyDescent="0.3">
      <c r="A607" s="2">
        <v>605</v>
      </c>
      <c r="B607" s="1" t="s">
        <v>4547</v>
      </c>
      <c r="C607" s="1" t="s">
        <v>3337</v>
      </c>
      <c r="D607" s="1" t="s">
        <v>4548</v>
      </c>
      <c r="E607" s="1">
        <v>100</v>
      </c>
      <c r="F607" s="1">
        <v>51</v>
      </c>
      <c r="G607" s="1">
        <v>15.45</v>
      </c>
      <c r="H607" s="1">
        <v>1.72</v>
      </c>
      <c r="I607" s="1">
        <v>0.84</v>
      </c>
    </row>
    <row r="608" spans="1:9" x14ac:dyDescent="0.3">
      <c r="A608" s="2">
        <v>606</v>
      </c>
      <c r="B608" s="1" t="s">
        <v>4549</v>
      </c>
      <c r="C608" s="1" t="s">
        <v>3337</v>
      </c>
      <c r="D608" s="1" t="s">
        <v>4550</v>
      </c>
      <c r="E608" s="1">
        <v>100</v>
      </c>
      <c r="F608" s="1">
        <v>17</v>
      </c>
      <c r="G608" s="1">
        <v>5.14</v>
      </c>
      <c r="H608" s="1">
        <v>1.07</v>
      </c>
      <c r="I608" s="1">
        <v>0.09</v>
      </c>
    </row>
    <row r="609" spans="1:9" x14ac:dyDescent="0.3">
      <c r="A609" s="2">
        <v>607</v>
      </c>
      <c r="B609" s="1" t="s">
        <v>4551</v>
      </c>
      <c r="C609" s="1" t="s">
        <v>3337</v>
      </c>
      <c r="D609" s="1" t="s">
        <v>4552</v>
      </c>
      <c r="E609" s="1">
        <v>100</v>
      </c>
      <c r="F609" s="1">
        <v>223</v>
      </c>
      <c r="G609" s="1">
        <v>67.64</v>
      </c>
      <c r="H609" s="1">
        <v>13.75</v>
      </c>
      <c r="I609" s="1">
        <v>1.1100000000000001</v>
      </c>
    </row>
    <row r="610" spans="1:9" x14ac:dyDescent="0.3">
      <c r="A610" s="2">
        <v>608</v>
      </c>
      <c r="B610" s="1" t="s">
        <v>4553</v>
      </c>
      <c r="C610" s="1" t="s">
        <v>3337</v>
      </c>
      <c r="D610" s="1" t="s">
        <v>4554</v>
      </c>
      <c r="E610" s="1">
        <v>100</v>
      </c>
      <c r="F610" s="1">
        <v>26</v>
      </c>
      <c r="G610" s="1">
        <v>6.54</v>
      </c>
      <c r="H610" s="1">
        <v>2.2400000000000002</v>
      </c>
      <c r="I610" s="1">
        <v>0.26</v>
      </c>
    </row>
    <row r="611" spans="1:9" x14ac:dyDescent="0.3">
      <c r="A611" s="2">
        <v>609</v>
      </c>
      <c r="B611" s="1" t="s">
        <v>4555</v>
      </c>
      <c r="C611" s="1" t="s">
        <v>3337</v>
      </c>
      <c r="D611" s="1" t="s">
        <v>4556</v>
      </c>
      <c r="E611" s="1">
        <v>100</v>
      </c>
      <c r="F611" s="1">
        <v>16</v>
      </c>
      <c r="G611" s="1">
        <v>4.88</v>
      </c>
      <c r="H611" s="1">
        <v>1.05</v>
      </c>
      <c r="I611" s="1">
        <v>0.1</v>
      </c>
    </row>
    <row r="612" spans="1:9" x14ac:dyDescent="0.3">
      <c r="A612" s="2">
        <v>610</v>
      </c>
      <c r="B612" s="1" t="s">
        <v>4557</v>
      </c>
      <c r="C612" s="1" t="s">
        <v>3337</v>
      </c>
      <c r="D612" s="1" t="s">
        <v>4558</v>
      </c>
      <c r="E612" s="1">
        <v>100</v>
      </c>
      <c r="F612" s="1">
        <v>24</v>
      </c>
      <c r="G612" s="1">
        <v>7.7</v>
      </c>
      <c r="H612" s="1">
        <v>1.2</v>
      </c>
      <c r="I612" s="1">
        <v>0.1</v>
      </c>
    </row>
    <row r="613" spans="1:9" x14ac:dyDescent="0.3">
      <c r="A613" s="2">
        <v>611</v>
      </c>
      <c r="B613" s="1" t="s">
        <v>4559</v>
      </c>
      <c r="C613" s="1" t="s">
        <v>3337</v>
      </c>
      <c r="D613" s="1" t="s">
        <v>4560</v>
      </c>
      <c r="E613" s="1">
        <v>100</v>
      </c>
      <c r="F613" s="1">
        <v>9</v>
      </c>
      <c r="G613" s="1">
        <v>2.4</v>
      </c>
      <c r="H613" s="1">
        <v>0.9</v>
      </c>
      <c r="I613" s="1">
        <v>0</v>
      </c>
    </row>
    <row r="614" spans="1:9" x14ac:dyDescent="0.3">
      <c r="A614" s="2">
        <v>612</v>
      </c>
      <c r="B614" s="1" t="s">
        <v>4561</v>
      </c>
      <c r="C614" s="1" t="s">
        <v>3337</v>
      </c>
      <c r="D614" s="1" t="s">
        <v>4562</v>
      </c>
      <c r="E614" s="1">
        <v>100</v>
      </c>
      <c r="F614" s="1">
        <v>17</v>
      </c>
      <c r="G614" s="1">
        <v>4.37</v>
      </c>
      <c r="H614" s="1">
        <v>0.59</v>
      </c>
      <c r="I614" s="1">
        <v>0.46</v>
      </c>
    </row>
    <row r="615" spans="1:9" x14ac:dyDescent="0.3">
      <c r="A615" s="2">
        <v>613</v>
      </c>
      <c r="B615" s="1" t="s">
        <v>4563</v>
      </c>
      <c r="C615" s="1" t="s">
        <v>3337</v>
      </c>
      <c r="D615" s="1" t="s">
        <v>4564</v>
      </c>
      <c r="E615" s="1">
        <v>100</v>
      </c>
      <c r="F615" s="1">
        <v>15</v>
      </c>
      <c r="G615" s="1">
        <v>4.2699999999999996</v>
      </c>
      <c r="H615" s="1">
        <v>0.61</v>
      </c>
      <c r="I615" s="1">
        <v>0.33</v>
      </c>
    </row>
    <row r="616" spans="1:9" x14ac:dyDescent="0.3">
      <c r="A616" s="2">
        <v>614</v>
      </c>
      <c r="B616" s="1" t="s">
        <v>4565</v>
      </c>
      <c r="C616" s="1" t="s">
        <v>3337</v>
      </c>
      <c r="D616" s="1" t="s">
        <v>4566</v>
      </c>
      <c r="E616" s="1">
        <v>100</v>
      </c>
      <c r="F616" s="1">
        <v>214</v>
      </c>
      <c r="G616" s="1">
        <v>65.599999999999994</v>
      </c>
      <c r="H616" s="1">
        <v>11.8</v>
      </c>
      <c r="I616" s="1">
        <v>1.4</v>
      </c>
    </row>
    <row r="617" spans="1:9" x14ac:dyDescent="0.3">
      <c r="A617" s="2">
        <v>615</v>
      </c>
      <c r="B617" s="1" t="s">
        <v>4567</v>
      </c>
      <c r="C617" s="1" t="s">
        <v>3337</v>
      </c>
      <c r="D617" s="1" t="s">
        <v>4568</v>
      </c>
      <c r="E617" s="1">
        <v>100</v>
      </c>
      <c r="F617" s="1">
        <v>219</v>
      </c>
      <c r="G617" s="1">
        <v>65.8</v>
      </c>
      <c r="H617" s="1">
        <v>14.8</v>
      </c>
      <c r="I617" s="1">
        <v>0.7</v>
      </c>
    </row>
    <row r="618" spans="1:9" x14ac:dyDescent="0.3">
      <c r="A618" s="2">
        <v>616</v>
      </c>
      <c r="B618" s="1" t="s">
        <v>4569</v>
      </c>
      <c r="C618" s="1" t="s">
        <v>3337</v>
      </c>
      <c r="D618" s="1" t="s">
        <v>4570</v>
      </c>
      <c r="E618" s="1">
        <v>100</v>
      </c>
      <c r="F618" s="1">
        <v>21</v>
      </c>
      <c r="G618" s="1">
        <v>4.7300000000000004</v>
      </c>
      <c r="H618" s="1">
        <v>0.64</v>
      </c>
      <c r="I618" s="1">
        <v>0</v>
      </c>
    </row>
    <row r="619" spans="1:9" x14ac:dyDescent="0.3">
      <c r="A619" s="2">
        <v>617</v>
      </c>
      <c r="B619" s="1" t="s">
        <v>4571</v>
      </c>
      <c r="C619" s="1" t="s">
        <v>3337</v>
      </c>
      <c r="D619" s="1" t="s">
        <v>4572</v>
      </c>
      <c r="E619" s="1">
        <v>100</v>
      </c>
      <c r="F619" s="1">
        <v>77</v>
      </c>
      <c r="G619" s="1">
        <v>21.59</v>
      </c>
      <c r="H619" s="1">
        <v>4.7699999999999996</v>
      </c>
      <c r="I619" s="1">
        <v>0.84</v>
      </c>
    </row>
    <row r="620" spans="1:9" x14ac:dyDescent="0.3">
      <c r="A620" s="2">
        <v>618</v>
      </c>
      <c r="B620" s="1" t="s">
        <v>4573</v>
      </c>
      <c r="C620" s="1" t="s">
        <v>3337</v>
      </c>
      <c r="D620" s="1" t="s">
        <v>4574</v>
      </c>
      <c r="E620" s="1">
        <v>100</v>
      </c>
      <c r="F620" s="1">
        <v>64</v>
      </c>
      <c r="G620" s="1">
        <v>17.03</v>
      </c>
      <c r="H620" s="1">
        <v>4.03</v>
      </c>
      <c r="I620" s="1">
        <v>0.94</v>
      </c>
    </row>
    <row r="621" spans="1:9" x14ac:dyDescent="0.3">
      <c r="A621" s="2">
        <v>619</v>
      </c>
      <c r="B621" s="1" t="s">
        <v>4575</v>
      </c>
      <c r="C621" s="1" t="s">
        <v>4576</v>
      </c>
      <c r="D621" s="1" t="s">
        <v>4577</v>
      </c>
      <c r="E621" s="1">
        <v>100</v>
      </c>
      <c r="F621" s="1">
        <v>13</v>
      </c>
      <c r="G621" s="1">
        <v>4.5</v>
      </c>
      <c r="H621" s="1">
        <v>1.8</v>
      </c>
      <c r="I621" s="1">
        <v>0.1</v>
      </c>
    </row>
    <row r="622" spans="1:9" x14ac:dyDescent="0.3">
      <c r="A622" s="2">
        <v>620</v>
      </c>
      <c r="B622" s="1" t="s">
        <v>4578</v>
      </c>
      <c r="C622" s="1" t="s">
        <v>4576</v>
      </c>
      <c r="D622" s="1" t="s">
        <v>4579</v>
      </c>
      <c r="E622" s="1">
        <v>100</v>
      </c>
      <c r="F622" s="1">
        <v>177</v>
      </c>
      <c r="G622" s="1">
        <v>62.1</v>
      </c>
      <c r="H622" s="1">
        <v>20.100000000000001</v>
      </c>
      <c r="I622" s="1">
        <v>2.7</v>
      </c>
    </row>
    <row r="623" spans="1:9" x14ac:dyDescent="0.3">
      <c r="A623" s="2">
        <v>621</v>
      </c>
      <c r="B623" s="1" t="s">
        <v>4580</v>
      </c>
      <c r="C623" s="1" t="s">
        <v>4576</v>
      </c>
      <c r="D623" s="1" t="s">
        <v>4581</v>
      </c>
      <c r="E623" s="1">
        <v>100</v>
      </c>
      <c r="F623" s="1">
        <v>16</v>
      </c>
      <c r="G623" s="1">
        <v>5.7</v>
      </c>
      <c r="H623" s="1">
        <v>2.4</v>
      </c>
      <c r="I623" s="1">
        <v>0</v>
      </c>
    </row>
    <row r="624" spans="1:9" x14ac:dyDescent="0.3">
      <c r="A624" s="2">
        <v>622</v>
      </c>
      <c r="B624" s="1" t="s">
        <v>4582</v>
      </c>
      <c r="C624" s="1" t="s">
        <v>4576</v>
      </c>
      <c r="D624" s="1" t="s">
        <v>4583</v>
      </c>
      <c r="E624" s="1">
        <v>100</v>
      </c>
      <c r="F624" s="1">
        <v>182</v>
      </c>
      <c r="G624" s="1">
        <v>66.099999999999994</v>
      </c>
      <c r="H624" s="1">
        <v>23.6</v>
      </c>
      <c r="I624" s="1">
        <v>0.5</v>
      </c>
    </row>
    <row r="625" spans="1:9" x14ac:dyDescent="0.3">
      <c r="A625" s="2">
        <v>623</v>
      </c>
      <c r="B625" s="1" t="s">
        <v>4584</v>
      </c>
      <c r="C625" s="1" t="s">
        <v>4576</v>
      </c>
      <c r="D625" s="1" t="s">
        <v>4585</v>
      </c>
      <c r="E625" s="1">
        <v>100</v>
      </c>
      <c r="F625" s="1">
        <v>17</v>
      </c>
      <c r="G625" s="1">
        <v>6.3</v>
      </c>
      <c r="H625" s="1">
        <v>1.6</v>
      </c>
      <c r="I625" s="1">
        <v>0.2</v>
      </c>
    </row>
    <row r="626" spans="1:9" x14ac:dyDescent="0.3">
      <c r="A626" s="2">
        <v>624</v>
      </c>
      <c r="B626" s="1" t="s">
        <v>4586</v>
      </c>
      <c r="C626" s="1" t="s">
        <v>4576</v>
      </c>
      <c r="D626" s="1" t="s">
        <v>4587</v>
      </c>
      <c r="E626" s="1">
        <v>100</v>
      </c>
      <c r="F626" s="1">
        <v>179</v>
      </c>
      <c r="G626" s="1">
        <v>57.8</v>
      </c>
      <c r="H626" s="1">
        <v>24.5</v>
      </c>
      <c r="I626" s="1">
        <v>3.2</v>
      </c>
    </row>
    <row r="627" spans="1:9" x14ac:dyDescent="0.3">
      <c r="A627" s="2">
        <v>625</v>
      </c>
      <c r="B627" s="1" t="s">
        <v>4588</v>
      </c>
      <c r="C627" s="1" t="s">
        <v>4576</v>
      </c>
      <c r="D627" s="1" t="s">
        <v>4589</v>
      </c>
      <c r="E627" s="1">
        <v>100</v>
      </c>
      <c r="F627" s="1">
        <v>18</v>
      </c>
      <c r="G627" s="1">
        <v>6</v>
      </c>
      <c r="H627" s="1">
        <v>2.68</v>
      </c>
      <c r="I627" s="1">
        <v>0.08</v>
      </c>
    </row>
    <row r="628" spans="1:9" x14ac:dyDescent="0.3">
      <c r="A628" s="2">
        <v>626</v>
      </c>
      <c r="B628" s="1" t="s">
        <v>4590</v>
      </c>
      <c r="C628" s="1" t="s">
        <v>4576</v>
      </c>
      <c r="D628" s="1" t="s">
        <v>4591</v>
      </c>
      <c r="E628" s="1">
        <v>100</v>
      </c>
      <c r="F628" s="1">
        <v>23</v>
      </c>
      <c r="G628" s="1">
        <v>7.69</v>
      </c>
      <c r="H628" s="1">
        <v>3.28</v>
      </c>
      <c r="I628" s="1">
        <v>0.18</v>
      </c>
    </row>
    <row r="629" spans="1:9" x14ac:dyDescent="0.3">
      <c r="A629" s="2">
        <v>627</v>
      </c>
      <c r="B629" s="1" t="s">
        <v>4592</v>
      </c>
      <c r="C629" s="1" t="s">
        <v>4576</v>
      </c>
      <c r="D629" s="1" t="s">
        <v>4593</v>
      </c>
      <c r="E629" s="1">
        <v>100</v>
      </c>
      <c r="F629" s="1">
        <v>16</v>
      </c>
      <c r="G629" s="1">
        <v>5.3</v>
      </c>
      <c r="H629" s="1">
        <v>2.5</v>
      </c>
      <c r="I629" s="1">
        <v>0.1</v>
      </c>
    </row>
    <row r="630" spans="1:9" x14ac:dyDescent="0.3">
      <c r="A630" s="2">
        <v>628</v>
      </c>
      <c r="B630" s="1" t="s">
        <v>4594</v>
      </c>
      <c r="C630" s="1" t="s">
        <v>4576</v>
      </c>
      <c r="D630" s="1" t="s">
        <v>4595</v>
      </c>
      <c r="E630" s="1">
        <v>100</v>
      </c>
      <c r="F630" s="1">
        <v>24</v>
      </c>
      <c r="G630" s="1">
        <v>8.1</v>
      </c>
      <c r="H630" s="1">
        <v>4.0999999999999996</v>
      </c>
      <c r="I630" s="1">
        <v>0</v>
      </c>
    </row>
    <row r="631" spans="1:9" x14ac:dyDescent="0.3">
      <c r="A631" s="2">
        <v>629</v>
      </c>
      <c r="B631" s="1" t="s">
        <v>4596</v>
      </c>
      <c r="C631" s="1" t="s">
        <v>4576</v>
      </c>
      <c r="D631" s="1" t="s">
        <v>4597</v>
      </c>
      <c r="E631" s="1">
        <v>100</v>
      </c>
      <c r="F631" s="1">
        <v>21</v>
      </c>
      <c r="G631" s="1">
        <v>6</v>
      </c>
      <c r="H631" s="1">
        <v>4.4000000000000004</v>
      </c>
      <c r="I631" s="1">
        <v>0.1</v>
      </c>
    </row>
    <row r="632" spans="1:9" x14ac:dyDescent="0.3">
      <c r="A632" s="2">
        <v>630</v>
      </c>
      <c r="B632" s="1" t="s">
        <v>4598</v>
      </c>
      <c r="C632" s="1" t="s">
        <v>4576</v>
      </c>
      <c r="D632" s="1" t="s">
        <v>4599</v>
      </c>
      <c r="E632" s="1">
        <v>100</v>
      </c>
      <c r="F632" s="1">
        <v>16</v>
      </c>
      <c r="G632" s="1">
        <v>5.3</v>
      </c>
      <c r="H632" s="1">
        <v>2.6</v>
      </c>
      <c r="I632" s="1">
        <v>0</v>
      </c>
    </row>
    <row r="633" spans="1:9" x14ac:dyDescent="0.3">
      <c r="A633" s="2">
        <v>631</v>
      </c>
      <c r="B633" s="1" t="s">
        <v>4600</v>
      </c>
      <c r="C633" s="1" t="s">
        <v>4576</v>
      </c>
      <c r="D633" s="1" t="s">
        <v>4601</v>
      </c>
      <c r="E633" s="1">
        <v>100</v>
      </c>
      <c r="F633" s="1">
        <v>20</v>
      </c>
      <c r="G633" s="1">
        <v>6.1</v>
      </c>
      <c r="H633" s="1">
        <v>3.9</v>
      </c>
      <c r="I633" s="1">
        <v>0</v>
      </c>
    </row>
    <row r="634" spans="1:9" x14ac:dyDescent="0.3">
      <c r="A634" s="2">
        <v>632</v>
      </c>
      <c r="B634" s="1" t="s">
        <v>4602</v>
      </c>
      <c r="C634" s="1" t="s">
        <v>4576</v>
      </c>
      <c r="D634" s="1" t="s">
        <v>4603</v>
      </c>
      <c r="E634" s="1">
        <v>100</v>
      </c>
      <c r="F634" s="1">
        <v>18</v>
      </c>
      <c r="G634" s="1">
        <v>5.2</v>
      </c>
      <c r="H634" s="1">
        <v>3.9</v>
      </c>
      <c r="I634" s="1">
        <v>0</v>
      </c>
    </row>
    <row r="635" spans="1:9" x14ac:dyDescent="0.3">
      <c r="A635" s="2">
        <v>633</v>
      </c>
      <c r="B635" s="1" t="s">
        <v>4604</v>
      </c>
      <c r="C635" s="1" t="s">
        <v>4576</v>
      </c>
      <c r="D635" s="1" t="s">
        <v>4605</v>
      </c>
      <c r="E635" s="1">
        <v>100</v>
      </c>
      <c r="F635" s="1">
        <v>21</v>
      </c>
      <c r="G635" s="1">
        <v>7.52</v>
      </c>
      <c r="H635" s="1">
        <v>2.66</v>
      </c>
      <c r="I635" s="1">
        <v>0.21</v>
      </c>
    </row>
    <row r="636" spans="1:9" x14ac:dyDescent="0.3">
      <c r="A636" s="2">
        <v>634</v>
      </c>
      <c r="B636" s="1" t="s">
        <v>4606</v>
      </c>
      <c r="C636" s="1" t="s">
        <v>4576</v>
      </c>
      <c r="D636" s="1" t="s">
        <v>4607</v>
      </c>
      <c r="E636" s="1">
        <v>100</v>
      </c>
      <c r="F636" s="1">
        <v>21</v>
      </c>
      <c r="G636" s="1">
        <v>7.05</v>
      </c>
      <c r="H636" s="1">
        <v>2.7</v>
      </c>
      <c r="I636" s="1">
        <v>0.35</v>
      </c>
    </row>
    <row r="637" spans="1:9" x14ac:dyDescent="0.3">
      <c r="A637" s="2">
        <v>635</v>
      </c>
      <c r="B637" s="1" t="s">
        <v>4608</v>
      </c>
      <c r="C637" s="1" t="s">
        <v>4576</v>
      </c>
      <c r="D637" s="1" t="s">
        <v>4609</v>
      </c>
      <c r="E637" s="1">
        <v>100</v>
      </c>
      <c r="F637" s="1">
        <v>17</v>
      </c>
      <c r="G637" s="1">
        <v>5.9</v>
      </c>
      <c r="H637" s="1">
        <v>2.2000000000000002</v>
      </c>
      <c r="I637" s="1">
        <v>0.1</v>
      </c>
    </row>
    <row r="638" spans="1:9" x14ac:dyDescent="0.3">
      <c r="A638" s="2">
        <v>636</v>
      </c>
      <c r="B638" s="1" t="s">
        <v>4610</v>
      </c>
      <c r="C638" s="1" t="s">
        <v>4576</v>
      </c>
      <c r="D638" s="1" t="s">
        <v>4611</v>
      </c>
      <c r="E638" s="1">
        <v>100</v>
      </c>
      <c r="F638" s="1">
        <v>133</v>
      </c>
      <c r="G638" s="1">
        <v>0</v>
      </c>
      <c r="H638" s="1">
        <v>60.9</v>
      </c>
      <c r="I638" s="1">
        <v>2.4</v>
      </c>
    </row>
    <row r="639" spans="1:9" x14ac:dyDescent="0.3">
      <c r="A639" s="2">
        <v>637</v>
      </c>
      <c r="B639" s="1" t="s">
        <v>4612</v>
      </c>
      <c r="C639" s="1" t="s">
        <v>4576</v>
      </c>
      <c r="D639" s="1" t="s">
        <v>4613</v>
      </c>
      <c r="E639" s="1">
        <v>100</v>
      </c>
      <c r="F639" s="1">
        <v>23</v>
      </c>
      <c r="G639" s="1">
        <v>8.9</v>
      </c>
      <c r="H639" s="1">
        <v>2.2999999999999998</v>
      </c>
      <c r="I639" s="1">
        <v>0.1</v>
      </c>
    </row>
    <row r="640" spans="1:9" x14ac:dyDescent="0.3">
      <c r="A640" s="2">
        <v>638</v>
      </c>
      <c r="B640" s="1" t="s">
        <v>4614</v>
      </c>
      <c r="C640" s="1" t="s">
        <v>4576</v>
      </c>
      <c r="D640" s="1" t="s">
        <v>4615</v>
      </c>
      <c r="E640" s="1">
        <v>100</v>
      </c>
      <c r="F640" s="1">
        <v>11</v>
      </c>
      <c r="G640" s="1">
        <v>4.8600000000000003</v>
      </c>
      <c r="H640" s="1">
        <v>0.57999999999999996</v>
      </c>
      <c r="I640" s="1">
        <v>0.08</v>
      </c>
    </row>
    <row r="641" spans="1:9" x14ac:dyDescent="0.3">
      <c r="A641" s="2">
        <v>639</v>
      </c>
      <c r="B641" s="1" t="s">
        <v>4616</v>
      </c>
      <c r="C641" s="1" t="s">
        <v>4576</v>
      </c>
      <c r="D641" s="1" t="s">
        <v>4617</v>
      </c>
      <c r="E641" s="1">
        <v>100</v>
      </c>
      <c r="F641" s="1">
        <v>167</v>
      </c>
      <c r="G641" s="1">
        <v>71.11</v>
      </c>
      <c r="H641" s="1">
        <v>10.28</v>
      </c>
      <c r="I641" s="1">
        <v>0.96</v>
      </c>
    </row>
    <row r="642" spans="1:9" x14ac:dyDescent="0.3">
      <c r="A642" s="2">
        <v>640</v>
      </c>
      <c r="B642" s="1" t="s">
        <v>4618</v>
      </c>
      <c r="C642" s="1" t="s">
        <v>4576</v>
      </c>
      <c r="D642" s="1" t="s">
        <v>4619</v>
      </c>
      <c r="E642" s="1">
        <v>100</v>
      </c>
      <c r="F642" s="1">
        <v>13</v>
      </c>
      <c r="G642" s="1">
        <v>5.2</v>
      </c>
      <c r="H642" s="1">
        <v>0.6</v>
      </c>
      <c r="I642" s="1">
        <v>0.2</v>
      </c>
    </row>
    <row r="643" spans="1:9" x14ac:dyDescent="0.3">
      <c r="A643" s="2">
        <v>641</v>
      </c>
      <c r="B643" s="1" t="s">
        <v>4620</v>
      </c>
      <c r="C643" s="1" t="s">
        <v>4576</v>
      </c>
      <c r="D643" s="1" t="s">
        <v>4621</v>
      </c>
      <c r="E643" s="1">
        <v>100</v>
      </c>
      <c r="F643" s="1">
        <v>17</v>
      </c>
      <c r="G643" s="1">
        <v>3.5</v>
      </c>
      <c r="H643" s="1">
        <v>2.9</v>
      </c>
      <c r="I643" s="1">
        <v>0.9</v>
      </c>
    </row>
    <row r="644" spans="1:9" x14ac:dyDescent="0.3">
      <c r="A644" s="2">
        <v>642</v>
      </c>
      <c r="B644" s="1" t="s">
        <v>4622</v>
      </c>
      <c r="C644" s="1" t="s">
        <v>4576</v>
      </c>
      <c r="D644" s="1" t="s">
        <v>4623</v>
      </c>
      <c r="E644" s="1">
        <v>100</v>
      </c>
      <c r="F644" s="1">
        <v>20</v>
      </c>
      <c r="G644" s="1">
        <v>5.5</v>
      </c>
      <c r="H644" s="1">
        <v>4.2</v>
      </c>
      <c r="I644" s="1">
        <v>0.1</v>
      </c>
    </row>
    <row r="645" spans="1:9" x14ac:dyDescent="0.3">
      <c r="A645" s="2">
        <v>643</v>
      </c>
      <c r="B645" s="1" t="s">
        <v>4624</v>
      </c>
      <c r="C645" s="1" t="s">
        <v>4576</v>
      </c>
      <c r="D645" s="1" t="s">
        <v>4625</v>
      </c>
      <c r="E645" s="1">
        <v>100</v>
      </c>
      <c r="F645" s="1">
        <v>191</v>
      </c>
      <c r="G645" s="1">
        <v>61.6</v>
      </c>
      <c r="H645" s="1">
        <v>23.3</v>
      </c>
      <c r="I645" s="1">
        <v>4.7</v>
      </c>
    </row>
    <row r="646" spans="1:9" x14ac:dyDescent="0.3">
      <c r="A646" s="2">
        <v>644</v>
      </c>
      <c r="B646" s="1" t="s">
        <v>4626</v>
      </c>
      <c r="C646" s="1" t="s">
        <v>4576</v>
      </c>
      <c r="D646" s="1" t="s">
        <v>4627</v>
      </c>
      <c r="E646" s="1">
        <v>100</v>
      </c>
      <c r="F646" s="1">
        <v>183</v>
      </c>
      <c r="G646" s="1">
        <v>71.099999999999994</v>
      </c>
      <c r="H646" s="1">
        <v>14.3</v>
      </c>
      <c r="I646" s="1">
        <v>2.7</v>
      </c>
    </row>
    <row r="647" spans="1:9" x14ac:dyDescent="0.3">
      <c r="A647" s="2">
        <v>645</v>
      </c>
      <c r="B647" s="1" t="s">
        <v>4628</v>
      </c>
      <c r="C647" s="1" t="s">
        <v>4576</v>
      </c>
      <c r="D647" s="1" t="s">
        <v>4629</v>
      </c>
      <c r="E647" s="1">
        <v>100</v>
      </c>
      <c r="F647" s="1">
        <v>195</v>
      </c>
      <c r="G647" s="1">
        <v>54.4</v>
      </c>
      <c r="H647" s="1">
        <v>27.7</v>
      </c>
      <c r="I647" s="1">
        <v>6.9</v>
      </c>
    </row>
    <row r="648" spans="1:9" x14ac:dyDescent="0.3">
      <c r="A648" s="2">
        <v>646</v>
      </c>
      <c r="B648" s="1" t="s">
        <v>4630</v>
      </c>
      <c r="C648" s="1" t="s">
        <v>4576</v>
      </c>
      <c r="D648" s="1" t="s">
        <v>4631</v>
      </c>
      <c r="E648" s="1">
        <v>100</v>
      </c>
      <c r="F648" s="1">
        <v>180</v>
      </c>
      <c r="G648" s="1">
        <v>72.2</v>
      </c>
      <c r="H648" s="1">
        <v>15.8</v>
      </c>
      <c r="I648" s="1">
        <v>0.9</v>
      </c>
    </row>
    <row r="649" spans="1:9" x14ac:dyDescent="0.3">
      <c r="A649" s="2">
        <v>647</v>
      </c>
      <c r="B649" s="1" t="s">
        <v>4632</v>
      </c>
      <c r="C649" s="1" t="s">
        <v>4576</v>
      </c>
      <c r="D649" s="1" t="s">
        <v>4633</v>
      </c>
      <c r="E649" s="1">
        <v>100</v>
      </c>
      <c r="F649" s="1">
        <v>192</v>
      </c>
      <c r="G649" s="1">
        <v>58.6</v>
      </c>
      <c r="H649" s="1">
        <v>24.4</v>
      </c>
      <c r="I649" s="1">
        <v>5.7</v>
      </c>
    </row>
    <row r="650" spans="1:9" x14ac:dyDescent="0.3">
      <c r="A650" s="2">
        <v>648</v>
      </c>
      <c r="B650" s="1" t="s">
        <v>4634</v>
      </c>
      <c r="C650" s="1" t="s">
        <v>4576</v>
      </c>
      <c r="D650" s="1" t="s">
        <v>4635</v>
      </c>
      <c r="E650" s="1">
        <v>100</v>
      </c>
      <c r="F650" s="1">
        <v>182</v>
      </c>
      <c r="G650" s="1">
        <v>76.599999999999994</v>
      </c>
      <c r="H650" s="1">
        <v>12.8</v>
      </c>
      <c r="I650" s="1">
        <v>0.6</v>
      </c>
    </row>
    <row r="651" spans="1:9" x14ac:dyDescent="0.3">
      <c r="A651" s="2">
        <v>649</v>
      </c>
      <c r="B651" s="1" t="s">
        <v>4636</v>
      </c>
      <c r="C651" s="1" t="s">
        <v>4576</v>
      </c>
      <c r="D651" s="1" t="s">
        <v>4637</v>
      </c>
      <c r="E651" s="1">
        <v>100</v>
      </c>
      <c r="F651" s="1">
        <v>179</v>
      </c>
      <c r="G651" s="1">
        <v>84.58</v>
      </c>
      <c r="H651" s="1">
        <v>4.4000000000000004</v>
      </c>
      <c r="I651" s="1">
        <v>0.27</v>
      </c>
    </row>
    <row r="652" spans="1:9" x14ac:dyDescent="0.3">
      <c r="A652" s="2">
        <v>650</v>
      </c>
      <c r="B652" s="1" t="s">
        <v>4638</v>
      </c>
      <c r="C652" s="1" t="s">
        <v>4576</v>
      </c>
      <c r="D652" s="1" t="s">
        <v>4639</v>
      </c>
      <c r="E652" s="1">
        <v>100</v>
      </c>
      <c r="F652" s="1">
        <v>165</v>
      </c>
      <c r="G652" s="1">
        <v>68.47</v>
      </c>
      <c r="H652" s="1">
        <v>11.75</v>
      </c>
      <c r="I652" s="1">
        <v>0.96</v>
      </c>
    </row>
    <row r="653" spans="1:9" x14ac:dyDescent="0.3">
      <c r="A653" s="2">
        <v>651</v>
      </c>
      <c r="B653" s="1" t="s">
        <v>4640</v>
      </c>
      <c r="C653" s="1" t="s">
        <v>4576</v>
      </c>
      <c r="D653" s="1" t="s">
        <v>4641</v>
      </c>
      <c r="E653" s="1">
        <v>100</v>
      </c>
      <c r="F653" s="1">
        <v>21</v>
      </c>
      <c r="G653" s="1">
        <v>8.1199999999999992</v>
      </c>
      <c r="H653" s="1">
        <v>2.0499999999999998</v>
      </c>
      <c r="I653" s="1">
        <v>0.15</v>
      </c>
    </row>
    <row r="654" spans="1:9" x14ac:dyDescent="0.3">
      <c r="A654" s="2">
        <v>652</v>
      </c>
      <c r="B654" s="1" t="s">
        <v>4642</v>
      </c>
      <c r="C654" s="1" t="s">
        <v>4576</v>
      </c>
      <c r="D654" s="1" t="s">
        <v>4643</v>
      </c>
      <c r="E654" s="1">
        <v>100</v>
      </c>
      <c r="F654" s="1">
        <v>22</v>
      </c>
      <c r="G654" s="1">
        <v>8.51</v>
      </c>
      <c r="H654" s="1">
        <v>2.15</v>
      </c>
      <c r="I654" s="1">
        <v>0.24</v>
      </c>
    </row>
    <row r="655" spans="1:9" x14ac:dyDescent="0.3">
      <c r="A655" s="2">
        <v>653</v>
      </c>
      <c r="B655" s="1" t="s">
        <v>4644</v>
      </c>
      <c r="C655" s="1" t="s">
        <v>4576</v>
      </c>
      <c r="D655" s="1" t="s">
        <v>4645</v>
      </c>
      <c r="E655" s="1">
        <v>100</v>
      </c>
      <c r="F655" s="1">
        <v>20</v>
      </c>
      <c r="G655" s="1">
        <v>5.7</v>
      </c>
      <c r="H655" s="1">
        <v>2.8</v>
      </c>
      <c r="I655" s="1">
        <v>0.6</v>
      </c>
    </row>
    <row r="656" spans="1:9" x14ac:dyDescent="0.3">
      <c r="A656" s="2">
        <v>654</v>
      </c>
      <c r="B656" s="1" t="s">
        <v>4646</v>
      </c>
      <c r="C656" s="1" t="s">
        <v>4576</v>
      </c>
      <c r="D656" s="1" t="s">
        <v>4647</v>
      </c>
      <c r="E656" s="1">
        <v>100</v>
      </c>
      <c r="F656" s="1">
        <v>179</v>
      </c>
      <c r="G656" s="1">
        <v>58.9</v>
      </c>
      <c r="H656" s="1">
        <v>19.899999999999999</v>
      </c>
      <c r="I656" s="1">
        <v>4.8</v>
      </c>
    </row>
    <row r="657" spans="1:9" x14ac:dyDescent="0.3">
      <c r="A657" s="2">
        <v>655</v>
      </c>
      <c r="B657" s="1" t="s">
        <v>4648</v>
      </c>
      <c r="C657" s="1" t="s">
        <v>4576</v>
      </c>
      <c r="D657" s="1" t="s">
        <v>4649</v>
      </c>
      <c r="E657" s="1">
        <v>100</v>
      </c>
      <c r="F657" s="1">
        <v>20</v>
      </c>
      <c r="G657" s="1">
        <v>6.8</v>
      </c>
      <c r="H657" s="1">
        <v>2.9</v>
      </c>
      <c r="I657" s="1">
        <v>0.1</v>
      </c>
    </row>
    <row r="658" spans="1:9" x14ac:dyDescent="0.3">
      <c r="A658" s="2">
        <v>656</v>
      </c>
      <c r="B658" s="1" t="s">
        <v>4650</v>
      </c>
      <c r="C658" s="1" t="s">
        <v>4576</v>
      </c>
      <c r="D658" s="1" t="s">
        <v>4651</v>
      </c>
      <c r="E658" s="1">
        <v>100</v>
      </c>
      <c r="F658" s="1">
        <v>16</v>
      </c>
      <c r="G658" s="1">
        <v>3.5</v>
      </c>
      <c r="H658" s="1">
        <v>4.2</v>
      </c>
      <c r="I658" s="1">
        <v>0.1</v>
      </c>
    </row>
    <row r="659" spans="1:9" x14ac:dyDescent="0.3">
      <c r="A659" s="2">
        <v>657</v>
      </c>
      <c r="B659" s="1" t="s">
        <v>4652</v>
      </c>
      <c r="C659" s="1" t="s">
        <v>4576</v>
      </c>
      <c r="D659" s="1" t="s">
        <v>4653</v>
      </c>
      <c r="E659" s="1">
        <v>100</v>
      </c>
      <c r="F659" s="1">
        <v>15</v>
      </c>
      <c r="G659" s="1">
        <v>3.71</v>
      </c>
      <c r="H659" s="1">
        <v>3.56</v>
      </c>
      <c r="I659" s="1">
        <v>0.19</v>
      </c>
    </row>
    <row r="660" spans="1:9" x14ac:dyDescent="0.3">
      <c r="A660" s="2">
        <v>658</v>
      </c>
      <c r="B660" s="1" t="s">
        <v>4654</v>
      </c>
      <c r="C660" s="1" t="s">
        <v>4576</v>
      </c>
      <c r="D660" s="1" t="s">
        <v>4655</v>
      </c>
      <c r="E660" s="1">
        <v>100</v>
      </c>
      <c r="F660" s="1">
        <v>176</v>
      </c>
      <c r="G660" s="1">
        <v>46.49</v>
      </c>
      <c r="H660" s="1">
        <v>33.39</v>
      </c>
      <c r="I660" s="1">
        <v>3.57</v>
      </c>
    </row>
    <row r="661" spans="1:9" x14ac:dyDescent="0.3">
      <c r="A661" s="2">
        <v>659</v>
      </c>
      <c r="B661" s="1" t="s">
        <v>4656</v>
      </c>
      <c r="C661" s="1" t="s">
        <v>4576</v>
      </c>
      <c r="D661" s="1" t="s">
        <v>4657</v>
      </c>
      <c r="E661" s="1">
        <v>100</v>
      </c>
      <c r="F661" s="1">
        <v>15</v>
      </c>
      <c r="G661" s="1">
        <v>3.25</v>
      </c>
      <c r="H661" s="1">
        <v>3.69</v>
      </c>
      <c r="I661" s="1">
        <v>0.18</v>
      </c>
    </row>
    <row r="662" spans="1:9" x14ac:dyDescent="0.3">
      <c r="A662" s="2">
        <v>660</v>
      </c>
      <c r="B662" s="1" t="s">
        <v>4658</v>
      </c>
      <c r="C662" s="1" t="s">
        <v>4576</v>
      </c>
      <c r="D662" s="1" t="s">
        <v>4659</v>
      </c>
      <c r="E662" s="1">
        <v>100</v>
      </c>
      <c r="F662" s="1">
        <v>17</v>
      </c>
      <c r="G662" s="1">
        <v>3.87</v>
      </c>
      <c r="H662" s="1">
        <v>3.75</v>
      </c>
      <c r="I662" s="1">
        <v>0.41</v>
      </c>
    </row>
    <row r="663" spans="1:9" x14ac:dyDescent="0.3">
      <c r="A663" s="2">
        <v>661</v>
      </c>
      <c r="B663" s="1" t="s">
        <v>4660</v>
      </c>
      <c r="C663" s="1" t="s">
        <v>4576</v>
      </c>
      <c r="D663" s="1" t="s">
        <v>4661</v>
      </c>
      <c r="E663" s="1">
        <v>100</v>
      </c>
      <c r="F663" s="1">
        <v>187</v>
      </c>
      <c r="G663" s="1">
        <v>81.03</v>
      </c>
      <c r="H663" s="1">
        <v>9.41</v>
      </c>
      <c r="I663" s="1">
        <v>1.4</v>
      </c>
    </row>
    <row r="664" spans="1:9" x14ac:dyDescent="0.3">
      <c r="A664" s="2">
        <v>662</v>
      </c>
      <c r="B664" s="1" t="s">
        <v>4662</v>
      </c>
      <c r="C664" s="1" t="s">
        <v>4576</v>
      </c>
      <c r="D664" s="1" t="s">
        <v>4663</v>
      </c>
      <c r="E664" s="1">
        <v>100</v>
      </c>
      <c r="F664" s="1">
        <v>21</v>
      </c>
      <c r="G664" s="1">
        <v>6.4</v>
      </c>
      <c r="H664" s="1">
        <v>3.6</v>
      </c>
      <c r="I664" s="1">
        <v>0.3</v>
      </c>
    </row>
    <row r="665" spans="1:9" x14ac:dyDescent="0.3">
      <c r="A665" s="2">
        <v>663</v>
      </c>
      <c r="B665" s="1" t="s">
        <v>4664</v>
      </c>
      <c r="C665" s="1" t="s">
        <v>4576</v>
      </c>
      <c r="D665" s="1" t="s">
        <v>4665</v>
      </c>
      <c r="E665" s="1">
        <v>100</v>
      </c>
      <c r="F665" s="1">
        <v>23</v>
      </c>
      <c r="G665" s="1">
        <v>6.6</v>
      </c>
      <c r="H665" s="1">
        <v>3.6</v>
      </c>
      <c r="I665" s="1">
        <v>0.5</v>
      </c>
    </row>
    <row r="666" spans="1:9" x14ac:dyDescent="0.3">
      <c r="A666" s="2">
        <v>664</v>
      </c>
      <c r="B666" s="1" t="s">
        <v>4666</v>
      </c>
      <c r="C666" s="1" t="s">
        <v>4576</v>
      </c>
      <c r="D666" s="1" t="s">
        <v>4667</v>
      </c>
      <c r="E666" s="1">
        <v>100</v>
      </c>
      <c r="F666" s="1">
        <v>184</v>
      </c>
      <c r="G666" s="1">
        <v>73.400000000000006</v>
      </c>
      <c r="H666" s="1">
        <v>11.5</v>
      </c>
      <c r="I666" s="1">
        <v>3.1</v>
      </c>
    </row>
    <row r="667" spans="1:9" x14ac:dyDescent="0.3">
      <c r="A667" s="2">
        <v>665</v>
      </c>
      <c r="B667" s="1" t="s">
        <v>4668</v>
      </c>
      <c r="C667" s="1" t="s">
        <v>4576</v>
      </c>
      <c r="D667" s="1" t="s">
        <v>4669</v>
      </c>
      <c r="E667" s="1">
        <v>100</v>
      </c>
      <c r="F667" s="1">
        <v>21</v>
      </c>
      <c r="G667" s="1">
        <v>7.05</v>
      </c>
      <c r="H667" s="1">
        <v>3.09</v>
      </c>
      <c r="I667" s="1">
        <v>0.16</v>
      </c>
    </row>
    <row r="668" spans="1:9" x14ac:dyDescent="0.3">
      <c r="A668" s="2">
        <v>666</v>
      </c>
      <c r="B668" s="1" t="s">
        <v>4670</v>
      </c>
      <c r="C668" s="1" t="s">
        <v>4576</v>
      </c>
      <c r="D668" s="1" t="s">
        <v>4671</v>
      </c>
      <c r="E668" s="1">
        <v>100</v>
      </c>
      <c r="F668" s="1">
        <v>184</v>
      </c>
      <c r="G668" s="1">
        <v>61.4</v>
      </c>
      <c r="H668" s="1">
        <v>25.09</v>
      </c>
      <c r="I668" s="1">
        <v>2.5099999999999998</v>
      </c>
    </row>
    <row r="669" spans="1:9" x14ac:dyDescent="0.3">
      <c r="A669" s="2">
        <v>667</v>
      </c>
      <c r="B669" s="1" t="s">
        <v>4672</v>
      </c>
      <c r="C669" s="1" t="s">
        <v>4576</v>
      </c>
      <c r="D669" s="1" t="s">
        <v>4673</v>
      </c>
      <c r="E669" s="1">
        <v>100</v>
      </c>
      <c r="F669" s="1">
        <v>19</v>
      </c>
      <c r="G669" s="1">
        <v>6.24</v>
      </c>
      <c r="H669" s="1">
        <v>2.93</v>
      </c>
      <c r="I669" s="1">
        <v>0.18</v>
      </c>
    </row>
    <row r="670" spans="1:9" x14ac:dyDescent="0.3">
      <c r="A670" s="2">
        <v>668</v>
      </c>
      <c r="B670" s="1" t="s">
        <v>4674</v>
      </c>
      <c r="C670" s="1" t="s">
        <v>4576</v>
      </c>
      <c r="D670" s="1" t="s">
        <v>4675</v>
      </c>
      <c r="E670" s="1">
        <v>100</v>
      </c>
      <c r="F670" s="1">
        <v>18</v>
      </c>
      <c r="G670" s="1">
        <v>4.9000000000000004</v>
      </c>
      <c r="H670" s="1">
        <v>4</v>
      </c>
      <c r="I670" s="1">
        <v>0</v>
      </c>
    </row>
    <row r="671" spans="1:9" x14ac:dyDescent="0.3">
      <c r="A671" s="2">
        <v>669</v>
      </c>
      <c r="B671" s="1" t="s">
        <v>4676</v>
      </c>
      <c r="C671" s="1" t="s">
        <v>4576</v>
      </c>
      <c r="D671" s="1" t="s">
        <v>4677</v>
      </c>
      <c r="E671" s="1">
        <v>100</v>
      </c>
      <c r="F671" s="1">
        <v>18</v>
      </c>
      <c r="G671" s="1">
        <v>6.9</v>
      </c>
      <c r="H671" s="1">
        <v>2</v>
      </c>
      <c r="I671" s="1">
        <v>0</v>
      </c>
    </row>
    <row r="672" spans="1:9" x14ac:dyDescent="0.3">
      <c r="A672" s="2">
        <v>670</v>
      </c>
      <c r="B672" s="1" t="s">
        <v>4678</v>
      </c>
      <c r="C672" s="1" t="s">
        <v>4576</v>
      </c>
      <c r="D672" s="1" t="s">
        <v>4679</v>
      </c>
      <c r="E672" s="1">
        <v>100</v>
      </c>
      <c r="F672" s="1">
        <v>22</v>
      </c>
      <c r="G672" s="1">
        <v>8.4</v>
      </c>
      <c r="H672" s="1">
        <v>2.6</v>
      </c>
      <c r="I672" s="1">
        <v>0.1</v>
      </c>
    </row>
    <row r="673" spans="1:9" x14ac:dyDescent="0.3">
      <c r="A673" s="2">
        <v>671</v>
      </c>
      <c r="B673" s="1" t="s">
        <v>4680</v>
      </c>
      <c r="C673" s="1" t="s">
        <v>4576</v>
      </c>
      <c r="D673" s="1" t="s">
        <v>4681</v>
      </c>
      <c r="E673" s="1">
        <v>100</v>
      </c>
      <c r="F673" s="1">
        <v>18</v>
      </c>
      <c r="G673" s="1">
        <v>6.1</v>
      </c>
      <c r="H673" s="1">
        <v>1.4</v>
      </c>
      <c r="I673" s="1">
        <v>0.7</v>
      </c>
    </row>
    <row r="674" spans="1:9" x14ac:dyDescent="0.3">
      <c r="A674" s="2">
        <v>672</v>
      </c>
      <c r="B674" s="1" t="s">
        <v>4682</v>
      </c>
      <c r="C674" s="1" t="s">
        <v>4576</v>
      </c>
      <c r="D674" s="1" t="s">
        <v>4683</v>
      </c>
      <c r="E674" s="1">
        <v>100</v>
      </c>
      <c r="F674" s="1">
        <v>20</v>
      </c>
      <c r="G674" s="1">
        <v>7.54</v>
      </c>
      <c r="H674" s="1">
        <v>2.2000000000000002</v>
      </c>
      <c r="I674" s="1">
        <v>0.22</v>
      </c>
    </row>
    <row r="675" spans="1:9" x14ac:dyDescent="0.3">
      <c r="A675" s="2">
        <v>673</v>
      </c>
      <c r="B675" s="1" t="s">
        <v>4684</v>
      </c>
      <c r="C675" s="1" t="s">
        <v>4576</v>
      </c>
      <c r="D675" s="1" t="s">
        <v>4685</v>
      </c>
      <c r="E675" s="1">
        <v>100</v>
      </c>
      <c r="F675" s="1">
        <v>18</v>
      </c>
      <c r="G675" s="1">
        <v>6.29</v>
      </c>
      <c r="H675" s="1">
        <v>2.4</v>
      </c>
      <c r="I675" s="1">
        <v>0.24</v>
      </c>
    </row>
    <row r="676" spans="1:9" x14ac:dyDescent="0.3">
      <c r="A676" s="2">
        <v>674</v>
      </c>
      <c r="B676" s="1" t="s">
        <v>4686</v>
      </c>
      <c r="C676" s="1" t="s">
        <v>4576</v>
      </c>
      <c r="D676" s="1" t="s">
        <v>4687</v>
      </c>
      <c r="E676" s="1">
        <v>100</v>
      </c>
      <c r="F676" s="1">
        <v>16</v>
      </c>
      <c r="G676" s="1">
        <v>4.5999999999999996</v>
      </c>
      <c r="H676" s="1">
        <v>3.3</v>
      </c>
      <c r="I676" s="1">
        <v>0.1</v>
      </c>
    </row>
    <row r="677" spans="1:9" x14ac:dyDescent="0.3">
      <c r="A677" s="2">
        <v>675</v>
      </c>
      <c r="B677" s="1" t="s">
        <v>4688</v>
      </c>
      <c r="C677" s="1" t="s">
        <v>4576</v>
      </c>
      <c r="D677" s="1" t="s">
        <v>4689</v>
      </c>
      <c r="E677" s="1">
        <v>100</v>
      </c>
      <c r="F677" s="1">
        <v>35</v>
      </c>
      <c r="G677" s="1">
        <v>13</v>
      </c>
      <c r="H677" s="1">
        <v>3</v>
      </c>
      <c r="I677" s="1">
        <v>0.7</v>
      </c>
    </row>
    <row r="678" spans="1:9" x14ac:dyDescent="0.3">
      <c r="A678" s="2">
        <v>676</v>
      </c>
      <c r="B678" s="1" t="s">
        <v>4690</v>
      </c>
      <c r="C678" s="1" t="s">
        <v>4576</v>
      </c>
      <c r="D678" s="1" t="s">
        <v>4691</v>
      </c>
      <c r="E678" s="1">
        <v>100</v>
      </c>
      <c r="F678" s="1">
        <v>186</v>
      </c>
      <c r="G678" s="1">
        <v>68.25</v>
      </c>
      <c r="H678" s="1">
        <v>18.84</v>
      </c>
      <c r="I678" s="1">
        <v>2.54</v>
      </c>
    </row>
    <row r="679" spans="1:9" x14ac:dyDescent="0.3">
      <c r="A679" s="2">
        <v>677</v>
      </c>
      <c r="B679" s="1" t="s">
        <v>4692</v>
      </c>
      <c r="C679" s="1" t="s">
        <v>4576</v>
      </c>
      <c r="D679" s="1" t="s">
        <v>4693</v>
      </c>
      <c r="E679" s="1">
        <v>100</v>
      </c>
      <c r="F679" s="1">
        <v>26</v>
      </c>
      <c r="G679" s="1">
        <v>8.0299999999999994</v>
      </c>
      <c r="H679" s="1">
        <v>4.4400000000000004</v>
      </c>
      <c r="I679" s="1">
        <v>0.32</v>
      </c>
    </row>
    <row r="680" spans="1:9" x14ac:dyDescent="0.3">
      <c r="A680" s="2">
        <v>678</v>
      </c>
      <c r="B680" s="1" t="s">
        <v>4694</v>
      </c>
      <c r="C680" s="1" t="s">
        <v>4576</v>
      </c>
      <c r="D680" s="1" t="s">
        <v>4695</v>
      </c>
      <c r="E680" s="1">
        <v>100</v>
      </c>
      <c r="F680" s="1">
        <v>183</v>
      </c>
      <c r="G680" s="1">
        <v>53.29</v>
      </c>
      <c r="H680" s="1">
        <v>31.84</v>
      </c>
      <c r="I680" s="1">
        <v>2.93</v>
      </c>
    </row>
    <row r="681" spans="1:9" x14ac:dyDescent="0.3">
      <c r="A681" s="2">
        <v>679</v>
      </c>
      <c r="B681" s="1" t="s">
        <v>4696</v>
      </c>
      <c r="C681" s="1" t="s">
        <v>4576</v>
      </c>
      <c r="D681" s="1" t="s">
        <v>4697</v>
      </c>
      <c r="E681" s="1">
        <v>100</v>
      </c>
      <c r="F681" s="1">
        <v>24</v>
      </c>
      <c r="G681" s="1">
        <v>6.8</v>
      </c>
      <c r="H681" s="1">
        <v>4.0599999999999996</v>
      </c>
      <c r="I681" s="1">
        <v>0.43</v>
      </c>
    </row>
    <row r="682" spans="1:9" x14ac:dyDescent="0.3">
      <c r="A682" s="2">
        <v>680</v>
      </c>
      <c r="B682" s="1" t="s">
        <v>4698</v>
      </c>
      <c r="C682" s="1" t="s">
        <v>4576</v>
      </c>
      <c r="D682" s="1" t="s">
        <v>4699</v>
      </c>
      <c r="E682" s="1">
        <v>100</v>
      </c>
      <c r="F682" s="1">
        <v>21</v>
      </c>
      <c r="G682" s="1">
        <v>4.9800000000000004</v>
      </c>
      <c r="H682" s="1">
        <v>4.71</v>
      </c>
      <c r="I682" s="1">
        <v>0.3</v>
      </c>
    </row>
    <row r="683" spans="1:9" x14ac:dyDescent="0.3">
      <c r="A683" s="2">
        <v>681</v>
      </c>
      <c r="B683" s="1" t="s">
        <v>4700</v>
      </c>
      <c r="C683" s="1" t="s">
        <v>4576</v>
      </c>
      <c r="D683" s="1" t="s">
        <v>4701</v>
      </c>
      <c r="E683" s="1">
        <v>100</v>
      </c>
      <c r="F683" s="1">
        <v>39</v>
      </c>
      <c r="G683" s="1">
        <v>14.02</v>
      </c>
      <c r="H683" s="1">
        <v>4.59</v>
      </c>
      <c r="I683" s="1">
        <v>0.33</v>
      </c>
    </row>
    <row r="684" spans="1:9" x14ac:dyDescent="0.3">
      <c r="A684" s="2">
        <v>682</v>
      </c>
      <c r="B684" s="1" t="s">
        <v>4702</v>
      </c>
      <c r="C684" s="1" t="s">
        <v>4576</v>
      </c>
      <c r="D684" s="1" t="s">
        <v>4703</v>
      </c>
      <c r="E684" s="1">
        <v>100</v>
      </c>
      <c r="F684" s="1">
        <v>180</v>
      </c>
      <c r="G684" s="1">
        <v>65.349999999999994</v>
      </c>
      <c r="H684" s="1">
        <v>21.14</v>
      </c>
      <c r="I684" s="1">
        <v>1.61</v>
      </c>
    </row>
    <row r="685" spans="1:9" x14ac:dyDescent="0.3">
      <c r="A685" s="2">
        <v>683</v>
      </c>
      <c r="B685" s="1" t="s">
        <v>4704</v>
      </c>
      <c r="C685" s="1" t="s">
        <v>4576</v>
      </c>
      <c r="D685" s="1" t="s">
        <v>4705</v>
      </c>
      <c r="E685" s="1">
        <v>100</v>
      </c>
      <c r="F685" s="1">
        <v>31</v>
      </c>
      <c r="G685" s="1">
        <v>11.8</v>
      </c>
      <c r="H685" s="1">
        <v>2.91</v>
      </c>
      <c r="I685" s="1">
        <v>0.34</v>
      </c>
    </row>
    <row r="686" spans="1:9" x14ac:dyDescent="0.3">
      <c r="A686" s="2">
        <v>684</v>
      </c>
      <c r="B686" s="1" t="s">
        <v>4706</v>
      </c>
      <c r="C686" s="1" t="s">
        <v>4576</v>
      </c>
      <c r="D686" s="1" t="s">
        <v>4707</v>
      </c>
      <c r="E686" s="1">
        <v>100</v>
      </c>
      <c r="F686" s="1">
        <v>32</v>
      </c>
      <c r="G686" s="1">
        <v>12.36</v>
      </c>
      <c r="H686" s="1">
        <v>3.25</v>
      </c>
      <c r="I686" s="1">
        <v>0.24</v>
      </c>
    </row>
    <row r="687" spans="1:9" x14ac:dyDescent="0.3">
      <c r="A687" s="2">
        <v>685</v>
      </c>
      <c r="B687" s="1" t="s">
        <v>4708</v>
      </c>
      <c r="C687" s="1" t="s">
        <v>4576</v>
      </c>
      <c r="D687" s="1" t="s">
        <v>4709</v>
      </c>
      <c r="E687" s="1">
        <v>100</v>
      </c>
      <c r="F687" s="1">
        <v>18</v>
      </c>
      <c r="G687" s="1">
        <v>6.1</v>
      </c>
      <c r="H687" s="1">
        <v>2</v>
      </c>
      <c r="I687" s="1">
        <v>0.3</v>
      </c>
    </row>
    <row r="688" spans="1:9" x14ac:dyDescent="0.3">
      <c r="A688" s="2">
        <v>686</v>
      </c>
      <c r="B688" s="1" t="s">
        <v>4710</v>
      </c>
      <c r="C688" s="1" t="s">
        <v>4576</v>
      </c>
      <c r="D688" s="1" t="s">
        <v>4711</v>
      </c>
      <c r="E688" s="1">
        <v>100</v>
      </c>
      <c r="F688" s="1">
        <v>18</v>
      </c>
      <c r="G688" s="1">
        <v>6.3</v>
      </c>
      <c r="H688" s="1">
        <v>2.4</v>
      </c>
      <c r="I688" s="1">
        <v>0.2</v>
      </c>
    </row>
    <row r="689" spans="1:9" x14ac:dyDescent="0.3">
      <c r="A689" s="2">
        <v>687</v>
      </c>
      <c r="B689" s="1" t="s">
        <v>4712</v>
      </c>
      <c r="C689" s="1" t="s">
        <v>4576</v>
      </c>
      <c r="D689" s="1" t="s">
        <v>4713</v>
      </c>
      <c r="E689" s="1">
        <v>100</v>
      </c>
      <c r="F689" s="1">
        <v>178</v>
      </c>
      <c r="G689" s="1">
        <v>63.7</v>
      </c>
      <c r="H689" s="1">
        <v>18.100000000000001</v>
      </c>
      <c r="I689" s="1">
        <v>3.1</v>
      </c>
    </row>
    <row r="690" spans="1:9" x14ac:dyDescent="0.3">
      <c r="A690" s="2">
        <v>688</v>
      </c>
      <c r="B690" s="1" t="s">
        <v>4714</v>
      </c>
      <c r="C690" s="1" t="s">
        <v>4576</v>
      </c>
      <c r="D690" s="1" t="s">
        <v>4715</v>
      </c>
      <c r="E690" s="1">
        <v>100</v>
      </c>
      <c r="F690" s="1">
        <v>15</v>
      </c>
      <c r="G690" s="1">
        <v>4.5999999999999996</v>
      </c>
      <c r="H690" s="1">
        <v>2.7</v>
      </c>
      <c r="I690" s="1">
        <v>0.1</v>
      </c>
    </row>
    <row r="691" spans="1:9" x14ac:dyDescent="0.3">
      <c r="A691" s="2">
        <v>689</v>
      </c>
      <c r="B691" s="1" t="s">
        <v>4716</v>
      </c>
      <c r="C691" s="1" t="s">
        <v>4576</v>
      </c>
      <c r="D691" s="1" t="s">
        <v>4717</v>
      </c>
      <c r="E691" s="1">
        <v>100</v>
      </c>
      <c r="F691" s="1">
        <v>19</v>
      </c>
      <c r="G691" s="1">
        <v>5.7</v>
      </c>
      <c r="H691" s="1">
        <v>3.5</v>
      </c>
      <c r="I691" s="1">
        <v>0.2</v>
      </c>
    </row>
    <row r="692" spans="1:9" x14ac:dyDescent="0.3">
      <c r="A692" s="2">
        <v>690</v>
      </c>
      <c r="B692" s="1" t="s">
        <v>4718</v>
      </c>
      <c r="C692" s="1" t="s">
        <v>4719</v>
      </c>
      <c r="D692" s="1" t="s">
        <v>4720</v>
      </c>
      <c r="E692" s="1">
        <v>100</v>
      </c>
      <c r="F692" s="1">
        <v>12</v>
      </c>
      <c r="G692" s="1">
        <v>4.5999999999999996</v>
      </c>
      <c r="H692" s="1">
        <v>0.9</v>
      </c>
      <c r="I692" s="1">
        <v>0.2</v>
      </c>
    </row>
    <row r="693" spans="1:9" x14ac:dyDescent="0.3">
      <c r="A693" s="2">
        <v>691</v>
      </c>
      <c r="B693" s="1" t="s">
        <v>4721</v>
      </c>
      <c r="C693" s="1" t="s">
        <v>4719</v>
      </c>
      <c r="D693" s="1" t="s">
        <v>4722</v>
      </c>
      <c r="E693" s="1">
        <v>100</v>
      </c>
      <c r="F693" s="1">
        <v>141</v>
      </c>
      <c r="G693" s="1">
        <v>54.7</v>
      </c>
      <c r="H693" s="1">
        <v>12.9</v>
      </c>
      <c r="I693" s="1">
        <v>1.3</v>
      </c>
    </row>
    <row r="694" spans="1:9" x14ac:dyDescent="0.3">
      <c r="A694" s="2">
        <v>692</v>
      </c>
      <c r="B694" s="1" t="s">
        <v>4723</v>
      </c>
      <c r="C694" s="1" t="s">
        <v>4719</v>
      </c>
      <c r="D694" s="1" t="s">
        <v>4724</v>
      </c>
      <c r="E694" s="1">
        <v>100</v>
      </c>
      <c r="F694" s="1">
        <v>129</v>
      </c>
      <c r="G694" s="1">
        <v>51.4</v>
      </c>
      <c r="H694" s="1">
        <v>10</v>
      </c>
      <c r="I694" s="1">
        <v>1.4</v>
      </c>
    </row>
    <row r="695" spans="1:9" x14ac:dyDescent="0.3">
      <c r="A695" s="2">
        <v>693</v>
      </c>
      <c r="B695" s="1" t="s">
        <v>4725</v>
      </c>
      <c r="C695" s="1" t="s">
        <v>4719</v>
      </c>
      <c r="D695" s="1" t="s">
        <v>4726</v>
      </c>
      <c r="E695" s="1">
        <v>100</v>
      </c>
      <c r="F695" s="1">
        <v>179</v>
      </c>
      <c r="G695" s="1">
        <v>36.5</v>
      </c>
      <c r="H695" s="1">
        <v>42.3</v>
      </c>
      <c r="I695" s="1">
        <v>4.7</v>
      </c>
    </row>
    <row r="696" spans="1:9" x14ac:dyDescent="0.3">
      <c r="A696" s="2">
        <v>694</v>
      </c>
      <c r="B696" s="1" t="s">
        <v>4727</v>
      </c>
      <c r="C696" s="1" t="s">
        <v>4719</v>
      </c>
      <c r="D696" s="1" t="s">
        <v>4728</v>
      </c>
      <c r="E696" s="1">
        <v>100</v>
      </c>
      <c r="F696" s="1">
        <v>165</v>
      </c>
      <c r="G696" s="1">
        <v>43.3</v>
      </c>
      <c r="H696" s="1">
        <v>35.5</v>
      </c>
      <c r="I696" s="1">
        <v>1.7</v>
      </c>
    </row>
    <row r="697" spans="1:9" x14ac:dyDescent="0.3">
      <c r="A697" s="2">
        <v>695</v>
      </c>
      <c r="B697" s="1" t="s">
        <v>4729</v>
      </c>
      <c r="C697" s="1" t="s">
        <v>4719</v>
      </c>
      <c r="D697" s="1" t="s">
        <v>4730</v>
      </c>
      <c r="E697" s="1">
        <v>100</v>
      </c>
      <c r="F697" s="1">
        <v>307</v>
      </c>
      <c r="G697" s="1">
        <v>4.82</v>
      </c>
      <c r="H697" s="1">
        <v>37.69</v>
      </c>
      <c r="I697" s="1">
        <v>49.23</v>
      </c>
    </row>
    <row r="698" spans="1:9" x14ac:dyDescent="0.3">
      <c r="A698" s="2">
        <v>696</v>
      </c>
      <c r="B698" s="1" t="s">
        <v>4731</v>
      </c>
      <c r="C698" s="1" t="s">
        <v>4719</v>
      </c>
      <c r="D698" s="1" t="s">
        <v>4732</v>
      </c>
      <c r="E698" s="1">
        <v>100</v>
      </c>
      <c r="F698" s="1">
        <v>163</v>
      </c>
      <c r="G698" s="1">
        <v>36.4</v>
      </c>
      <c r="H698" s="1">
        <v>41.8</v>
      </c>
      <c r="I698" s="1">
        <v>1.5</v>
      </c>
    </row>
    <row r="699" spans="1:9" x14ac:dyDescent="0.3">
      <c r="A699" s="2">
        <v>697</v>
      </c>
      <c r="B699" s="1" t="s">
        <v>4733</v>
      </c>
      <c r="C699" s="1" t="s">
        <v>4719</v>
      </c>
      <c r="D699" s="1" t="s">
        <v>4734</v>
      </c>
      <c r="E699" s="1">
        <v>100</v>
      </c>
      <c r="F699" s="1">
        <v>12</v>
      </c>
      <c r="G699" s="1">
        <v>2</v>
      </c>
      <c r="H699" s="1">
        <v>3.3</v>
      </c>
      <c r="I699" s="1">
        <v>0.4</v>
      </c>
    </row>
    <row r="700" spans="1:9" x14ac:dyDescent="0.3">
      <c r="A700" s="2">
        <v>698</v>
      </c>
      <c r="B700" s="1" t="s">
        <v>4735</v>
      </c>
      <c r="C700" s="1" t="s">
        <v>4719</v>
      </c>
      <c r="D700" s="1" t="s">
        <v>4736</v>
      </c>
      <c r="E700" s="1">
        <v>100</v>
      </c>
      <c r="F700" s="1">
        <v>165</v>
      </c>
      <c r="G700" s="1">
        <v>40.299999999999997</v>
      </c>
      <c r="H700" s="1">
        <v>38.6</v>
      </c>
      <c r="I700" s="1">
        <v>1.7</v>
      </c>
    </row>
    <row r="701" spans="1:9" x14ac:dyDescent="0.3">
      <c r="A701" s="2">
        <v>699</v>
      </c>
      <c r="B701" s="1" t="s">
        <v>4737</v>
      </c>
      <c r="C701" s="1" t="s">
        <v>4719</v>
      </c>
      <c r="D701" s="1" t="s">
        <v>4738</v>
      </c>
      <c r="E701" s="1">
        <v>100</v>
      </c>
      <c r="F701" s="1">
        <v>174</v>
      </c>
      <c r="G701" s="1">
        <v>41.7</v>
      </c>
      <c r="H701" s="1">
        <v>43.3</v>
      </c>
      <c r="I701" s="1">
        <v>0.9</v>
      </c>
    </row>
    <row r="702" spans="1:9" x14ac:dyDescent="0.3">
      <c r="A702" s="2">
        <v>700</v>
      </c>
      <c r="B702" s="1" t="s">
        <v>4739</v>
      </c>
      <c r="C702" s="1" t="s">
        <v>4719</v>
      </c>
      <c r="D702" s="1" t="s">
        <v>4740</v>
      </c>
      <c r="E702" s="1">
        <v>100</v>
      </c>
      <c r="F702" s="1">
        <v>151</v>
      </c>
      <c r="G702" s="1">
        <v>40.9</v>
      </c>
      <c r="H702" s="1">
        <v>32.700000000000003</v>
      </c>
      <c r="I702" s="1">
        <v>0.8</v>
      </c>
    </row>
    <row r="703" spans="1:9" x14ac:dyDescent="0.3">
      <c r="A703" s="2">
        <v>701</v>
      </c>
      <c r="B703" s="1" t="s">
        <v>4741</v>
      </c>
      <c r="C703" s="1" t="s">
        <v>4719</v>
      </c>
      <c r="D703" s="1" t="s">
        <v>4742</v>
      </c>
      <c r="E703" s="1">
        <v>100</v>
      </c>
      <c r="F703" s="1">
        <v>17</v>
      </c>
      <c r="G703" s="1">
        <v>6.2</v>
      </c>
      <c r="H703" s="1">
        <v>1.8</v>
      </c>
      <c r="I703" s="1">
        <v>0.2</v>
      </c>
    </row>
    <row r="704" spans="1:9" x14ac:dyDescent="0.3">
      <c r="A704" s="2">
        <v>702</v>
      </c>
      <c r="B704" s="1" t="s">
        <v>4743</v>
      </c>
      <c r="C704" s="1" t="s">
        <v>4719</v>
      </c>
      <c r="D704" s="1" t="s">
        <v>4744</v>
      </c>
      <c r="E704" s="1">
        <v>100</v>
      </c>
      <c r="F704" s="1">
        <v>12</v>
      </c>
      <c r="G704" s="1">
        <v>4.2</v>
      </c>
      <c r="H704" s="1">
        <v>1.1000000000000001</v>
      </c>
      <c r="I704" s="1">
        <v>0.2</v>
      </c>
    </row>
    <row r="705" spans="1:9" x14ac:dyDescent="0.3">
      <c r="A705" s="2">
        <v>703</v>
      </c>
      <c r="B705" s="1" t="s">
        <v>4745</v>
      </c>
      <c r="C705" s="1" t="s">
        <v>4719</v>
      </c>
      <c r="D705" s="1" t="s">
        <v>4746</v>
      </c>
      <c r="E705" s="1">
        <v>100</v>
      </c>
      <c r="F705" s="1">
        <v>110</v>
      </c>
      <c r="G705" s="1">
        <v>45.2</v>
      </c>
      <c r="H705" s="1">
        <v>7.4</v>
      </c>
      <c r="I705" s="1">
        <v>1.1000000000000001</v>
      </c>
    </row>
    <row r="706" spans="1:9" x14ac:dyDescent="0.3">
      <c r="A706" s="2">
        <v>704</v>
      </c>
      <c r="B706" s="1" t="s">
        <v>4747</v>
      </c>
      <c r="C706" s="1" t="s">
        <v>4719</v>
      </c>
      <c r="D706" s="1" t="s">
        <v>4748</v>
      </c>
      <c r="E706" s="1">
        <v>100</v>
      </c>
      <c r="F706" s="1">
        <v>16</v>
      </c>
      <c r="G706" s="1">
        <v>6</v>
      </c>
      <c r="H706" s="1">
        <v>1.2</v>
      </c>
      <c r="I706" s="1">
        <v>0.3</v>
      </c>
    </row>
    <row r="707" spans="1:9" x14ac:dyDescent="0.3">
      <c r="A707" s="2">
        <v>705</v>
      </c>
      <c r="B707" s="1" t="s">
        <v>4749</v>
      </c>
      <c r="C707" s="1" t="s">
        <v>4719</v>
      </c>
      <c r="D707" s="1" t="s">
        <v>4750</v>
      </c>
      <c r="E707" s="1">
        <v>100</v>
      </c>
      <c r="F707" s="1">
        <v>1</v>
      </c>
      <c r="G707" s="1">
        <v>0.3</v>
      </c>
      <c r="H707" s="1">
        <v>0.1</v>
      </c>
      <c r="I707" s="1">
        <v>0</v>
      </c>
    </row>
    <row r="708" spans="1:9" x14ac:dyDescent="0.3">
      <c r="A708" s="2">
        <v>706</v>
      </c>
      <c r="B708" s="1" t="s">
        <v>4751</v>
      </c>
      <c r="C708" s="1" t="s">
        <v>4719</v>
      </c>
      <c r="D708" s="1" t="s">
        <v>4752</v>
      </c>
      <c r="E708" s="1">
        <v>100</v>
      </c>
      <c r="F708" s="1">
        <v>228</v>
      </c>
      <c r="G708" s="1">
        <v>58.8</v>
      </c>
      <c r="H708" s="1">
        <v>3.6</v>
      </c>
      <c r="I708" s="1">
        <v>23</v>
      </c>
    </row>
    <row r="709" spans="1:9" x14ac:dyDescent="0.3">
      <c r="A709" s="2">
        <v>707</v>
      </c>
      <c r="B709" s="1" t="s">
        <v>4753</v>
      </c>
      <c r="C709" s="1" t="s">
        <v>4719</v>
      </c>
      <c r="D709" s="1" t="s">
        <v>4754</v>
      </c>
      <c r="E709" s="1">
        <v>100</v>
      </c>
      <c r="F709" s="1">
        <v>145</v>
      </c>
      <c r="G709" s="1">
        <v>64.5</v>
      </c>
      <c r="H709" s="1">
        <v>7.3</v>
      </c>
      <c r="I709" s="1">
        <v>0.2</v>
      </c>
    </row>
    <row r="710" spans="1:9" x14ac:dyDescent="0.3">
      <c r="A710" s="2">
        <v>708</v>
      </c>
      <c r="B710" s="1" t="s">
        <v>4755</v>
      </c>
      <c r="C710" s="1" t="s">
        <v>4719</v>
      </c>
      <c r="D710" s="1" t="s">
        <v>4756</v>
      </c>
      <c r="E710" s="1">
        <v>100</v>
      </c>
      <c r="F710" s="1">
        <v>128</v>
      </c>
      <c r="G710" s="1">
        <v>52.1</v>
      </c>
      <c r="H710" s="1">
        <v>6.1</v>
      </c>
      <c r="I710" s="1">
        <v>2.5</v>
      </c>
    </row>
    <row r="711" spans="1:9" x14ac:dyDescent="0.3">
      <c r="A711" s="2">
        <v>709</v>
      </c>
      <c r="B711" s="1" t="s">
        <v>4757</v>
      </c>
      <c r="C711" s="1" t="s">
        <v>4719</v>
      </c>
      <c r="D711" s="1" t="s">
        <v>4758</v>
      </c>
      <c r="E711" s="1">
        <v>100</v>
      </c>
      <c r="F711" s="1">
        <v>39</v>
      </c>
      <c r="G711" s="1">
        <v>8.19</v>
      </c>
      <c r="H711" s="1">
        <v>3.88</v>
      </c>
      <c r="I711" s="1">
        <v>3.29</v>
      </c>
    </row>
    <row r="712" spans="1:9" x14ac:dyDescent="0.3">
      <c r="A712" s="2">
        <v>710</v>
      </c>
      <c r="B712" s="1" t="s">
        <v>4759</v>
      </c>
      <c r="C712" s="1" t="s">
        <v>4719</v>
      </c>
      <c r="D712" s="1" t="s">
        <v>4760</v>
      </c>
      <c r="E712" s="1">
        <v>100</v>
      </c>
      <c r="F712" s="1">
        <v>125</v>
      </c>
      <c r="G712" s="1">
        <v>40.6</v>
      </c>
      <c r="H712" s="1">
        <v>20.6</v>
      </c>
      <c r="I712" s="1">
        <v>0.5</v>
      </c>
    </row>
    <row r="713" spans="1:9" x14ac:dyDescent="0.3">
      <c r="A713" s="2">
        <v>711</v>
      </c>
      <c r="B713" s="1" t="s">
        <v>4761</v>
      </c>
      <c r="C713" s="1" t="s">
        <v>4719</v>
      </c>
      <c r="D713" s="1" t="s">
        <v>4762</v>
      </c>
      <c r="E713" s="1">
        <v>100</v>
      </c>
      <c r="F713" s="1">
        <v>15</v>
      </c>
      <c r="G713" s="1">
        <v>5.2</v>
      </c>
      <c r="H713" s="1">
        <v>1.8</v>
      </c>
      <c r="I713" s="1">
        <v>0.2</v>
      </c>
    </row>
    <row r="714" spans="1:9" x14ac:dyDescent="0.3">
      <c r="A714" s="2">
        <v>712</v>
      </c>
      <c r="B714" s="1" t="s">
        <v>4763</v>
      </c>
      <c r="C714" s="1" t="s">
        <v>4719</v>
      </c>
      <c r="D714" s="1" t="s">
        <v>4764</v>
      </c>
      <c r="E714" s="1">
        <v>100</v>
      </c>
      <c r="F714" s="1">
        <v>129</v>
      </c>
      <c r="G714" s="1">
        <v>45.7</v>
      </c>
      <c r="H714" s="1">
        <v>15.2</v>
      </c>
      <c r="I714" s="1">
        <v>1.7</v>
      </c>
    </row>
    <row r="715" spans="1:9" x14ac:dyDescent="0.3">
      <c r="A715" s="2">
        <v>713</v>
      </c>
      <c r="B715" s="1" t="s">
        <v>4765</v>
      </c>
      <c r="C715" s="1" t="s">
        <v>4719</v>
      </c>
      <c r="D715" s="1" t="s">
        <v>4766</v>
      </c>
      <c r="E715" s="1">
        <v>100</v>
      </c>
      <c r="F715" s="1">
        <v>127</v>
      </c>
      <c r="G715" s="1">
        <v>40.799999999999997</v>
      </c>
      <c r="H715" s="1">
        <v>14</v>
      </c>
      <c r="I715" s="1">
        <v>3.9</v>
      </c>
    </row>
    <row r="716" spans="1:9" x14ac:dyDescent="0.3">
      <c r="A716" s="2">
        <v>714</v>
      </c>
      <c r="B716" s="1" t="s">
        <v>4767</v>
      </c>
      <c r="C716" s="1" t="s">
        <v>4719</v>
      </c>
      <c r="D716" s="1" t="s">
        <v>4768</v>
      </c>
      <c r="E716" s="1">
        <v>100</v>
      </c>
      <c r="F716" s="1">
        <v>18</v>
      </c>
      <c r="G716" s="1">
        <v>5.4</v>
      </c>
      <c r="H716" s="1">
        <v>3.1</v>
      </c>
      <c r="I716" s="1">
        <v>0.2</v>
      </c>
    </row>
    <row r="717" spans="1:9" x14ac:dyDescent="0.3">
      <c r="A717" s="2">
        <v>715</v>
      </c>
      <c r="B717" s="1" t="s">
        <v>4769</v>
      </c>
      <c r="C717" s="1" t="s">
        <v>4719</v>
      </c>
      <c r="D717" s="1" t="s">
        <v>4770</v>
      </c>
      <c r="E717" s="1">
        <v>100</v>
      </c>
      <c r="F717" s="1">
        <v>18</v>
      </c>
      <c r="G717" s="1">
        <v>5.0999999999999996</v>
      </c>
      <c r="H717" s="1">
        <v>3</v>
      </c>
      <c r="I717" s="1">
        <v>0.3</v>
      </c>
    </row>
    <row r="718" spans="1:9" x14ac:dyDescent="0.3">
      <c r="A718" s="2">
        <v>716</v>
      </c>
      <c r="B718" s="1" t="s">
        <v>4771</v>
      </c>
      <c r="C718" s="1" t="s">
        <v>4719</v>
      </c>
      <c r="D718" s="1" t="s">
        <v>4772</v>
      </c>
      <c r="E718" s="1">
        <v>100</v>
      </c>
      <c r="F718" s="1">
        <v>126</v>
      </c>
      <c r="G718" s="1">
        <v>36.299999999999997</v>
      </c>
      <c r="H718" s="1">
        <v>20</v>
      </c>
      <c r="I718" s="1">
        <v>2.9</v>
      </c>
    </row>
    <row r="719" spans="1:9" x14ac:dyDescent="0.3">
      <c r="A719" s="2">
        <v>717</v>
      </c>
      <c r="B719" s="1" t="s">
        <v>4773</v>
      </c>
      <c r="C719" s="1" t="s">
        <v>4719</v>
      </c>
      <c r="D719" s="1" t="s">
        <v>4774</v>
      </c>
      <c r="E719" s="1">
        <v>100</v>
      </c>
      <c r="F719" s="1">
        <v>134</v>
      </c>
      <c r="G719" s="1">
        <v>52.4</v>
      </c>
      <c r="H719" s="1">
        <v>10.7</v>
      </c>
      <c r="I719" s="1">
        <v>1.8</v>
      </c>
    </row>
    <row r="720" spans="1:9" x14ac:dyDescent="0.3">
      <c r="A720" s="2">
        <v>718</v>
      </c>
      <c r="B720" s="1" t="s">
        <v>4775</v>
      </c>
      <c r="C720" s="1" t="s">
        <v>4719</v>
      </c>
      <c r="D720" s="1" t="s">
        <v>4776</v>
      </c>
      <c r="E720" s="1">
        <v>100</v>
      </c>
      <c r="F720" s="1">
        <v>34</v>
      </c>
      <c r="G720" s="1">
        <v>8.8000000000000007</v>
      </c>
      <c r="H720" s="1">
        <v>6</v>
      </c>
      <c r="I720" s="1">
        <v>0.9</v>
      </c>
    </row>
    <row r="721" spans="1:9" x14ac:dyDescent="0.3">
      <c r="A721" s="2">
        <v>719</v>
      </c>
      <c r="B721" s="1" t="s">
        <v>4777</v>
      </c>
      <c r="C721" s="1" t="s">
        <v>4719</v>
      </c>
      <c r="D721" s="1" t="s">
        <v>4778</v>
      </c>
      <c r="E721" s="1">
        <v>100</v>
      </c>
      <c r="F721" s="1">
        <v>35</v>
      </c>
      <c r="G721" s="1">
        <v>9.3000000000000007</v>
      </c>
      <c r="H721" s="1">
        <v>6</v>
      </c>
      <c r="I721" s="1">
        <v>0.9</v>
      </c>
    </row>
    <row r="722" spans="1:9" x14ac:dyDescent="0.3">
      <c r="A722" s="2">
        <v>720</v>
      </c>
      <c r="B722" s="1" t="s">
        <v>4779</v>
      </c>
      <c r="C722" s="1" t="s">
        <v>4719</v>
      </c>
      <c r="D722" s="1" t="s">
        <v>4780</v>
      </c>
      <c r="E722" s="1">
        <v>100</v>
      </c>
      <c r="F722" s="1">
        <v>14</v>
      </c>
      <c r="G722" s="1">
        <v>4.5999999999999996</v>
      </c>
      <c r="H722" s="1">
        <v>1.8</v>
      </c>
      <c r="I722" s="1">
        <v>0.2</v>
      </c>
    </row>
    <row r="723" spans="1:9" x14ac:dyDescent="0.3">
      <c r="A723" s="2">
        <v>721</v>
      </c>
      <c r="B723" s="1" t="s">
        <v>4781</v>
      </c>
      <c r="C723" s="1" t="s">
        <v>4719</v>
      </c>
      <c r="D723" s="1" t="s">
        <v>4782</v>
      </c>
      <c r="E723" s="1">
        <v>100</v>
      </c>
      <c r="F723" s="1">
        <v>15</v>
      </c>
      <c r="G723" s="1">
        <v>5.5</v>
      </c>
      <c r="H723" s="1">
        <v>1.1000000000000001</v>
      </c>
      <c r="I723" s="1">
        <v>0.3</v>
      </c>
    </row>
    <row r="724" spans="1:9" x14ac:dyDescent="0.3">
      <c r="A724" s="2">
        <v>722</v>
      </c>
      <c r="B724" s="1" t="s">
        <v>4783</v>
      </c>
      <c r="C724" s="1" t="s">
        <v>4719</v>
      </c>
      <c r="D724" s="1" t="s">
        <v>4784</v>
      </c>
      <c r="E724" s="1">
        <v>100</v>
      </c>
      <c r="F724" s="1">
        <v>15</v>
      </c>
      <c r="G724" s="1">
        <v>5</v>
      </c>
      <c r="H724" s="1">
        <v>2.1</v>
      </c>
      <c r="I724" s="1">
        <v>0.2</v>
      </c>
    </row>
    <row r="725" spans="1:9" x14ac:dyDescent="0.3">
      <c r="A725" s="2">
        <v>723</v>
      </c>
      <c r="B725" s="1" t="s">
        <v>4785</v>
      </c>
      <c r="C725" s="1" t="s">
        <v>4719</v>
      </c>
      <c r="D725" s="1" t="s">
        <v>4786</v>
      </c>
      <c r="E725" s="1">
        <v>100</v>
      </c>
      <c r="F725" s="1">
        <v>12</v>
      </c>
      <c r="G725" s="1">
        <v>3.7</v>
      </c>
      <c r="H725" s="1">
        <v>1.68</v>
      </c>
      <c r="I725" s="1">
        <v>0.28999999999999998</v>
      </c>
    </row>
    <row r="726" spans="1:9" x14ac:dyDescent="0.3">
      <c r="A726" s="2">
        <v>724</v>
      </c>
      <c r="B726" s="1" t="s">
        <v>4787</v>
      </c>
      <c r="C726" s="1" t="s">
        <v>4719</v>
      </c>
      <c r="D726" s="1" t="s">
        <v>4788</v>
      </c>
      <c r="E726" s="1">
        <v>100</v>
      </c>
      <c r="F726" s="1">
        <v>283</v>
      </c>
      <c r="G726" s="1">
        <v>46.21</v>
      </c>
      <c r="H726" s="1">
        <v>9.75</v>
      </c>
      <c r="I726" s="1">
        <v>38.020000000000003</v>
      </c>
    </row>
    <row r="727" spans="1:9" x14ac:dyDescent="0.3">
      <c r="A727" s="2">
        <v>725</v>
      </c>
      <c r="B727" s="1" t="s">
        <v>4789</v>
      </c>
      <c r="C727" s="1" t="s">
        <v>4719</v>
      </c>
      <c r="D727" s="1" t="s">
        <v>4790</v>
      </c>
      <c r="E727" s="1">
        <v>100</v>
      </c>
      <c r="F727" s="1">
        <v>147</v>
      </c>
      <c r="G727" s="1">
        <v>55.7</v>
      </c>
      <c r="H727" s="1">
        <v>16.5</v>
      </c>
      <c r="I727" s="1">
        <v>0.6</v>
      </c>
    </row>
    <row r="728" spans="1:9" x14ac:dyDescent="0.3">
      <c r="A728" s="2">
        <v>726</v>
      </c>
      <c r="B728" s="1" t="s">
        <v>4791</v>
      </c>
      <c r="C728" s="1" t="s">
        <v>4719</v>
      </c>
      <c r="D728" s="1" t="s">
        <v>4792</v>
      </c>
      <c r="E728" s="1">
        <v>100</v>
      </c>
      <c r="F728" s="1">
        <v>153</v>
      </c>
      <c r="G728" s="1">
        <v>64.099999999999994</v>
      </c>
      <c r="H728" s="1">
        <v>12</v>
      </c>
      <c r="I728" s="1">
        <v>0.2</v>
      </c>
    </row>
    <row r="729" spans="1:9" x14ac:dyDescent="0.3">
      <c r="A729" s="2">
        <v>727</v>
      </c>
      <c r="B729" s="1" t="s">
        <v>4793</v>
      </c>
      <c r="C729" s="1" t="s">
        <v>4719</v>
      </c>
      <c r="D729" s="1" t="s">
        <v>4794</v>
      </c>
      <c r="E729" s="1">
        <v>100</v>
      </c>
      <c r="F729" s="1">
        <v>38</v>
      </c>
      <c r="G729" s="1">
        <v>9.1</v>
      </c>
      <c r="H729" s="1">
        <v>9.6</v>
      </c>
      <c r="I729" s="1">
        <v>0.2</v>
      </c>
    </row>
    <row r="730" spans="1:9" x14ac:dyDescent="0.3">
      <c r="A730" s="2">
        <v>728</v>
      </c>
      <c r="B730" s="1" t="s">
        <v>4795</v>
      </c>
      <c r="C730" s="1" t="s">
        <v>4719</v>
      </c>
      <c r="D730" s="1" t="s">
        <v>4796</v>
      </c>
      <c r="E730" s="1">
        <v>100</v>
      </c>
      <c r="F730" s="1">
        <v>22</v>
      </c>
      <c r="G730" s="1">
        <v>7.1</v>
      </c>
      <c r="H730" s="1">
        <v>2.5</v>
      </c>
      <c r="I730" s="1">
        <v>0.7</v>
      </c>
    </row>
    <row r="731" spans="1:9" x14ac:dyDescent="0.3">
      <c r="A731" s="2">
        <v>729</v>
      </c>
      <c r="B731" s="1" t="s">
        <v>4797</v>
      </c>
      <c r="C731" s="1" t="s">
        <v>4719</v>
      </c>
      <c r="D731" s="1" t="s">
        <v>4798</v>
      </c>
      <c r="E731" s="1">
        <v>100</v>
      </c>
      <c r="F731" s="1">
        <v>46</v>
      </c>
      <c r="G731" s="1">
        <v>18.5</v>
      </c>
      <c r="H731" s="1">
        <v>4.2</v>
      </c>
      <c r="I731" s="1">
        <v>0.2</v>
      </c>
    </row>
    <row r="732" spans="1:9" x14ac:dyDescent="0.3">
      <c r="A732" s="2">
        <v>730</v>
      </c>
      <c r="B732" s="1" t="s">
        <v>4799</v>
      </c>
      <c r="C732" s="1" t="s">
        <v>4719</v>
      </c>
      <c r="D732" s="1" t="s">
        <v>4800</v>
      </c>
      <c r="E732" s="1">
        <v>100</v>
      </c>
      <c r="F732" s="1">
        <v>2</v>
      </c>
      <c r="G732" s="1">
        <v>0.8</v>
      </c>
      <c r="H732" s="1">
        <v>0.1</v>
      </c>
      <c r="I732" s="1">
        <v>0</v>
      </c>
    </row>
    <row r="733" spans="1:9" x14ac:dyDescent="0.3">
      <c r="A733" s="2">
        <v>731</v>
      </c>
      <c r="B733" s="1" t="s">
        <v>4801</v>
      </c>
      <c r="C733" s="1" t="s">
        <v>4719</v>
      </c>
      <c r="D733" s="1" t="s">
        <v>4802</v>
      </c>
      <c r="E733" s="1">
        <v>100</v>
      </c>
      <c r="F733" s="1">
        <v>154</v>
      </c>
      <c r="G733" s="1">
        <v>74.599999999999994</v>
      </c>
      <c r="H733" s="1">
        <v>2.2999999999999998</v>
      </c>
      <c r="I733" s="1">
        <v>0.1</v>
      </c>
    </row>
    <row r="734" spans="1:9" x14ac:dyDescent="0.3">
      <c r="A734" s="2">
        <v>732</v>
      </c>
      <c r="B734" s="1" t="s">
        <v>4803</v>
      </c>
      <c r="C734" s="1" t="s">
        <v>4719</v>
      </c>
      <c r="D734" s="1" t="s">
        <v>4804</v>
      </c>
      <c r="E734" s="1">
        <v>100</v>
      </c>
      <c r="F734" s="1">
        <v>119</v>
      </c>
      <c r="G734" s="1">
        <v>53.5</v>
      </c>
      <c r="H734" s="1">
        <v>2.5</v>
      </c>
      <c r="I734" s="1">
        <v>1.5</v>
      </c>
    </row>
    <row r="735" spans="1:9" x14ac:dyDescent="0.3">
      <c r="A735" s="2">
        <v>733</v>
      </c>
      <c r="B735" s="1" t="s">
        <v>4805</v>
      </c>
      <c r="C735" s="1" t="s">
        <v>4719</v>
      </c>
      <c r="D735" s="1" t="s">
        <v>4806</v>
      </c>
      <c r="E735" s="1">
        <v>100</v>
      </c>
      <c r="F735" s="1">
        <v>8</v>
      </c>
      <c r="G735" s="1">
        <v>1.6</v>
      </c>
      <c r="H735" s="1">
        <v>1.4</v>
      </c>
      <c r="I735" s="1">
        <v>0.4</v>
      </c>
    </row>
    <row r="736" spans="1:9" x14ac:dyDescent="0.3">
      <c r="A736" s="2">
        <v>734</v>
      </c>
      <c r="B736" s="1" t="s">
        <v>4807</v>
      </c>
      <c r="C736" s="1" t="s">
        <v>4719</v>
      </c>
      <c r="D736" s="1" t="s">
        <v>4808</v>
      </c>
      <c r="E736" s="1">
        <v>100</v>
      </c>
      <c r="F736" s="1">
        <v>156</v>
      </c>
      <c r="G736" s="1">
        <v>62.6</v>
      </c>
      <c r="H736" s="1">
        <v>13.8</v>
      </c>
      <c r="I736" s="1">
        <v>0.8</v>
      </c>
    </row>
    <row r="737" spans="1:9" x14ac:dyDescent="0.3">
      <c r="A737" s="2">
        <v>735</v>
      </c>
      <c r="B737" s="1" t="s">
        <v>4809</v>
      </c>
      <c r="C737" s="1" t="s">
        <v>4719</v>
      </c>
      <c r="D737" s="1" t="s">
        <v>4810</v>
      </c>
      <c r="E737" s="1">
        <v>100</v>
      </c>
      <c r="F737" s="1">
        <v>180</v>
      </c>
      <c r="G737" s="1">
        <v>68.7</v>
      </c>
      <c r="H737" s="1">
        <v>20.7</v>
      </c>
      <c r="I737" s="1">
        <v>0.3</v>
      </c>
    </row>
    <row r="738" spans="1:9" x14ac:dyDescent="0.3">
      <c r="A738" s="2">
        <v>736</v>
      </c>
      <c r="B738" s="1" t="s">
        <v>4811</v>
      </c>
      <c r="C738" s="1" t="s">
        <v>4719</v>
      </c>
      <c r="D738" s="1" t="s">
        <v>4812</v>
      </c>
      <c r="E738" s="1">
        <v>100</v>
      </c>
      <c r="F738" s="1">
        <v>174</v>
      </c>
      <c r="G738" s="1">
        <v>25.7</v>
      </c>
      <c r="H738" s="1">
        <v>45.3</v>
      </c>
      <c r="I738" s="1">
        <v>7.2</v>
      </c>
    </row>
    <row r="739" spans="1:9" x14ac:dyDescent="0.3">
      <c r="A739" s="2">
        <v>737</v>
      </c>
      <c r="B739" s="1" t="s">
        <v>4813</v>
      </c>
      <c r="C739" s="1" t="s">
        <v>4719</v>
      </c>
      <c r="D739" s="1" t="s">
        <v>4814</v>
      </c>
      <c r="E739" s="1">
        <v>100</v>
      </c>
      <c r="F739" s="1">
        <v>14</v>
      </c>
      <c r="G739" s="1">
        <v>4</v>
      </c>
      <c r="H739" s="1">
        <v>1.9</v>
      </c>
      <c r="I739" s="1">
        <v>0.4</v>
      </c>
    </row>
    <row r="740" spans="1:9" x14ac:dyDescent="0.3">
      <c r="A740" s="2">
        <v>738</v>
      </c>
      <c r="B740" s="1" t="s">
        <v>4815</v>
      </c>
      <c r="C740" s="1" t="s">
        <v>4719</v>
      </c>
      <c r="D740" s="1" t="s">
        <v>4816</v>
      </c>
      <c r="E740" s="1">
        <v>100</v>
      </c>
      <c r="F740" s="1">
        <v>81</v>
      </c>
      <c r="G740" s="1">
        <v>32</v>
      </c>
      <c r="H740" s="1">
        <v>6.6</v>
      </c>
      <c r="I740" s="1">
        <v>0.8</v>
      </c>
    </row>
    <row r="741" spans="1:9" x14ac:dyDescent="0.3">
      <c r="A741" s="2">
        <v>739</v>
      </c>
      <c r="B741" s="1" t="s">
        <v>4817</v>
      </c>
      <c r="C741" s="1" t="s">
        <v>4719</v>
      </c>
      <c r="D741" s="1" t="s">
        <v>4818</v>
      </c>
      <c r="E741" s="1">
        <v>100</v>
      </c>
      <c r="F741" s="1">
        <v>135</v>
      </c>
      <c r="G741" s="1">
        <v>59.7</v>
      </c>
      <c r="H741" s="1">
        <v>6.2</v>
      </c>
      <c r="I741" s="1">
        <v>0.8</v>
      </c>
    </row>
    <row r="742" spans="1:9" x14ac:dyDescent="0.3">
      <c r="A742" s="2">
        <v>740</v>
      </c>
      <c r="B742" s="1" t="s">
        <v>4819</v>
      </c>
      <c r="C742" s="1" t="s">
        <v>4719</v>
      </c>
      <c r="D742" s="1" t="s">
        <v>4820</v>
      </c>
      <c r="E742" s="1">
        <v>100</v>
      </c>
      <c r="F742" s="1">
        <v>11</v>
      </c>
      <c r="G742" s="1">
        <v>2.95</v>
      </c>
      <c r="H742" s="1">
        <v>2.1800000000000002</v>
      </c>
      <c r="I742" s="1">
        <v>0.15</v>
      </c>
    </row>
    <row r="743" spans="1:9" x14ac:dyDescent="0.3">
      <c r="A743" s="2">
        <v>741</v>
      </c>
      <c r="B743" s="1" t="s">
        <v>4821</v>
      </c>
      <c r="C743" s="1" t="s">
        <v>4719</v>
      </c>
      <c r="D743" s="1" t="s">
        <v>4822</v>
      </c>
      <c r="E743" s="1">
        <v>100</v>
      </c>
      <c r="F743" s="1">
        <v>144</v>
      </c>
      <c r="G743" s="1">
        <v>46.7</v>
      </c>
      <c r="H743" s="1">
        <v>23.8</v>
      </c>
      <c r="I743" s="1">
        <v>0.6</v>
      </c>
    </row>
    <row r="744" spans="1:9" x14ac:dyDescent="0.3">
      <c r="A744" s="2">
        <v>742</v>
      </c>
      <c r="B744" s="1" t="s">
        <v>4823</v>
      </c>
      <c r="C744" s="1" t="s">
        <v>4719</v>
      </c>
      <c r="D744" s="1" t="s">
        <v>4824</v>
      </c>
      <c r="E744" s="1">
        <v>100</v>
      </c>
      <c r="F744" s="1">
        <v>136</v>
      </c>
      <c r="G744" s="1">
        <v>46.5</v>
      </c>
      <c r="H744" s="1">
        <v>20</v>
      </c>
      <c r="I744" s="1">
        <v>0.7</v>
      </c>
    </row>
    <row r="745" spans="1:9" x14ac:dyDescent="0.3">
      <c r="A745" s="2">
        <v>743</v>
      </c>
      <c r="B745" s="1" t="s">
        <v>4825</v>
      </c>
      <c r="C745" s="1" t="s">
        <v>4719</v>
      </c>
      <c r="D745" s="1" t="s">
        <v>4826</v>
      </c>
      <c r="E745" s="1">
        <v>100</v>
      </c>
      <c r="F745" s="1">
        <v>129</v>
      </c>
      <c r="G745" s="1">
        <v>40.1</v>
      </c>
      <c r="H745" s="1">
        <v>23.1</v>
      </c>
      <c r="I745" s="1">
        <v>0.5</v>
      </c>
    </row>
    <row r="746" spans="1:9" x14ac:dyDescent="0.3">
      <c r="A746" s="2">
        <v>744</v>
      </c>
      <c r="B746" s="1" t="s">
        <v>4827</v>
      </c>
      <c r="C746" s="1" t="s">
        <v>4719</v>
      </c>
      <c r="D746" s="1" t="s">
        <v>4828</v>
      </c>
      <c r="E746" s="1">
        <v>100</v>
      </c>
      <c r="F746" s="1">
        <v>17</v>
      </c>
      <c r="G746" s="1">
        <v>3.5</v>
      </c>
      <c r="H746" s="1">
        <v>3.3</v>
      </c>
      <c r="I746" s="1">
        <v>0.7</v>
      </c>
    </row>
    <row r="747" spans="1:9" x14ac:dyDescent="0.3">
      <c r="A747" s="2">
        <v>745</v>
      </c>
      <c r="B747" s="1" t="s">
        <v>4829</v>
      </c>
      <c r="C747" s="1" t="s">
        <v>4719</v>
      </c>
      <c r="D747" s="1" t="s">
        <v>4830</v>
      </c>
      <c r="E747" s="1">
        <v>100</v>
      </c>
      <c r="F747" s="1">
        <v>142</v>
      </c>
      <c r="G747" s="1">
        <v>45.8</v>
      </c>
      <c r="H747" s="1">
        <v>23.6</v>
      </c>
      <c r="I747" s="1">
        <v>0.8</v>
      </c>
    </row>
    <row r="748" spans="1:9" x14ac:dyDescent="0.3">
      <c r="A748" s="2">
        <v>746</v>
      </c>
      <c r="B748" s="1" t="s">
        <v>4831</v>
      </c>
      <c r="C748" s="1" t="s">
        <v>4719</v>
      </c>
      <c r="D748" s="1" t="s">
        <v>4832</v>
      </c>
      <c r="E748" s="1">
        <v>100</v>
      </c>
      <c r="F748" s="1">
        <v>146</v>
      </c>
      <c r="G748" s="1">
        <v>53.2</v>
      </c>
      <c r="H748" s="1">
        <v>17.2</v>
      </c>
      <c r="I748" s="1">
        <v>1.1000000000000001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sqref="A1:I244"/>
    </sheetView>
  </sheetViews>
  <sheetFormatPr defaultRowHeight="16.5" x14ac:dyDescent="0.3"/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2">
        <v>0</v>
      </c>
      <c r="B2" s="1" t="s">
        <v>2848</v>
      </c>
      <c r="C2" s="1" t="s">
        <v>2849</v>
      </c>
      <c r="D2" s="1" t="s">
        <v>2850</v>
      </c>
      <c r="E2" s="1">
        <v>100</v>
      </c>
      <c r="F2" s="1">
        <v>63</v>
      </c>
      <c r="G2" s="1">
        <v>16.899999999999999</v>
      </c>
      <c r="H2" s="1">
        <v>0.5</v>
      </c>
      <c r="I2" s="1">
        <v>0.1</v>
      </c>
    </row>
    <row r="3" spans="1:9" x14ac:dyDescent="0.3">
      <c r="A3" s="2">
        <v>1</v>
      </c>
      <c r="B3" s="1" t="s">
        <v>2851</v>
      </c>
      <c r="C3" s="1" t="s">
        <v>2849</v>
      </c>
      <c r="D3" s="1" t="s">
        <v>2852</v>
      </c>
      <c r="E3" s="1">
        <v>100</v>
      </c>
      <c r="F3" s="1">
        <v>48</v>
      </c>
      <c r="G3" s="1">
        <v>13.66</v>
      </c>
      <c r="H3" s="1">
        <v>0.41</v>
      </c>
      <c r="I3" s="1">
        <v>0.04</v>
      </c>
    </row>
    <row r="4" spans="1:9" x14ac:dyDescent="0.3">
      <c r="A4" s="2">
        <v>2</v>
      </c>
      <c r="B4" s="1" t="s">
        <v>2853</v>
      </c>
      <c r="C4" s="1" t="s">
        <v>2849</v>
      </c>
      <c r="D4" s="1" t="s">
        <v>2854</v>
      </c>
      <c r="E4" s="1">
        <v>100</v>
      </c>
      <c r="F4" s="1">
        <v>66</v>
      </c>
      <c r="G4" s="1">
        <v>18.899999999999999</v>
      </c>
      <c r="H4" s="1">
        <v>0.6</v>
      </c>
      <c r="I4" s="1">
        <v>0</v>
      </c>
    </row>
    <row r="5" spans="1:9" x14ac:dyDescent="0.3">
      <c r="A5" s="2">
        <v>3</v>
      </c>
      <c r="B5" s="1" t="s">
        <v>2855</v>
      </c>
      <c r="C5" s="1" t="s">
        <v>2849</v>
      </c>
      <c r="D5" s="1" t="s">
        <v>2856</v>
      </c>
      <c r="E5" s="1">
        <v>100</v>
      </c>
      <c r="F5" s="1">
        <v>66</v>
      </c>
      <c r="G5" s="1">
        <v>18.8</v>
      </c>
      <c r="H5" s="1">
        <v>0.6</v>
      </c>
      <c r="I5" s="1">
        <v>0.1</v>
      </c>
    </row>
    <row r="6" spans="1:9" x14ac:dyDescent="0.3">
      <c r="A6" s="2">
        <v>4</v>
      </c>
      <c r="B6" s="1" t="s">
        <v>2857</v>
      </c>
      <c r="C6" s="1" t="s">
        <v>2849</v>
      </c>
      <c r="D6" s="1" t="s">
        <v>2858</v>
      </c>
      <c r="E6" s="1">
        <v>100</v>
      </c>
      <c r="F6" s="1">
        <v>209</v>
      </c>
      <c r="G6" s="1">
        <v>60.45</v>
      </c>
      <c r="H6" s="1">
        <v>1.59</v>
      </c>
      <c r="I6" s="1">
        <v>0.05</v>
      </c>
    </row>
    <row r="7" spans="1:9" x14ac:dyDescent="0.3">
      <c r="A7" s="2">
        <v>5</v>
      </c>
      <c r="B7" s="1" t="s">
        <v>2859</v>
      </c>
      <c r="C7" s="1" t="s">
        <v>2849</v>
      </c>
      <c r="D7" s="1" t="s">
        <v>2860</v>
      </c>
      <c r="E7" s="1">
        <v>100</v>
      </c>
      <c r="F7" s="1">
        <v>61</v>
      </c>
      <c r="G7" s="1">
        <v>17.760000000000002</v>
      </c>
      <c r="H7" s="1">
        <v>0.28999999999999998</v>
      </c>
      <c r="I7" s="1">
        <v>0.04</v>
      </c>
    </row>
    <row r="8" spans="1:9" x14ac:dyDescent="0.3">
      <c r="A8" s="2">
        <v>6</v>
      </c>
      <c r="B8" s="1" t="s">
        <v>2861</v>
      </c>
      <c r="C8" s="1" t="s">
        <v>2849</v>
      </c>
      <c r="D8" s="1" t="s">
        <v>2862</v>
      </c>
      <c r="E8" s="1">
        <v>100</v>
      </c>
      <c r="F8" s="1">
        <v>62</v>
      </c>
      <c r="G8" s="1">
        <v>18.36</v>
      </c>
      <c r="H8" s="1">
        <v>0</v>
      </c>
      <c r="I8" s="1">
        <v>0.04</v>
      </c>
    </row>
    <row r="9" spans="1:9" x14ac:dyDescent="0.3">
      <c r="A9" s="2">
        <v>7</v>
      </c>
      <c r="B9" s="1" t="s">
        <v>2863</v>
      </c>
      <c r="C9" s="1" t="s">
        <v>2849</v>
      </c>
      <c r="D9" s="1" t="s">
        <v>2864</v>
      </c>
      <c r="E9" s="1">
        <v>100</v>
      </c>
      <c r="F9" s="1">
        <v>225</v>
      </c>
      <c r="G9" s="1">
        <v>55.7</v>
      </c>
      <c r="H9" s="1">
        <v>0.3</v>
      </c>
      <c r="I9" s="1">
        <v>0.1</v>
      </c>
    </row>
    <row r="10" spans="1:9" x14ac:dyDescent="0.3">
      <c r="A10" s="2">
        <v>8</v>
      </c>
      <c r="B10" s="1" t="s">
        <v>2865</v>
      </c>
      <c r="C10" s="1" t="s">
        <v>2849</v>
      </c>
      <c r="D10" s="1" t="s">
        <v>2866</v>
      </c>
      <c r="E10" s="1">
        <v>100</v>
      </c>
      <c r="F10" s="1">
        <v>38</v>
      </c>
      <c r="G10" s="1">
        <v>11</v>
      </c>
      <c r="H10" s="1">
        <v>0.1</v>
      </c>
      <c r="I10" s="1">
        <v>0.1</v>
      </c>
    </row>
    <row r="11" spans="1:9" x14ac:dyDescent="0.3">
      <c r="A11" s="2">
        <v>9</v>
      </c>
      <c r="B11" s="1" t="s">
        <v>2867</v>
      </c>
      <c r="C11" s="1" t="s">
        <v>2849</v>
      </c>
      <c r="D11" s="1" t="s">
        <v>2868</v>
      </c>
      <c r="E11" s="1">
        <v>100</v>
      </c>
      <c r="F11" s="1">
        <v>239</v>
      </c>
      <c r="G11" s="1">
        <v>68.61</v>
      </c>
      <c r="H11" s="1">
        <v>1.94</v>
      </c>
      <c r="I11" s="1">
        <v>0.16</v>
      </c>
    </row>
    <row r="12" spans="1:9" x14ac:dyDescent="0.3">
      <c r="A12" s="2">
        <v>10</v>
      </c>
      <c r="B12" s="1" t="s">
        <v>2869</v>
      </c>
      <c r="C12" s="1" t="s">
        <v>2849</v>
      </c>
      <c r="D12" s="1" t="s">
        <v>2870</v>
      </c>
      <c r="E12" s="1">
        <v>100</v>
      </c>
      <c r="F12" s="1">
        <v>201</v>
      </c>
      <c r="G12" s="1">
        <v>57.45</v>
      </c>
      <c r="H12" s="1">
        <v>1.93</v>
      </c>
      <c r="I12" s="1">
        <v>0.08</v>
      </c>
    </row>
    <row r="13" spans="1:9" x14ac:dyDescent="0.3">
      <c r="A13" s="2">
        <v>11</v>
      </c>
      <c r="B13" s="1" t="s">
        <v>2871</v>
      </c>
      <c r="C13" s="1" t="s">
        <v>2849</v>
      </c>
      <c r="D13" s="1" t="s">
        <v>2872</v>
      </c>
      <c r="E13" s="1">
        <v>100</v>
      </c>
      <c r="F13" s="1">
        <v>68</v>
      </c>
      <c r="G13" s="1">
        <v>10.23</v>
      </c>
      <c r="H13" s="1">
        <v>4.5</v>
      </c>
      <c r="I13" s="1">
        <v>2.04</v>
      </c>
    </row>
    <row r="14" spans="1:9" x14ac:dyDescent="0.3">
      <c r="A14" s="2">
        <v>12</v>
      </c>
      <c r="B14" s="1" t="s">
        <v>2873</v>
      </c>
      <c r="C14" s="1" t="s">
        <v>2849</v>
      </c>
      <c r="D14" s="1" t="s">
        <v>2874</v>
      </c>
      <c r="E14" s="1">
        <v>100</v>
      </c>
      <c r="F14" s="1">
        <v>38</v>
      </c>
      <c r="G14" s="1">
        <v>9.9</v>
      </c>
      <c r="H14" s="1">
        <v>0.6</v>
      </c>
      <c r="I14" s="1">
        <v>0.1</v>
      </c>
    </row>
    <row r="15" spans="1:9" x14ac:dyDescent="0.3">
      <c r="A15" s="2">
        <v>13</v>
      </c>
      <c r="B15" s="1" t="s">
        <v>2875</v>
      </c>
      <c r="C15" s="1" t="s">
        <v>2849</v>
      </c>
      <c r="D15" s="1" t="s">
        <v>2876</v>
      </c>
      <c r="E15" s="1">
        <v>100</v>
      </c>
      <c r="F15" s="1">
        <v>51</v>
      </c>
      <c r="G15" s="1">
        <v>12.3</v>
      </c>
      <c r="H15" s="1">
        <v>0.1</v>
      </c>
      <c r="I15" s="1">
        <v>0.1</v>
      </c>
    </row>
    <row r="16" spans="1:9" x14ac:dyDescent="0.3">
      <c r="A16" s="2">
        <v>14</v>
      </c>
      <c r="B16" s="1" t="s">
        <v>2877</v>
      </c>
      <c r="C16" s="1" t="s">
        <v>2849</v>
      </c>
      <c r="D16" s="1" t="s">
        <v>2878</v>
      </c>
      <c r="E16" s="1">
        <v>100</v>
      </c>
      <c r="F16" s="1">
        <v>51</v>
      </c>
      <c r="G16" s="1">
        <v>12.3</v>
      </c>
      <c r="H16" s="1">
        <v>0.1</v>
      </c>
      <c r="I16" s="1">
        <v>0.1</v>
      </c>
    </row>
    <row r="17" spans="1:9" x14ac:dyDescent="0.3">
      <c r="A17" s="2">
        <v>15</v>
      </c>
      <c r="B17" s="1" t="s">
        <v>2879</v>
      </c>
      <c r="C17" s="1" t="s">
        <v>2849</v>
      </c>
      <c r="D17" s="1" t="s">
        <v>2880</v>
      </c>
      <c r="E17" s="1">
        <v>100</v>
      </c>
      <c r="F17" s="1">
        <v>52</v>
      </c>
      <c r="G17" s="1">
        <v>13.2</v>
      </c>
      <c r="H17" s="1">
        <v>1</v>
      </c>
      <c r="I17" s="1">
        <v>0.1</v>
      </c>
    </row>
    <row r="18" spans="1:9" x14ac:dyDescent="0.3">
      <c r="A18" s="2">
        <v>16</v>
      </c>
      <c r="B18" s="1" t="s">
        <v>2881</v>
      </c>
      <c r="C18" s="1" t="s">
        <v>2849</v>
      </c>
      <c r="D18" s="1" t="s">
        <v>2882</v>
      </c>
      <c r="E18" s="1">
        <v>100</v>
      </c>
      <c r="F18" s="1">
        <v>60</v>
      </c>
      <c r="G18" s="1">
        <v>16.2</v>
      </c>
      <c r="H18" s="1">
        <v>1.2</v>
      </c>
      <c r="I18" s="1">
        <v>0.2</v>
      </c>
    </row>
    <row r="19" spans="1:9" x14ac:dyDescent="0.3">
      <c r="A19" s="2">
        <v>17</v>
      </c>
      <c r="B19" s="1" t="s">
        <v>2883</v>
      </c>
      <c r="C19" s="1" t="s">
        <v>2849</v>
      </c>
      <c r="D19" s="1" t="s">
        <v>2884</v>
      </c>
      <c r="E19" s="1">
        <v>100</v>
      </c>
      <c r="F19" s="1">
        <v>49</v>
      </c>
      <c r="G19" s="1">
        <v>13.31</v>
      </c>
      <c r="H19" s="1">
        <v>1.04</v>
      </c>
      <c r="I19" s="1">
        <v>0.08</v>
      </c>
    </row>
    <row r="20" spans="1:9" x14ac:dyDescent="0.3">
      <c r="A20" s="2">
        <v>18</v>
      </c>
      <c r="B20" s="1" t="s">
        <v>2885</v>
      </c>
      <c r="C20" s="1" t="s">
        <v>2849</v>
      </c>
      <c r="D20" s="1" t="s">
        <v>2886</v>
      </c>
      <c r="E20" s="1">
        <v>100</v>
      </c>
      <c r="F20" s="1">
        <v>34</v>
      </c>
      <c r="G20" s="1">
        <v>9.44</v>
      </c>
      <c r="H20" s="1">
        <v>0.63</v>
      </c>
      <c r="I20" s="1">
        <v>0.04</v>
      </c>
    </row>
    <row r="21" spans="1:9" x14ac:dyDescent="0.3">
      <c r="A21" s="2">
        <v>19</v>
      </c>
      <c r="B21" s="1" t="s">
        <v>2887</v>
      </c>
      <c r="C21" s="1" t="s">
        <v>2849</v>
      </c>
      <c r="D21" s="1" t="s">
        <v>2888</v>
      </c>
      <c r="E21" s="1">
        <v>100</v>
      </c>
      <c r="F21" s="1">
        <v>41</v>
      </c>
      <c r="G21" s="1">
        <v>10.8</v>
      </c>
      <c r="H21" s="1">
        <v>1</v>
      </c>
      <c r="I21" s="1">
        <v>0.1</v>
      </c>
    </row>
    <row r="22" spans="1:9" x14ac:dyDescent="0.3">
      <c r="A22" s="2">
        <v>20</v>
      </c>
      <c r="B22" s="1" t="s">
        <v>2889</v>
      </c>
      <c r="C22" s="1" t="s">
        <v>2849</v>
      </c>
      <c r="D22" s="1" t="s">
        <v>2890</v>
      </c>
      <c r="E22" s="1">
        <v>100</v>
      </c>
      <c r="F22" s="1">
        <v>37</v>
      </c>
      <c r="G22" s="1">
        <v>9.9</v>
      </c>
      <c r="H22" s="1">
        <v>0.7</v>
      </c>
      <c r="I22" s="1">
        <v>0.1</v>
      </c>
    </row>
    <row r="23" spans="1:9" x14ac:dyDescent="0.3">
      <c r="A23" s="2">
        <v>21</v>
      </c>
      <c r="B23" s="1" t="s">
        <v>2891</v>
      </c>
      <c r="C23" s="1" t="s">
        <v>2849</v>
      </c>
      <c r="D23" s="1" t="s">
        <v>2892</v>
      </c>
      <c r="E23" s="1">
        <v>100</v>
      </c>
      <c r="F23" s="1">
        <v>42</v>
      </c>
      <c r="G23" s="1">
        <v>11.35</v>
      </c>
      <c r="H23" s="1">
        <v>0.86</v>
      </c>
      <c r="I23" s="1">
        <v>0.04</v>
      </c>
    </row>
    <row r="24" spans="1:9" x14ac:dyDescent="0.3">
      <c r="A24" s="2">
        <v>22</v>
      </c>
      <c r="B24" s="1" t="s">
        <v>2893</v>
      </c>
      <c r="C24" s="1" t="s">
        <v>2849</v>
      </c>
      <c r="D24" s="1" t="s">
        <v>2894</v>
      </c>
      <c r="E24" s="1">
        <v>100</v>
      </c>
      <c r="F24" s="1">
        <v>309</v>
      </c>
      <c r="G24" s="1">
        <v>76.2</v>
      </c>
      <c r="H24" s="1">
        <v>1</v>
      </c>
      <c r="I24" s="1">
        <v>0</v>
      </c>
    </row>
    <row r="25" spans="1:9" x14ac:dyDescent="0.3">
      <c r="A25" s="2">
        <v>23</v>
      </c>
      <c r="B25" s="1" t="s">
        <v>2895</v>
      </c>
      <c r="C25" s="1" t="s">
        <v>2849</v>
      </c>
      <c r="D25" s="1" t="s">
        <v>2896</v>
      </c>
      <c r="E25" s="1">
        <v>100</v>
      </c>
      <c r="F25" s="1">
        <v>37</v>
      </c>
      <c r="G25" s="1">
        <v>10.4</v>
      </c>
      <c r="H25" s="1">
        <v>0.2</v>
      </c>
      <c r="I25" s="1">
        <v>0.1</v>
      </c>
    </row>
    <row r="26" spans="1:9" x14ac:dyDescent="0.3">
      <c r="A26" s="2">
        <v>24</v>
      </c>
      <c r="B26" s="1" t="s">
        <v>2897</v>
      </c>
      <c r="C26" s="1" t="s">
        <v>2849</v>
      </c>
      <c r="D26" s="1" t="s">
        <v>2898</v>
      </c>
      <c r="E26" s="1">
        <v>100</v>
      </c>
      <c r="F26" s="1">
        <v>41</v>
      </c>
      <c r="G26" s="1">
        <v>11.6</v>
      </c>
      <c r="H26" s="1">
        <v>0.3</v>
      </c>
      <c r="I26" s="1">
        <v>0.1</v>
      </c>
    </row>
    <row r="27" spans="1:9" x14ac:dyDescent="0.3">
      <c r="A27" s="2">
        <v>25</v>
      </c>
      <c r="B27" s="1" t="s">
        <v>2899</v>
      </c>
      <c r="C27" s="1" t="s">
        <v>2849</v>
      </c>
      <c r="D27" s="1" t="s">
        <v>2900</v>
      </c>
      <c r="E27" s="1">
        <v>100</v>
      </c>
      <c r="F27" s="1">
        <v>44</v>
      </c>
      <c r="G27" s="1">
        <v>12</v>
      </c>
      <c r="H27" s="1">
        <v>0.6</v>
      </c>
      <c r="I27" s="1">
        <v>0.2</v>
      </c>
    </row>
    <row r="28" spans="1:9" x14ac:dyDescent="0.3">
      <c r="A28" s="2">
        <v>26</v>
      </c>
      <c r="B28" s="1" t="s">
        <v>2901</v>
      </c>
      <c r="C28" s="1" t="s">
        <v>2849</v>
      </c>
      <c r="D28" s="1" t="s">
        <v>2902</v>
      </c>
      <c r="E28" s="1">
        <v>100</v>
      </c>
      <c r="F28" s="1">
        <v>68</v>
      </c>
      <c r="G28" s="1">
        <v>18.77</v>
      </c>
      <c r="H28" s="1">
        <v>1.19</v>
      </c>
      <c r="I28" s="1">
        <v>0.13</v>
      </c>
    </row>
    <row r="29" spans="1:9" x14ac:dyDescent="0.3">
      <c r="A29" s="2">
        <v>27</v>
      </c>
      <c r="B29" s="1" t="s">
        <v>2903</v>
      </c>
      <c r="C29" s="1" t="s">
        <v>2849</v>
      </c>
      <c r="D29" s="1" t="s">
        <v>2904</v>
      </c>
      <c r="E29" s="1">
        <v>100</v>
      </c>
      <c r="F29" s="1">
        <v>71</v>
      </c>
      <c r="G29" s="1">
        <v>13.82</v>
      </c>
      <c r="H29" s="1">
        <v>1.74</v>
      </c>
      <c r="I29" s="1">
        <v>2.16</v>
      </c>
    </row>
    <row r="30" spans="1:9" x14ac:dyDescent="0.3">
      <c r="A30" s="2">
        <v>28</v>
      </c>
      <c r="B30" s="1" t="s">
        <v>2905</v>
      </c>
      <c r="C30" s="1" t="s">
        <v>2849</v>
      </c>
      <c r="D30" s="1" t="s">
        <v>2906</v>
      </c>
      <c r="E30" s="1">
        <v>100</v>
      </c>
      <c r="F30" s="1">
        <v>64</v>
      </c>
      <c r="G30" s="1">
        <v>16.2</v>
      </c>
      <c r="H30" s="1">
        <v>1.6</v>
      </c>
      <c r="I30" s="1">
        <v>0.4</v>
      </c>
    </row>
    <row r="31" spans="1:9" x14ac:dyDescent="0.3">
      <c r="A31" s="2">
        <v>29</v>
      </c>
      <c r="B31" s="1" t="s">
        <v>2907</v>
      </c>
      <c r="C31" s="1" t="s">
        <v>2849</v>
      </c>
      <c r="D31" s="1" t="s">
        <v>2908</v>
      </c>
      <c r="E31" s="1">
        <v>100</v>
      </c>
      <c r="F31" s="1">
        <v>99</v>
      </c>
      <c r="G31" s="1">
        <v>27.56</v>
      </c>
      <c r="H31" s="1">
        <v>1.45</v>
      </c>
      <c r="I31" s="1">
        <v>0.1</v>
      </c>
    </row>
    <row r="32" spans="1:9" x14ac:dyDescent="0.3">
      <c r="A32" s="2">
        <v>30</v>
      </c>
      <c r="B32" s="1" t="s">
        <v>2909</v>
      </c>
      <c r="C32" s="1" t="s">
        <v>2849</v>
      </c>
      <c r="D32" s="1" t="s">
        <v>2910</v>
      </c>
      <c r="E32" s="1">
        <v>100</v>
      </c>
      <c r="F32" s="1">
        <v>259</v>
      </c>
      <c r="G32" s="1">
        <v>72.569999999999993</v>
      </c>
      <c r="H32" s="1">
        <v>3.73</v>
      </c>
      <c r="I32" s="1">
        <v>0.25</v>
      </c>
    </row>
    <row r="33" spans="1:9" x14ac:dyDescent="0.3">
      <c r="A33" s="2">
        <v>31</v>
      </c>
      <c r="B33" s="1" t="s">
        <v>2911</v>
      </c>
      <c r="C33" s="1" t="s">
        <v>2849</v>
      </c>
      <c r="D33" s="1" t="s">
        <v>2912</v>
      </c>
      <c r="E33" s="1">
        <v>100</v>
      </c>
      <c r="F33" s="1">
        <v>266</v>
      </c>
      <c r="G33" s="1">
        <v>71.3</v>
      </c>
      <c r="H33" s="1">
        <v>2.2000000000000002</v>
      </c>
      <c r="I33" s="1">
        <v>0.2</v>
      </c>
    </row>
    <row r="34" spans="1:9" x14ac:dyDescent="0.3">
      <c r="A34" s="2">
        <v>32</v>
      </c>
      <c r="B34" s="1" t="s">
        <v>2913</v>
      </c>
      <c r="C34" s="1" t="s">
        <v>2849</v>
      </c>
      <c r="D34" s="1" t="s">
        <v>2914</v>
      </c>
      <c r="E34" s="1">
        <v>100</v>
      </c>
      <c r="F34" s="1">
        <v>133</v>
      </c>
      <c r="G34" s="1">
        <v>27.1</v>
      </c>
      <c r="H34" s="1">
        <v>2.2999999999999998</v>
      </c>
      <c r="I34" s="1">
        <v>3.3</v>
      </c>
    </row>
    <row r="35" spans="1:9" x14ac:dyDescent="0.3">
      <c r="A35" s="2">
        <v>33</v>
      </c>
      <c r="B35" s="1" t="s">
        <v>2915</v>
      </c>
      <c r="C35" s="1" t="s">
        <v>2849</v>
      </c>
      <c r="D35" s="1" t="s">
        <v>2916</v>
      </c>
      <c r="E35" s="1">
        <v>100</v>
      </c>
      <c r="F35" s="1">
        <v>34</v>
      </c>
      <c r="G35" s="1">
        <v>8.9</v>
      </c>
      <c r="H35" s="1">
        <v>0.8</v>
      </c>
      <c r="I35" s="1">
        <v>0.2</v>
      </c>
    </row>
    <row r="36" spans="1:9" x14ac:dyDescent="0.3">
      <c r="A36" s="2">
        <v>34</v>
      </c>
      <c r="B36" s="1" t="s">
        <v>2917</v>
      </c>
      <c r="C36" s="1" t="s">
        <v>2849</v>
      </c>
      <c r="D36" s="1" t="s">
        <v>2918</v>
      </c>
      <c r="E36" s="1">
        <v>100</v>
      </c>
      <c r="F36" s="1">
        <v>302</v>
      </c>
      <c r="G36" s="1">
        <v>82.8</v>
      </c>
      <c r="H36" s="1">
        <v>0.5</v>
      </c>
      <c r="I36" s="1">
        <v>0.2</v>
      </c>
    </row>
    <row r="37" spans="1:9" x14ac:dyDescent="0.3">
      <c r="A37" s="2">
        <v>35</v>
      </c>
      <c r="B37" s="1" t="s">
        <v>2919</v>
      </c>
      <c r="C37" s="1" t="s">
        <v>2849</v>
      </c>
      <c r="D37" s="1" t="s">
        <v>2920</v>
      </c>
      <c r="E37" s="1">
        <v>100</v>
      </c>
      <c r="F37" s="1">
        <v>32</v>
      </c>
      <c r="G37" s="1">
        <v>8.5</v>
      </c>
      <c r="H37" s="1">
        <v>0.7</v>
      </c>
      <c r="I37" s="1">
        <v>7.0000000000000007E-2</v>
      </c>
    </row>
    <row r="38" spans="1:9" x14ac:dyDescent="0.3">
      <c r="A38" s="2">
        <v>36</v>
      </c>
      <c r="B38" s="1" t="s">
        <v>2921</v>
      </c>
      <c r="C38" s="1" t="s">
        <v>2849</v>
      </c>
      <c r="D38" s="1" t="s">
        <v>2922</v>
      </c>
      <c r="E38" s="1">
        <v>100</v>
      </c>
      <c r="F38" s="1">
        <v>28</v>
      </c>
      <c r="G38" s="1">
        <v>7.2</v>
      </c>
      <c r="H38" s="1">
        <v>0.8</v>
      </c>
      <c r="I38" s="1">
        <v>0.1</v>
      </c>
    </row>
    <row r="39" spans="1:9" x14ac:dyDescent="0.3">
      <c r="A39" s="2">
        <v>37</v>
      </c>
      <c r="B39" s="1" t="s">
        <v>2923</v>
      </c>
      <c r="C39" s="1" t="s">
        <v>2849</v>
      </c>
      <c r="D39" s="1" t="s">
        <v>2924</v>
      </c>
      <c r="E39" s="1">
        <v>100</v>
      </c>
      <c r="F39" s="1">
        <v>303</v>
      </c>
      <c r="G39" s="1">
        <v>75.05</v>
      </c>
      <c r="H39" s="1">
        <v>0.56000000000000005</v>
      </c>
      <c r="I39" s="1">
        <v>0.11</v>
      </c>
    </row>
    <row r="40" spans="1:9" x14ac:dyDescent="0.3">
      <c r="A40" s="2">
        <v>38</v>
      </c>
      <c r="B40" s="1" t="s">
        <v>2925</v>
      </c>
      <c r="C40" s="1" t="s">
        <v>2849</v>
      </c>
      <c r="D40" s="1" t="s">
        <v>2926</v>
      </c>
      <c r="E40" s="1">
        <v>100</v>
      </c>
      <c r="F40" s="1">
        <v>30</v>
      </c>
      <c r="G40" s="1">
        <v>10.54</v>
      </c>
      <c r="H40" s="1">
        <v>0.7</v>
      </c>
      <c r="I40" s="1">
        <v>0.2</v>
      </c>
    </row>
    <row r="41" spans="1:9" x14ac:dyDescent="0.3">
      <c r="A41" s="2">
        <v>39</v>
      </c>
      <c r="B41" s="1" t="s">
        <v>2927</v>
      </c>
      <c r="C41" s="1" t="s">
        <v>2849</v>
      </c>
      <c r="D41" s="1" t="s">
        <v>2928</v>
      </c>
      <c r="E41" s="1">
        <v>100</v>
      </c>
      <c r="F41" s="1">
        <v>21</v>
      </c>
      <c r="G41" s="1">
        <v>6.69</v>
      </c>
      <c r="H41" s="1">
        <v>0.25</v>
      </c>
      <c r="I41" s="1">
        <v>0.23</v>
      </c>
    </row>
    <row r="42" spans="1:9" x14ac:dyDescent="0.3">
      <c r="A42" s="2">
        <v>40</v>
      </c>
      <c r="B42" s="1" t="s">
        <v>2929</v>
      </c>
      <c r="C42" s="1" t="s">
        <v>2849</v>
      </c>
      <c r="D42" s="1" t="s">
        <v>2930</v>
      </c>
      <c r="E42" s="1">
        <v>100</v>
      </c>
      <c r="F42" s="1">
        <v>25</v>
      </c>
      <c r="G42" s="1">
        <v>8.42</v>
      </c>
      <c r="H42" s="1">
        <v>0.42</v>
      </c>
      <c r="I42" s="1">
        <v>7.0000000000000007E-2</v>
      </c>
    </row>
    <row r="43" spans="1:9" x14ac:dyDescent="0.3">
      <c r="A43" s="2">
        <v>41</v>
      </c>
      <c r="B43" s="1" t="s">
        <v>2931</v>
      </c>
      <c r="C43" s="1" t="s">
        <v>2849</v>
      </c>
      <c r="D43" s="1" t="s">
        <v>2932</v>
      </c>
      <c r="E43" s="1">
        <v>100</v>
      </c>
      <c r="F43" s="1">
        <v>52</v>
      </c>
      <c r="G43" s="1">
        <v>11.94</v>
      </c>
      <c r="H43" s="1">
        <v>1.2</v>
      </c>
      <c r="I43" s="1">
        <v>0.65</v>
      </c>
    </row>
    <row r="44" spans="1:9" x14ac:dyDescent="0.3">
      <c r="A44" s="2">
        <v>42</v>
      </c>
      <c r="B44" s="1" t="s">
        <v>2933</v>
      </c>
      <c r="C44" s="1" t="s">
        <v>2849</v>
      </c>
      <c r="D44" s="1" t="s">
        <v>2934</v>
      </c>
      <c r="E44" s="1">
        <v>100</v>
      </c>
      <c r="F44" s="1">
        <v>52</v>
      </c>
      <c r="G44" s="1">
        <v>11.94</v>
      </c>
      <c r="H44" s="1">
        <v>1.2</v>
      </c>
      <c r="I44" s="1">
        <v>0.65</v>
      </c>
    </row>
    <row r="45" spans="1:9" x14ac:dyDescent="0.3">
      <c r="A45" s="2">
        <v>43</v>
      </c>
      <c r="B45" s="1" t="s">
        <v>2935</v>
      </c>
      <c r="C45" s="1" t="s">
        <v>2849</v>
      </c>
      <c r="D45" s="1" t="s">
        <v>2936</v>
      </c>
      <c r="E45" s="1">
        <v>100</v>
      </c>
      <c r="F45" s="1">
        <v>82</v>
      </c>
      <c r="G45" s="1">
        <v>20.87</v>
      </c>
      <c r="H45" s="1">
        <v>0.65</v>
      </c>
      <c r="I45" s="1">
        <v>0.21</v>
      </c>
    </row>
    <row r="46" spans="1:9" x14ac:dyDescent="0.3">
      <c r="A46" s="2">
        <v>44</v>
      </c>
      <c r="B46" s="1" t="s">
        <v>2937</v>
      </c>
      <c r="C46" s="1" t="s">
        <v>2849</v>
      </c>
      <c r="D46" s="1" t="s">
        <v>2938</v>
      </c>
      <c r="E46" s="1">
        <v>100</v>
      </c>
      <c r="F46" s="1">
        <v>34</v>
      </c>
      <c r="G46" s="1">
        <v>9.3000000000000007</v>
      </c>
      <c r="H46" s="1">
        <v>0.71</v>
      </c>
      <c r="I46" s="1">
        <v>0.08</v>
      </c>
    </row>
    <row r="47" spans="1:9" x14ac:dyDescent="0.3">
      <c r="A47" s="2">
        <v>45</v>
      </c>
      <c r="B47" s="1" t="s">
        <v>2939</v>
      </c>
      <c r="C47" s="1" t="s">
        <v>2849</v>
      </c>
      <c r="D47" s="1" t="s">
        <v>2940</v>
      </c>
      <c r="E47" s="1">
        <v>100</v>
      </c>
      <c r="F47" s="1">
        <v>26</v>
      </c>
      <c r="G47" s="1">
        <v>8.6</v>
      </c>
      <c r="H47" s="1">
        <v>0.4</v>
      </c>
      <c r="I47" s="1">
        <v>0.2</v>
      </c>
    </row>
    <row r="48" spans="1:9" x14ac:dyDescent="0.3">
      <c r="A48" s="2">
        <v>46</v>
      </c>
      <c r="B48" s="1" t="s">
        <v>2941</v>
      </c>
      <c r="C48" s="1" t="s">
        <v>2849</v>
      </c>
      <c r="D48" s="1" t="s">
        <v>2942</v>
      </c>
      <c r="E48" s="1">
        <v>100</v>
      </c>
      <c r="F48" s="1">
        <v>60</v>
      </c>
      <c r="G48" s="1">
        <v>15.14</v>
      </c>
      <c r="H48" s="1">
        <v>1.31</v>
      </c>
      <c r="I48" s="1">
        <v>0.1</v>
      </c>
    </row>
    <row r="49" spans="1:9" x14ac:dyDescent="0.3">
      <c r="A49" s="2">
        <v>47</v>
      </c>
      <c r="B49" s="1" t="s">
        <v>2943</v>
      </c>
      <c r="C49" s="1" t="s">
        <v>2849</v>
      </c>
      <c r="D49" s="1" t="s">
        <v>2944</v>
      </c>
      <c r="E49" s="1">
        <v>100</v>
      </c>
      <c r="F49" s="1">
        <v>286</v>
      </c>
      <c r="G49" s="1">
        <v>74</v>
      </c>
      <c r="H49" s="1">
        <v>4.9000000000000004</v>
      </c>
      <c r="I49" s="1">
        <v>0.4</v>
      </c>
    </row>
    <row r="50" spans="1:9" x14ac:dyDescent="0.3">
      <c r="A50" s="2">
        <v>48</v>
      </c>
      <c r="B50" s="1" t="s">
        <v>2945</v>
      </c>
      <c r="C50" s="1" t="s">
        <v>2849</v>
      </c>
      <c r="D50" s="1" t="s">
        <v>2946</v>
      </c>
      <c r="E50" s="1">
        <v>100</v>
      </c>
      <c r="F50" s="1">
        <v>63</v>
      </c>
      <c r="G50" s="1">
        <v>16.399999999999999</v>
      </c>
      <c r="H50" s="1">
        <v>1</v>
      </c>
      <c r="I50" s="1">
        <v>0.1</v>
      </c>
    </row>
    <row r="51" spans="1:9" x14ac:dyDescent="0.3">
      <c r="A51" s="2">
        <v>49</v>
      </c>
      <c r="B51" s="1" t="s">
        <v>2947</v>
      </c>
      <c r="C51" s="1" t="s">
        <v>2849</v>
      </c>
      <c r="D51" s="1" t="s">
        <v>2948</v>
      </c>
      <c r="E51" s="1">
        <v>100</v>
      </c>
      <c r="F51" s="1">
        <v>52</v>
      </c>
      <c r="G51" s="1">
        <v>14.47</v>
      </c>
      <c r="H51" s="1">
        <v>0.85</v>
      </c>
      <c r="I51" s="1">
        <v>0.08</v>
      </c>
    </row>
    <row r="52" spans="1:9" x14ac:dyDescent="0.3">
      <c r="A52" s="2">
        <v>50</v>
      </c>
      <c r="B52" s="1" t="s">
        <v>2949</v>
      </c>
      <c r="C52" s="1" t="s">
        <v>2849</v>
      </c>
      <c r="D52" s="1" t="s">
        <v>2950</v>
      </c>
      <c r="E52" s="1">
        <v>100</v>
      </c>
      <c r="F52" s="1">
        <v>57</v>
      </c>
      <c r="G52" s="1">
        <v>15.97</v>
      </c>
      <c r="H52" s="1">
        <v>0.72</v>
      </c>
      <c r="I52" s="1">
        <v>0.1</v>
      </c>
    </row>
    <row r="53" spans="1:9" x14ac:dyDescent="0.3">
      <c r="A53" s="2">
        <v>51</v>
      </c>
      <c r="B53" s="1" t="s">
        <v>2951</v>
      </c>
      <c r="C53" s="1" t="s">
        <v>2849</v>
      </c>
      <c r="D53" s="1" t="s">
        <v>2952</v>
      </c>
      <c r="E53" s="1">
        <v>100</v>
      </c>
      <c r="F53" s="1">
        <v>46</v>
      </c>
      <c r="G53" s="1">
        <v>13.2</v>
      </c>
      <c r="H53" s="1">
        <v>0.5</v>
      </c>
      <c r="I53" s="1">
        <v>0</v>
      </c>
    </row>
    <row r="54" spans="1:9" x14ac:dyDescent="0.3">
      <c r="A54" s="2">
        <v>52</v>
      </c>
      <c r="B54" s="1" t="s">
        <v>2953</v>
      </c>
      <c r="C54" s="1" t="s">
        <v>2849</v>
      </c>
      <c r="D54" s="1" t="s">
        <v>2954</v>
      </c>
      <c r="E54" s="1">
        <v>100</v>
      </c>
      <c r="F54" s="1">
        <v>26</v>
      </c>
      <c r="G54" s="1">
        <v>7.71</v>
      </c>
      <c r="H54" s="1">
        <v>0.04</v>
      </c>
      <c r="I54" s="1">
        <v>0.01</v>
      </c>
    </row>
    <row r="55" spans="1:9" x14ac:dyDescent="0.3">
      <c r="A55" s="2">
        <v>53</v>
      </c>
      <c r="B55" s="1" t="s">
        <v>2955</v>
      </c>
      <c r="C55" s="1" t="s">
        <v>2849</v>
      </c>
      <c r="D55" s="1" t="s">
        <v>2956</v>
      </c>
      <c r="E55" s="1">
        <v>100</v>
      </c>
      <c r="F55" s="1">
        <v>67</v>
      </c>
      <c r="G55" s="1">
        <v>17.5</v>
      </c>
      <c r="H55" s="1">
        <v>0.6</v>
      </c>
      <c r="I55" s="1">
        <v>0.2</v>
      </c>
    </row>
    <row r="56" spans="1:9" x14ac:dyDescent="0.3">
      <c r="A56" s="2">
        <v>54</v>
      </c>
      <c r="B56" s="1" t="s">
        <v>2957</v>
      </c>
      <c r="C56" s="1" t="s">
        <v>2849</v>
      </c>
      <c r="D56" s="1" t="s">
        <v>2958</v>
      </c>
      <c r="E56" s="1">
        <v>100</v>
      </c>
      <c r="F56" s="1">
        <v>39</v>
      </c>
      <c r="G56" s="1">
        <v>7.8</v>
      </c>
      <c r="H56" s="1">
        <v>1.1000000000000001</v>
      </c>
      <c r="I56" s="1">
        <v>1.1000000000000001</v>
      </c>
    </row>
    <row r="57" spans="1:9" x14ac:dyDescent="0.3">
      <c r="A57" s="2">
        <v>55</v>
      </c>
      <c r="B57" s="1" t="s">
        <v>2959</v>
      </c>
      <c r="C57" s="1" t="s">
        <v>2849</v>
      </c>
      <c r="D57" s="1" t="s">
        <v>2960</v>
      </c>
      <c r="E57" s="1">
        <v>100</v>
      </c>
      <c r="F57" s="1">
        <v>37</v>
      </c>
      <c r="G57" s="1">
        <v>8</v>
      </c>
      <c r="H57" s="1">
        <v>1.2</v>
      </c>
      <c r="I57" s="1">
        <v>0.7</v>
      </c>
    </row>
    <row r="58" spans="1:9" x14ac:dyDescent="0.3">
      <c r="A58" s="2">
        <v>56</v>
      </c>
      <c r="B58" s="1" t="s">
        <v>2961</v>
      </c>
      <c r="C58" s="1" t="s">
        <v>2849</v>
      </c>
      <c r="D58" s="1" t="s">
        <v>2962</v>
      </c>
      <c r="E58" s="1">
        <v>100</v>
      </c>
      <c r="F58" s="1">
        <v>35</v>
      </c>
      <c r="G58" s="1">
        <v>8.1</v>
      </c>
      <c r="H58" s="1">
        <v>0.7</v>
      </c>
      <c r="I58" s="1">
        <v>0.6</v>
      </c>
    </row>
    <row r="59" spans="1:9" x14ac:dyDescent="0.3">
      <c r="A59" s="2">
        <v>57</v>
      </c>
      <c r="B59" s="1" t="s">
        <v>2963</v>
      </c>
      <c r="C59" s="1" t="s">
        <v>2849</v>
      </c>
      <c r="D59" s="1" t="s">
        <v>2964</v>
      </c>
      <c r="E59" s="1">
        <v>100</v>
      </c>
      <c r="F59" s="1">
        <v>181</v>
      </c>
      <c r="G59" s="1">
        <v>44.94</v>
      </c>
      <c r="H59" s="1">
        <v>0.2</v>
      </c>
      <c r="I59" s="1">
        <v>0.01</v>
      </c>
    </row>
    <row r="60" spans="1:9" x14ac:dyDescent="0.3">
      <c r="A60" s="2">
        <v>58</v>
      </c>
      <c r="B60" s="1" t="s">
        <v>2965</v>
      </c>
      <c r="C60" s="1" t="s">
        <v>2849</v>
      </c>
      <c r="D60" s="1" t="s">
        <v>2966</v>
      </c>
      <c r="E60" s="1">
        <v>100</v>
      </c>
      <c r="F60" s="1">
        <v>33</v>
      </c>
      <c r="G60" s="1">
        <v>10.5</v>
      </c>
      <c r="H60" s="1">
        <v>0.9</v>
      </c>
      <c r="I60" s="1">
        <v>0.2</v>
      </c>
    </row>
    <row r="61" spans="1:9" x14ac:dyDescent="0.3">
      <c r="A61" s="2">
        <v>59</v>
      </c>
      <c r="B61" s="1" t="s">
        <v>2967</v>
      </c>
      <c r="C61" s="1" t="s">
        <v>2849</v>
      </c>
      <c r="D61" s="1" t="s">
        <v>2968</v>
      </c>
      <c r="E61" s="1">
        <v>100</v>
      </c>
      <c r="F61" s="1">
        <v>42</v>
      </c>
      <c r="G61" s="1">
        <v>11.5</v>
      </c>
      <c r="H61" s="1">
        <v>0.6</v>
      </c>
      <c r="I61" s="1">
        <v>0.1</v>
      </c>
    </row>
    <row r="62" spans="1:9" x14ac:dyDescent="0.3">
      <c r="A62" s="2">
        <v>60</v>
      </c>
      <c r="B62" s="1" t="s">
        <v>2969</v>
      </c>
      <c r="C62" s="1" t="s">
        <v>2849</v>
      </c>
      <c r="D62" s="1" t="s">
        <v>2970</v>
      </c>
      <c r="E62" s="1">
        <v>100</v>
      </c>
      <c r="F62" s="1">
        <v>76</v>
      </c>
      <c r="G62" s="1">
        <v>20.3</v>
      </c>
      <c r="H62" s="1">
        <v>1.1000000000000001</v>
      </c>
      <c r="I62" s="1">
        <v>0.5</v>
      </c>
    </row>
    <row r="63" spans="1:9" x14ac:dyDescent="0.3">
      <c r="A63" s="2">
        <v>61</v>
      </c>
      <c r="B63" s="1" t="s">
        <v>2971</v>
      </c>
      <c r="C63" s="1" t="s">
        <v>2849</v>
      </c>
      <c r="D63" s="1" t="s">
        <v>2972</v>
      </c>
      <c r="E63" s="1">
        <v>100</v>
      </c>
      <c r="F63" s="1">
        <v>59</v>
      </c>
      <c r="G63" s="1">
        <v>15.9</v>
      </c>
      <c r="H63" s="1">
        <v>0.8</v>
      </c>
      <c r="I63" s="1">
        <v>0.3</v>
      </c>
    </row>
    <row r="64" spans="1:9" x14ac:dyDescent="0.3">
      <c r="A64" s="2">
        <v>62</v>
      </c>
      <c r="B64" s="1" t="s">
        <v>2973</v>
      </c>
      <c r="C64" s="1" t="s">
        <v>2849</v>
      </c>
      <c r="D64" s="1" t="s">
        <v>2974</v>
      </c>
      <c r="E64" s="1">
        <v>100</v>
      </c>
      <c r="F64" s="1">
        <v>77</v>
      </c>
      <c r="G64" s="1">
        <v>19.420000000000002</v>
      </c>
      <c r="H64" s="1">
        <v>0.41</v>
      </c>
      <c r="I64" s="1">
        <v>1.19</v>
      </c>
    </row>
    <row r="65" spans="1:9" x14ac:dyDescent="0.3">
      <c r="A65" s="2">
        <v>63</v>
      </c>
      <c r="B65" s="1" t="s">
        <v>2975</v>
      </c>
      <c r="C65" s="1" t="s">
        <v>2849</v>
      </c>
      <c r="D65" s="1" t="s">
        <v>2976</v>
      </c>
      <c r="E65" s="1">
        <v>100</v>
      </c>
      <c r="F65" s="1">
        <v>76</v>
      </c>
      <c r="G65" s="1">
        <v>21.8</v>
      </c>
      <c r="H65" s="1">
        <v>0.3</v>
      </c>
      <c r="I65" s="1">
        <v>0.2</v>
      </c>
    </row>
    <row r="66" spans="1:9" x14ac:dyDescent="0.3">
      <c r="A66" s="2">
        <v>64</v>
      </c>
      <c r="B66" s="1" t="s">
        <v>2977</v>
      </c>
      <c r="C66" s="1" t="s">
        <v>2849</v>
      </c>
      <c r="D66" s="1" t="s">
        <v>2978</v>
      </c>
      <c r="E66" s="1">
        <v>100</v>
      </c>
      <c r="F66" s="1">
        <v>20</v>
      </c>
      <c r="G66" s="1">
        <v>5.0999999999999996</v>
      </c>
      <c r="H66" s="1">
        <v>0.5</v>
      </c>
      <c r="I66" s="1">
        <v>0.1</v>
      </c>
    </row>
    <row r="67" spans="1:9" x14ac:dyDescent="0.3">
      <c r="A67" s="2">
        <v>65</v>
      </c>
      <c r="B67" s="1" t="s">
        <v>2979</v>
      </c>
      <c r="C67" s="1" t="s">
        <v>2849</v>
      </c>
      <c r="D67" s="1" t="s">
        <v>2980</v>
      </c>
      <c r="E67" s="1">
        <v>100</v>
      </c>
      <c r="F67" s="1">
        <v>38</v>
      </c>
      <c r="G67" s="1">
        <v>9.64</v>
      </c>
      <c r="H67" s="1">
        <v>1.5</v>
      </c>
      <c r="I67" s="1">
        <v>0.04</v>
      </c>
    </row>
    <row r="68" spans="1:9" x14ac:dyDescent="0.3">
      <c r="A68" s="2">
        <v>66</v>
      </c>
      <c r="B68" s="1" t="s">
        <v>2981</v>
      </c>
      <c r="C68" s="1" t="s">
        <v>2849</v>
      </c>
      <c r="D68" s="1" t="s">
        <v>2982</v>
      </c>
      <c r="E68" s="1">
        <v>100</v>
      </c>
      <c r="F68" s="1">
        <v>36</v>
      </c>
      <c r="G68" s="1">
        <v>9.6</v>
      </c>
      <c r="H68" s="1">
        <v>0.7</v>
      </c>
      <c r="I68" s="1">
        <v>0.1</v>
      </c>
    </row>
    <row r="69" spans="1:9" x14ac:dyDescent="0.3">
      <c r="A69" s="2">
        <v>67</v>
      </c>
      <c r="B69" s="1" t="s">
        <v>2983</v>
      </c>
      <c r="C69" s="1" t="s">
        <v>2849</v>
      </c>
      <c r="D69" s="1" t="s">
        <v>2984</v>
      </c>
      <c r="E69" s="1">
        <v>100</v>
      </c>
      <c r="F69" s="1">
        <v>73</v>
      </c>
      <c r="G69" s="1">
        <v>20</v>
      </c>
      <c r="H69" s="1">
        <v>0.7</v>
      </c>
      <c r="I69" s="1">
        <v>0.4</v>
      </c>
    </row>
    <row r="70" spans="1:9" x14ac:dyDescent="0.3">
      <c r="A70" s="2">
        <v>68</v>
      </c>
      <c r="B70" s="1" t="s">
        <v>2985</v>
      </c>
      <c r="C70" s="1" t="s">
        <v>2849</v>
      </c>
      <c r="D70" s="1" t="s">
        <v>2986</v>
      </c>
      <c r="E70" s="1">
        <v>100</v>
      </c>
      <c r="F70" s="1">
        <v>54</v>
      </c>
      <c r="G70" s="1">
        <v>14.3</v>
      </c>
      <c r="H70" s="1">
        <v>0.6</v>
      </c>
      <c r="I70" s="1">
        <v>0.1</v>
      </c>
    </row>
    <row r="71" spans="1:9" x14ac:dyDescent="0.3">
      <c r="A71" s="2">
        <v>69</v>
      </c>
      <c r="B71" s="1" t="s">
        <v>2987</v>
      </c>
      <c r="C71" s="1" t="s">
        <v>2849</v>
      </c>
      <c r="D71" s="1" t="s">
        <v>2988</v>
      </c>
      <c r="E71" s="1">
        <v>100</v>
      </c>
      <c r="F71" s="1">
        <v>302</v>
      </c>
      <c r="G71" s="1">
        <v>77.22</v>
      </c>
      <c r="H71" s="1">
        <v>4.75</v>
      </c>
      <c r="I71" s="1">
        <v>3.01</v>
      </c>
    </row>
    <row r="72" spans="1:9" x14ac:dyDescent="0.3">
      <c r="A72" s="2">
        <v>70</v>
      </c>
      <c r="B72" s="1" t="s">
        <v>2989</v>
      </c>
      <c r="C72" s="1" t="s">
        <v>2849</v>
      </c>
      <c r="D72" s="1" t="s">
        <v>2990</v>
      </c>
      <c r="E72" s="1">
        <v>100</v>
      </c>
      <c r="F72" s="1">
        <v>81</v>
      </c>
      <c r="G72" s="1">
        <v>19.399999999999999</v>
      </c>
      <c r="H72" s="1">
        <v>0.5</v>
      </c>
      <c r="I72" s="1">
        <v>0.1</v>
      </c>
    </row>
    <row r="73" spans="1:9" x14ac:dyDescent="0.3">
      <c r="A73" s="2">
        <v>71</v>
      </c>
      <c r="B73" s="1" t="s">
        <v>2991</v>
      </c>
      <c r="C73" s="1" t="s">
        <v>2849</v>
      </c>
      <c r="D73" s="1" t="s">
        <v>2992</v>
      </c>
      <c r="E73" s="1">
        <v>100</v>
      </c>
      <c r="F73" s="1">
        <v>49</v>
      </c>
      <c r="G73" s="1">
        <v>13.47</v>
      </c>
      <c r="H73" s="1">
        <v>0.74</v>
      </c>
      <c r="I73" s="1">
        <v>0.09</v>
      </c>
    </row>
    <row r="74" spans="1:9" x14ac:dyDescent="0.3">
      <c r="A74" s="2">
        <v>72</v>
      </c>
      <c r="B74" s="1" t="s">
        <v>2993</v>
      </c>
      <c r="C74" s="1" t="s">
        <v>2849</v>
      </c>
      <c r="D74" s="1" t="s">
        <v>2994</v>
      </c>
      <c r="E74" s="1">
        <v>100</v>
      </c>
      <c r="F74" s="1">
        <v>240</v>
      </c>
      <c r="G74" s="1">
        <v>63.6</v>
      </c>
      <c r="H74" s="1">
        <v>5.0999999999999996</v>
      </c>
      <c r="I74" s="1">
        <v>0.9</v>
      </c>
    </row>
    <row r="75" spans="1:9" x14ac:dyDescent="0.3">
      <c r="A75" s="2">
        <v>73</v>
      </c>
      <c r="B75" s="1" t="s">
        <v>2995</v>
      </c>
      <c r="C75" s="1" t="s">
        <v>2849</v>
      </c>
      <c r="D75" s="1" t="s">
        <v>2996</v>
      </c>
      <c r="E75" s="1">
        <v>100</v>
      </c>
      <c r="F75" s="1">
        <v>43</v>
      </c>
      <c r="G75" s="1">
        <v>11.51</v>
      </c>
      <c r="H75" s="1">
        <v>0.82</v>
      </c>
      <c r="I75" s="1">
        <v>0.11</v>
      </c>
    </row>
    <row r="76" spans="1:9" x14ac:dyDescent="0.3">
      <c r="A76" s="2">
        <v>74</v>
      </c>
      <c r="B76" s="1" t="s">
        <v>2997</v>
      </c>
      <c r="C76" s="1" t="s">
        <v>2849</v>
      </c>
      <c r="D76" s="1" t="s">
        <v>2998</v>
      </c>
      <c r="E76" s="1">
        <v>100</v>
      </c>
      <c r="F76" s="1">
        <v>79</v>
      </c>
      <c r="G76" s="1">
        <v>21.94</v>
      </c>
      <c r="H76" s="1">
        <v>1.1000000000000001</v>
      </c>
      <c r="I76" s="1">
        <v>0.1</v>
      </c>
    </row>
    <row r="77" spans="1:9" x14ac:dyDescent="0.3">
      <c r="A77" s="2">
        <v>75</v>
      </c>
      <c r="B77" s="1" t="s">
        <v>2999</v>
      </c>
      <c r="C77" s="1" t="s">
        <v>2849</v>
      </c>
      <c r="D77" s="1" t="s">
        <v>3000</v>
      </c>
      <c r="E77" s="1">
        <v>100</v>
      </c>
      <c r="F77" s="1">
        <v>299</v>
      </c>
      <c r="G77" s="1">
        <v>78.5</v>
      </c>
      <c r="H77" s="1">
        <v>3.8</v>
      </c>
      <c r="I77" s="1">
        <v>0.4</v>
      </c>
    </row>
    <row r="78" spans="1:9" x14ac:dyDescent="0.3">
      <c r="A78" s="2">
        <v>76</v>
      </c>
      <c r="B78" s="1" t="s">
        <v>3001</v>
      </c>
      <c r="C78" s="1" t="s">
        <v>2849</v>
      </c>
      <c r="D78" s="1" t="s">
        <v>3002</v>
      </c>
      <c r="E78" s="1">
        <v>100</v>
      </c>
      <c r="F78" s="1">
        <v>517</v>
      </c>
      <c r="G78" s="1">
        <v>69.319999999999993</v>
      </c>
      <c r="H78" s="1">
        <v>2.0699999999999998</v>
      </c>
      <c r="I78" s="1">
        <v>25.67</v>
      </c>
    </row>
    <row r="79" spans="1:9" x14ac:dyDescent="0.3">
      <c r="A79" s="2">
        <v>77</v>
      </c>
      <c r="B79" s="1" t="s">
        <v>3003</v>
      </c>
      <c r="C79" s="1" t="s">
        <v>2849</v>
      </c>
      <c r="D79" s="1" t="s">
        <v>3004</v>
      </c>
      <c r="E79" s="1">
        <v>100</v>
      </c>
      <c r="F79" s="1">
        <v>43</v>
      </c>
      <c r="G79" s="1">
        <v>12.3</v>
      </c>
      <c r="H79" s="1">
        <v>0.3</v>
      </c>
      <c r="I79" s="1">
        <v>0.1</v>
      </c>
    </row>
    <row r="80" spans="1:9" x14ac:dyDescent="0.3">
      <c r="A80" s="2">
        <v>78</v>
      </c>
      <c r="B80" s="1" t="s">
        <v>3005</v>
      </c>
      <c r="C80" s="1" t="s">
        <v>2849</v>
      </c>
      <c r="D80" s="1" t="s">
        <v>3006</v>
      </c>
      <c r="E80" s="1">
        <v>100</v>
      </c>
      <c r="F80" s="1">
        <v>45</v>
      </c>
      <c r="G80" s="1">
        <v>12.8</v>
      </c>
      <c r="H80" s="1">
        <v>0.4</v>
      </c>
      <c r="I80" s="1">
        <v>0.1</v>
      </c>
    </row>
    <row r="81" spans="1:9" x14ac:dyDescent="0.3">
      <c r="A81" s="2">
        <v>79</v>
      </c>
      <c r="B81" s="1" t="s">
        <v>3007</v>
      </c>
      <c r="C81" s="1" t="s">
        <v>2849</v>
      </c>
      <c r="D81" s="1" t="s">
        <v>3008</v>
      </c>
      <c r="E81" s="1">
        <v>100</v>
      </c>
      <c r="F81" s="1">
        <v>37</v>
      </c>
      <c r="G81" s="1">
        <v>10.4</v>
      </c>
      <c r="H81" s="1">
        <v>0.3</v>
      </c>
      <c r="I81" s="1">
        <v>0.1</v>
      </c>
    </row>
    <row r="82" spans="1:9" x14ac:dyDescent="0.3">
      <c r="A82" s="2">
        <v>80</v>
      </c>
      <c r="B82" s="1" t="s">
        <v>3009</v>
      </c>
      <c r="C82" s="1" t="s">
        <v>2849</v>
      </c>
      <c r="D82" s="1" t="s">
        <v>3010</v>
      </c>
      <c r="E82" s="1">
        <v>100</v>
      </c>
      <c r="F82" s="1">
        <v>43</v>
      </c>
      <c r="G82" s="1">
        <v>12.35</v>
      </c>
      <c r="H82" s="1">
        <v>0.3</v>
      </c>
      <c r="I82" s="1">
        <v>0.04</v>
      </c>
    </row>
    <row r="83" spans="1:9" x14ac:dyDescent="0.3">
      <c r="A83" s="2">
        <v>81</v>
      </c>
      <c r="B83" s="1" t="s">
        <v>3011</v>
      </c>
      <c r="C83" s="1" t="s">
        <v>2849</v>
      </c>
      <c r="D83" s="1" t="s">
        <v>3012</v>
      </c>
      <c r="E83" s="1">
        <v>100</v>
      </c>
      <c r="F83" s="1">
        <v>33</v>
      </c>
      <c r="G83" s="1">
        <v>8.6</v>
      </c>
      <c r="H83" s="1">
        <v>0.4</v>
      </c>
      <c r="I83" s="1">
        <v>0.3</v>
      </c>
    </row>
    <row r="84" spans="1:9" x14ac:dyDescent="0.3">
      <c r="A84" s="2">
        <v>82</v>
      </c>
      <c r="B84" s="1" t="s">
        <v>3013</v>
      </c>
      <c r="C84" s="1" t="s">
        <v>2849</v>
      </c>
      <c r="D84" s="1" t="s">
        <v>3014</v>
      </c>
      <c r="E84" s="1">
        <v>100</v>
      </c>
      <c r="F84" s="1">
        <v>47</v>
      </c>
      <c r="G84" s="1">
        <v>12.7</v>
      </c>
      <c r="H84" s="1">
        <v>0.2</v>
      </c>
      <c r="I84" s="1">
        <v>0.1</v>
      </c>
    </row>
    <row r="85" spans="1:9" x14ac:dyDescent="0.3">
      <c r="A85" s="2">
        <v>83</v>
      </c>
      <c r="B85" s="1" t="s">
        <v>3015</v>
      </c>
      <c r="C85" s="1" t="s">
        <v>2849</v>
      </c>
      <c r="D85" s="1" t="s">
        <v>3016</v>
      </c>
      <c r="E85" s="1">
        <v>100</v>
      </c>
      <c r="F85" s="1">
        <v>42</v>
      </c>
      <c r="G85" s="1">
        <v>12.01</v>
      </c>
      <c r="H85" s="1">
        <v>0.26</v>
      </c>
      <c r="I85" s="1">
        <v>0.04</v>
      </c>
    </row>
    <row r="86" spans="1:9" x14ac:dyDescent="0.3">
      <c r="A86" s="2">
        <v>84</v>
      </c>
      <c r="B86" s="1" t="s">
        <v>3017</v>
      </c>
      <c r="C86" s="1" t="s">
        <v>2849</v>
      </c>
      <c r="D86" s="1" t="s">
        <v>3018</v>
      </c>
      <c r="E86" s="1">
        <v>100</v>
      </c>
      <c r="F86" s="1">
        <v>43</v>
      </c>
      <c r="G86" s="1">
        <v>12.29</v>
      </c>
      <c r="H86" s="1">
        <v>0.28999999999999998</v>
      </c>
      <c r="I86" s="1">
        <v>0.04</v>
      </c>
    </row>
    <row r="87" spans="1:9" x14ac:dyDescent="0.3">
      <c r="A87" s="2">
        <v>85</v>
      </c>
      <c r="B87" s="1" t="s">
        <v>3019</v>
      </c>
      <c r="C87" s="1" t="s">
        <v>2849</v>
      </c>
      <c r="D87" s="1" t="s">
        <v>3020</v>
      </c>
      <c r="E87" s="1">
        <v>100</v>
      </c>
      <c r="F87" s="1">
        <v>49</v>
      </c>
      <c r="G87" s="1">
        <v>13</v>
      </c>
      <c r="H87" s="1">
        <v>0.3</v>
      </c>
      <c r="I87" s="1">
        <v>0.5</v>
      </c>
    </row>
    <row r="88" spans="1:9" x14ac:dyDescent="0.3">
      <c r="A88" s="2">
        <v>86</v>
      </c>
      <c r="B88" s="1" t="s">
        <v>3021</v>
      </c>
      <c r="C88" s="1" t="s">
        <v>2849</v>
      </c>
      <c r="D88" s="1" t="s">
        <v>3022</v>
      </c>
      <c r="E88" s="1">
        <v>100</v>
      </c>
      <c r="F88" s="1">
        <v>40</v>
      </c>
      <c r="G88" s="1">
        <v>11.76</v>
      </c>
      <c r="H88" s="1">
        <v>0</v>
      </c>
      <c r="I88" s="1">
        <v>0</v>
      </c>
    </row>
    <row r="89" spans="1:9" x14ac:dyDescent="0.3">
      <c r="A89" s="2">
        <v>87</v>
      </c>
      <c r="B89" s="1" t="s">
        <v>3023</v>
      </c>
      <c r="C89" s="1" t="s">
        <v>2849</v>
      </c>
      <c r="D89" s="1" t="s">
        <v>3024</v>
      </c>
      <c r="E89" s="1">
        <v>100</v>
      </c>
      <c r="F89" s="1">
        <v>57</v>
      </c>
      <c r="G89" s="1">
        <v>14.9</v>
      </c>
      <c r="H89" s="1">
        <v>1.7</v>
      </c>
      <c r="I89" s="1">
        <v>0.1</v>
      </c>
    </row>
    <row r="90" spans="1:9" x14ac:dyDescent="0.3">
      <c r="A90" s="2">
        <v>88</v>
      </c>
      <c r="B90" s="1" t="s">
        <v>3025</v>
      </c>
      <c r="C90" s="1" t="s">
        <v>2849</v>
      </c>
      <c r="D90" s="1" t="s">
        <v>3026</v>
      </c>
      <c r="E90" s="1">
        <v>100</v>
      </c>
      <c r="F90" s="1">
        <v>74</v>
      </c>
      <c r="G90" s="1">
        <v>17.600000000000001</v>
      </c>
      <c r="H90" s="1">
        <v>0.6</v>
      </c>
      <c r="I90" s="1">
        <v>0.1</v>
      </c>
    </row>
    <row r="91" spans="1:9" x14ac:dyDescent="0.3">
      <c r="A91" s="2">
        <v>89</v>
      </c>
      <c r="B91" s="1" t="s">
        <v>3027</v>
      </c>
      <c r="C91" s="1" t="s">
        <v>2849</v>
      </c>
      <c r="D91" s="1" t="s">
        <v>3028</v>
      </c>
      <c r="E91" s="1">
        <v>100</v>
      </c>
      <c r="F91" s="1">
        <v>66</v>
      </c>
      <c r="G91" s="1">
        <v>17.100000000000001</v>
      </c>
      <c r="H91" s="1">
        <v>1.2</v>
      </c>
      <c r="I91" s="1">
        <v>0.1</v>
      </c>
    </row>
    <row r="92" spans="1:9" x14ac:dyDescent="0.3">
      <c r="A92" s="2">
        <v>90</v>
      </c>
      <c r="B92" s="1" t="s">
        <v>3029</v>
      </c>
      <c r="C92" s="1" t="s">
        <v>2849</v>
      </c>
      <c r="D92" s="1" t="s">
        <v>3030</v>
      </c>
      <c r="E92" s="1">
        <v>100</v>
      </c>
      <c r="F92" s="1">
        <v>60</v>
      </c>
      <c r="G92" s="1">
        <v>15.2</v>
      </c>
      <c r="H92" s="1">
        <v>1</v>
      </c>
      <c r="I92" s="1">
        <v>0.2</v>
      </c>
    </row>
    <row r="93" spans="1:9" x14ac:dyDescent="0.3">
      <c r="A93" s="2">
        <v>91</v>
      </c>
      <c r="B93" s="1" t="s">
        <v>3031</v>
      </c>
      <c r="C93" s="1" t="s">
        <v>2849</v>
      </c>
      <c r="D93" s="1" t="s">
        <v>3032</v>
      </c>
      <c r="E93" s="1">
        <v>100</v>
      </c>
      <c r="F93" s="1">
        <v>57</v>
      </c>
      <c r="G93" s="1">
        <v>12.2</v>
      </c>
      <c r="H93" s="1">
        <v>1.4</v>
      </c>
      <c r="I93" s="1">
        <v>1.3</v>
      </c>
    </row>
    <row r="94" spans="1:9" x14ac:dyDescent="0.3">
      <c r="A94" s="2">
        <v>92</v>
      </c>
      <c r="B94" s="1" t="s">
        <v>3033</v>
      </c>
      <c r="C94" s="1" t="s">
        <v>2849</v>
      </c>
      <c r="D94" s="1" t="s">
        <v>3034</v>
      </c>
      <c r="E94" s="1">
        <v>100</v>
      </c>
      <c r="F94" s="1">
        <v>311</v>
      </c>
      <c r="G94" s="1">
        <v>75</v>
      </c>
      <c r="H94" s="1">
        <v>2.6</v>
      </c>
      <c r="I94" s="1">
        <v>0.1</v>
      </c>
    </row>
    <row r="95" spans="1:9" x14ac:dyDescent="0.3">
      <c r="A95" s="2">
        <v>93</v>
      </c>
      <c r="B95" s="1" t="s">
        <v>3035</v>
      </c>
      <c r="C95" s="1" t="s">
        <v>2849</v>
      </c>
      <c r="D95" s="1" t="s">
        <v>3036</v>
      </c>
      <c r="E95" s="1">
        <v>100</v>
      </c>
      <c r="F95" s="1">
        <v>46</v>
      </c>
      <c r="G95" s="1">
        <v>10</v>
      </c>
      <c r="H95" s="1">
        <v>1.8</v>
      </c>
      <c r="I95" s="1">
        <v>0.7</v>
      </c>
    </row>
    <row r="96" spans="1:9" x14ac:dyDescent="0.3">
      <c r="A96" s="2">
        <v>94</v>
      </c>
      <c r="B96" s="1" t="s">
        <v>3037</v>
      </c>
      <c r="C96" s="1" t="s">
        <v>2849</v>
      </c>
      <c r="D96" s="1" t="s">
        <v>3038</v>
      </c>
      <c r="E96" s="1">
        <v>100</v>
      </c>
      <c r="F96" s="1">
        <v>46</v>
      </c>
      <c r="G96" s="1">
        <v>13.1</v>
      </c>
      <c r="H96" s="1">
        <v>0.59</v>
      </c>
      <c r="I96" s="1">
        <v>0.04</v>
      </c>
    </row>
    <row r="97" spans="1:9" x14ac:dyDescent="0.3">
      <c r="A97" s="2">
        <v>95</v>
      </c>
      <c r="B97" s="1" t="s">
        <v>3039</v>
      </c>
      <c r="C97" s="1" t="s">
        <v>2849</v>
      </c>
      <c r="D97" s="1" t="s">
        <v>3040</v>
      </c>
      <c r="E97" s="1">
        <v>100</v>
      </c>
      <c r="F97" s="1">
        <v>68</v>
      </c>
      <c r="G97" s="1">
        <v>16.510000000000002</v>
      </c>
      <c r="H97" s="1">
        <v>0.38</v>
      </c>
      <c r="I97" s="1">
        <v>0.05</v>
      </c>
    </row>
    <row r="98" spans="1:9" x14ac:dyDescent="0.3">
      <c r="A98" s="2">
        <v>96</v>
      </c>
      <c r="B98" s="1" t="s">
        <v>3041</v>
      </c>
      <c r="C98" s="1" t="s">
        <v>2849</v>
      </c>
      <c r="D98" s="1" t="s">
        <v>3042</v>
      </c>
      <c r="E98" s="1">
        <v>100</v>
      </c>
      <c r="F98" s="1">
        <v>63</v>
      </c>
      <c r="G98" s="1">
        <v>15.59</v>
      </c>
      <c r="H98" s="1">
        <v>0.19</v>
      </c>
      <c r="I98" s="1">
        <v>0</v>
      </c>
    </row>
    <row r="99" spans="1:9" x14ac:dyDescent="0.3">
      <c r="A99" s="2">
        <v>97</v>
      </c>
      <c r="B99" s="1" t="s">
        <v>3043</v>
      </c>
      <c r="C99" s="1" t="s">
        <v>2849</v>
      </c>
      <c r="D99" s="1" t="s">
        <v>3044</v>
      </c>
      <c r="E99" s="1">
        <v>100</v>
      </c>
      <c r="F99" s="1">
        <v>80</v>
      </c>
      <c r="G99" s="1">
        <v>19.5</v>
      </c>
      <c r="H99" s="1">
        <v>0.2</v>
      </c>
      <c r="I99" s="1">
        <v>0.1</v>
      </c>
    </row>
    <row r="100" spans="1:9" x14ac:dyDescent="0.3">
      <c r="A100" s="2">
        <v>98</v>
      </c>
      <c r="B100" s="1" t="s">
        <v>3045</v>
      </c>
      <c r="C100" s="1" t="s">
        <v>2849</v>
      </c>
      <c r="D100" s="1" t="s">
        <v>3046</v>
      </c>
      <c r="E100" s="1">
        <v>100</v>
      </c>
      <c r="F100" s="1">
        <v>30</v>
      </c>
      <c r="G100" s="1">
        <v>7.85</v>
      </c>
      <c r="H100" s="1">
        <v>0.93</v>
      </c>
      <c r="I100" s="1">
        <v>0.05</v>
      </c>
    </row>
    <row r="101" spans="1:9" x14ac:dyDescent="0.3">
      <c r="A101" s="2">
        <v>99</v>
      </c>
      <c r="B101" s="1" t="s">
        <v>3047</v>
      </c>
      <c r="C101" s="1" t="s">
        <v>2849</v>
      </c>
      <c r="D101" s="1" t="s">
        <v>3048</v>
      </c>
      <c r="E101" s="1">
        <v>100</v>
      </c>
      <c r="F101" s="1">
        <v>46</v>
      </c>
      <c r="G101" s="1">
        <v>13.03</v>
      </c>
      <c r="H101" s="1">
        <v>0.4</v>
      </c>
      <c r="I101" s="1">
        <v>0.04</v>
      </c>
    </row>
    <row r="102" spans="1:9" x14ac:dyDescent="0.3">
      <c r="A102" s="2">
        <v>100</v>
      </c>
      <c r="B102" s="1" t="s">
        <v>3049</v>
      </c>
      <c r="C102" s="1" t="s">
        <v>2849</v>
      </c>
      <c r="D102" s="1" t="s">
        <v>3050</v>
      </c>
      <c r="E102" s="1">
        <v>100</v>
      </c>
      <c r="F102" s="1">
        <v>67</v>
      </c>
      <c r="G102" s="1">
        <v>16.3</v>
      </c>
      <c r="H102" s="1">
        <v>0.3</v>
      </c>
      <c r="I102" s="1">
        <v>0.1</v>
      </c>
    </row>
    <row r="103" spans="1:9" x14ac:dyDescent="0.3">
      <c r="A103" s="2">
        <v>101</v>
      </c>
      <c r="B103" s="1" t="s">
        <v>3051</v>
      </c>
      <c r="C103" s="1" t="s">
        <v>2849</v>
      </c>
      <c r="D103" s="1" t="s">
        <v>3052</v>
      </c>
      <c r="E103" s="1">
        <v>100</v>
      </c>
      <c r="F103" s="1">
        <v>83</v>
      </c>
      <c r="G103" s="1">
        <v>20.29</v>
      </c>
      <c r="H103" s="1">
        <v>0.44</v>
      </c>
      <c r="I103" s="1">
        <v>0.05</v>
      </c>
    </row>
    <row r="104" spans="1:9" x14ac:dyDescent="0.3">
      <c r="A104" s="2">
        <v>102</v>
      </c>
      <c r="B104" s="1" t="s">
        <v>3053</v>
      </c>
      <c r="C104" s="1" t="s">
        <v>2849</v>
      </c>
      <c r="D104" s="1" t="s">
        <v>3054</v>
      </c>
      <c r="E104" s="1">
        <v>100</v>
      </c>
      <c r="F104" s="1">
        <v>79</v>
      </c>
      <c r="G104" s="1">
        <v>19.62</v>
      </c>
      <c r="H104" s="1">
        <v>0.19</v>
      </c>
      <c r="I104" s="1">
        <v>0</v>
      </c>
    </row>
    <row r="105" spans="1:9" x14ac:dyDescent="0.3">
      <c r="A105" s="2">
        <v>103</v>
      </c>
      <c r="B105" s="1" t="s">
        <v>3055</v>
      </c>
      <c r="C105" s="1" t="s">
        <v>2849</v>
      </c>
      <c r="D105" s="1" t="s">
        <v>3056</v>
      </c>
      <c r="E105" s="1">
        <v>100</v>
      </c>
      <c r="F105" s="1">
        <v>47</v>
      </c>
      <c r="G105" s="1">
        <v>11.18</v>
      </c>
      <c r="H105" s="1">
        <v>0.74</v>
      </c>
      <c r="I105" s="1">
        <v>0.79</v>
      </c>
    </row>
    <row r="106" spans="1:9" x14ac:dyDescent="0.3">
      <c r="A106" s="2">
        <v>104</v>
      </c>
      <c r="B106" s="1" t="s">
        <v>3057</v>
      </c>
      <c r="C106" s="1" t="s">
        <v>2849</v>
      </c>
      <c r="D106" s="1" t="s">
        <v>3058</v>
      </c>
      <c r="E106" s="1">
        <v>100</v>
      </c>
      <c r="F106" s="1">
        <v>54</v>
      </c>
      <c r="G106" s="1">
        <v>13.02</v>
      </c>
      <c r="H106" s="1">
        <v>0.28999999999999998</v>
      </c>
      <c r="I106" s="1">
        <v>0.03</v>
      </c>
    </row>
    <row r="107" spans="1:9" x14ac:dyDescent="0.3">
      <c r="A107" s="2">
        <v>105</v>
      </c>
      <c r="B107" s="1" t="s">
        <v>3059</v>
      </c>
      <c r="C107" s="1" t="s">
        <v>2849</v>
      </c>
      <c r="D107" s="1" t="s">
        <v>3060</v>
      </c>
      <c r="E107" s="1">
        <v>100</v>
      </c>
      <c r="F107" s="1">
        <v>211</v>
      </c>
      <c r="G107" s="1">
        <v>51.98</v>
      </c>
      <c r="H107" s="1">
        <v>0.66</v>
      </c>
      <c r="I107" s="1">
        <v>0.03</v>
      </c>
    </row>
    <row r="108" spans="1:9" x14ac:dyDescent="0.3">
      <c r="A108" s="2">
        <v>106</v>
      </c>
      <c r="B108" s="1" t="s">
        <v>3061</v>
      </c>
      <c r="C108" s="1" t="s">
        <v>2849</v>
      </c>
      <c r="D108" s="1" t="s">
        <v>3062</v>
      </c>
      <c r="E108" s="1">
        <v>100</v>
      </c>
      <c r="F108" s="1">
        <v>41</v>
      </c>
      <c r="G108" s="1">
        <v>8.69</v>
      </c>
      <c r="H108" s="1">
        <v>0.67</v>
      </c>
      <c r="I108" s="1">
        <v>1.1299999999999999</v>
      </c>
    </row>
    <row r="109" spans="1:9" x14ac:dyDescent="0.3">
      <c r="A109" s="2">
        <v>107</v>
      </c>
      <c r="B109" s="1" t="s">
        <v>3063</v>
      </c>
      <c r="C109" s="1" t="s">
        <v>2849</v>
      </c>
      <c r="D109" s="1" t="s">
        <v>3064</v>
      </c>
      <c r="E109" s="1">
        <v>100</v>
      </c>
      <c r="F109" s="1">
        <v>63</v>
      </c>
      <c r="G109" s="1">
        <v>15.38</v>
      </c>
      <c r="H109" s="1">
        <v>1.4</v>
      </c>
      <c r="I109" s="1">
        <v>0.41</v>
      </c>
    </row>
    <row r="110" spans="1:9" x14ac:dyDescent="0.3">
      <c r="A110" s="2">
        <v>108</v>
      </c>
      <c r="B110" s="1" t="s">
        <v>3065</v>
      </c>
      <c r="C110" s="1" t="s">
        <v>2849</v>
      </c>
      <c r="D110" s="1" t="s">
        <v>3066</v>
      </c>
      <c r="E110" s="1">
        <v>100</v>
      </c>
      <c r="F110" s="1">
        <v>45</v>
      </c>
      <c r="G110" s="1">
        <v>12.57</v>
      </c>
      <c r="H110" s="1">
        <v>0.55000000000000004</v>
      </c>
      <c r="I110" s="1">
        <v>0.09</v>
      </c>
    </row>
    <row r="111" spans="1:9" x14ac:dyDescent="0.3">
      <c r="A111" s="2">
        <v>109</v>
      </c>
      <c r="B111" s="1" t="s">
        <v>3067</v>
      </c>
      <c r="C111" s="1" t="s">
        <v>2849</v>
      </c>
      <c r="D111" s="1" t="s">
        <v>3068</v>
      </c>
      <c r="E111" s="1">
        <v>100</v>
      </c>
      <c r="F111" s="1">
        <v>306</v>
      </c>
      <c r="G111" s="1">
        <v>83.57</v>
      </c>
      <c r="H111" s="1">
        <v>4.45</v>
      </c>
      <c r="I111" s="1">
        <v>1.1100000000000001</v>
      </c>
    </row>
    <row r="112" spans="1:9" x14ac:dyDescent="0.3">
      <c r="A112" s="2">
        <v>110</v>
      </c>
      <c r="B112" s="1" t="s">
        <v>3069</v>
      </c>
      <c r="C112" s="1" t="s">
        <v>2849</v>
      </c>
      <c r="D112" s="1" t="s">
        <v>3070</v>
      </c>
      <c r="E112" s="1">
        <v>100</v>
      </c>
      <c r="F112" s="1">
        <v>39</v>
      </c>
      <c r="G112" s="1">
        <v>10.07</v>
      </c>
      <c r="H112" s="1">
        <v>0.81</v>
      </c>
      <c r="I112" s="1">
        <v>0.26</v>
      </c>
    </row>
    <row r="113" spans="1:9" x14ac:dyDescent="0.3">
      <c r="A113" s="2">
        <v>111</v>
      </c>
      <c r="B113" s="1" t="s">
        <v>3071</v>
      </c>
      <c r="C113" s="1" t="s">
        <v>2849</v>
      </c>
      <c r="D113" s="1" t="s">
        <v>3072</v>
      </c>
      <c r="E113" s="1">
        <v>100</v>
      </c>
      <c r="F113" s="1">
        <v>88</v>
      </c>
      <c r="G113" s="1">
        <v>22.06</v>
      </c>
      <c r="H113" s="1">
        <v>0.65</v>
      </c>
      <c r="I113" s="1">
        <v>0.33</v>
      </c>
    </row>
    <row r="114" spans="1:9" x14ac:dyDescent="0.3">
      <c r="A114" s="2">
        <v>112</v>
      </c>
      <c r="B114" s="1" t="s">
        <v>3073</v>
      </c>
      <c r="C114" s="1" t="s">
        <v>2849</v>
      </c>
      <c r="D114" s="1" t="s">
        <v>3074</v>
      </c>
      <c r="E114" s="1">
        <v>100</v>
      </c>
      <c r="F114" s="1">
        <v>283</v>
      </c>
      <c r="G114" s="1">
        <v>70.22</v>
      </c>
      <c r="H114" s="1">
        <v>0.21</v>
      </c>
      <c r="I114" s="1">
        <v>0.11</v>
      </c>
    </row>
    <row r="115" spans="1:9" x14ac:dyDescent="0.3">
      <c r="A115" s="2">
        <v>113</v>
      </c>
      <c r="B115" s="1" t="s">
        <v>3075</v>
      </c>
      <c r="C115" s="1" t="s">
        <v>2849</v>
      </c>
      <c r="D115" s="1" t="s">
        <v>3076</v>
      </c>
      <c r="E115" s="1">
        <v>100</v>
      </c>
      <c r="F115" s="1">
        <v>42</v>
      </c>
      <c r="G115" s="1">
        <v>12.15</v>
      </c>
      <c r="H115" s="1">
        <v>0.28999999999999998</v>
      </c>
      <c r="I115" s="1">
        <v>0</v>
      </c>
    </row>
    <row r="116" spans="1:9" x14ac:dyDescent="0.3">
      <c r="A116" s="2">
        <v>114</v>
      </c>
      <c r="B116" s="1" t="s">
        <v>3077</v>
      </c>
      <c r="C116" s="1" t="s">
        <v>2849</v>
      </c>
      <c r="D116" s="1" t="s">
        <v>3078</v>
      </c>
      <c r="E116" s="1">
        <v>100</v>
      </c>
      <c r="F116" s="1">
        <v>81</v>
      </c>
      <c r="G116" s="1">
        <v>19.8</v>
      </c>
      <c r="H116" s="1">
        <v>0.3</v>
      </c>
      <c r="I116" s="1">
        <v>0.1</v>
      </c>
    </row>
    <row r="117" spans="1:9" x14ac:dyDescent="0.3">
      <c r="A117" s="2">
        <v>115</v>
      </c>
      <c r="B117" s="1" t="s">
        <v>3079</v>
      </c>
      <c r="C117" s="1" t="s">
        <v>2849</v>
      </c>
      <c r="D117" s="1" t="s">
        <v>3080</v>
      </c>
      <c r="E117" s="1">
        <v>100</v>
      </c>
      <c r="F117" s="1">
        <v>258</v>
      </c>
      <c r="G117" s="1">
        <v>71.8</v>
      </c>
      <c r="H117" s="1">
        <v>1</v>
      </c>
      <c r="I117" s="1">
        <v>1.6</v>
      </c>
    </row>
    <row r="118" spans="1:9" x14ac:dyDescent="0.3">
      <c r="A118" s="2">
        <v>116</v>
      </c>
      <c r="B118" s="1" t="s">
        <v>3081</v>
      </c>
      <c r="C118" s="1" t="s">
        <v>2849</v>
      </c>
      <c r="D118" s="1" t="s">
        <v>3082</v>
      </c>
      <c r="E118" s="1">
        <v>100</v>
      </c>
      <c r="F118" s="1">
        <v>66</v>
      </c>
      <c r="G118" s="1">
        <v>15.1</v>
      </c>
      <c r="H118" s="1">
        <v>0.7</v>
      </c>
      <c r="I118" s="1">
        <v>0.3</v>
      </c>
    </row>
    <row r="119" spans="1:9" x14ac:dyDescent="0.3">
      <c r="A119" s="2">
        <v>117</v>
      </c>
      <c r="B119" s="1" t="s">
        <v>3083</v>
      </c>
      <c r="C119" s="1" t="s">
        <v>2849</v>
      </c>
      <c r="D119" s="1" t="s">
        <v>3084</v>
      </c>
      <c r="E119" s="1">
        <v>100</v>
      </c>
      <c r="F119" s="1">
        <v>49</v>
      </c>
      <c r="G119" s="1">
        <v>14.36</v>
      </c>
      <c r="H119" s="1">
        <v>0.2</v>
      </c>
      <c r="I119" s="1">
        <v>0.03</v>
      </c>
    </row>
    <row r="120" spans="1:9" x14ac:dyDescent="0.3">
      <c r="A120" s="2">
        <v>118</v>
      </c>
      <c r="B120" s="1" t="s">
        <v>3085</v>
      </c>
      <c r="C120" s="1" t="s">
        <v>2849</v>
      </c>
      <c r="D120" s="1" t="s">
        <v>3086</v>
      </c>
      <c r="E120" s="1">
        <v>100</v>
      </c>
      <c r="F120" s="1">
        <v>49</v>
      </c>
      <c r="G120" s="1">
        <v>14.16</v>
      </c>
      <c r="H120" s="1">
        <v>0.27</v>
      </c>
      <c r="I120" s="1">
        <v>0.04</v>
      </c>
    </row>
    <row r="121" spans="1:9" x14ac:dyDescent="0.3">
      <c r="A121" s="2">
        <v>119</v>
      </c>
      <c r="B121" s="1" t="s">
        <v>3087</v>
      </c>
      <c r="C121" s="1" t="s">
        <v>2849</v>
      </c>
      <c r="D121" s="1" t="s">
        <v>3088</v>
      </c>
      <c r="E121" s="1">
        <v>100</v>
      </c>
      <c r="F121" s="1">
        <v>46</v>
      </c>
      <c r="G121" s="1">
        <v>13.36</v>
      </c>
      <c r="H121" s="1">
        <v>0.3</v>
      </c>
      <c r="I121" s="1">
        <v>0.03</v>
      </c>
    </row>
    <row r="122" spans="1:9" x14ac:dyDescent="0.3">
      <c r="A122" s="2">
        <v>120</v>
      </c>
      <c r="B122" s="1" t="s">
        <v>3089</v>
      </c>
      <c r="C122" s="1" t="s">
        <v>2849</v>
      </c>
      <c r="D122" s="1" t="s">
        <v>3090</v>
      </c>
      <c r="E122" s="1">
        <v>100</v>
      </c>
      <c r="F122" s="1">
        <v>52</v>
      </c>
      <c r="G122" s="1">
        <v>15.17</v>
      </c>
      <c r="H122" s="1">
        <v>0.21</v>
      </c>
      <c r="I122" s="1">
        <v>0.04</v>
      </c>
    </row>
    <row r="123" spans="1:9" x14ac:dyDescent="0.3">
      <c r="A123" s="2">
        <v>121</v>
      </c>
      <c r="B123" s="1" t="s">
        <v>3091</v>
      </c>
      <c r="C123" s="1" t="s">
        <v>2849</v>
      </c>
      <c r="D123" s="1" t="s">
        <v>3092</v>
      </c>
      <c r="E123" s="1">
        <v>100</v>
      </c>
      <c r="F123" s="1">
        <v>53</v>
      </c>
      <c r="G123" s="1">
        <v>11.7</v>
      </c>
      <c r="H123" s="1">
        <v>1</v>
      </c>
      <c r="I123" s="1">
        <v>0.2</v>
      </c>
    </row>
    <row r="124" spans="1:9" x14ac:dyDescent="0.3">
      <c r="A124" s="2">
        <v>122</v>
      </c>
      <c r="B124" s="1" t="s">
        <v>3093</v>
      </c>
      <c r="C124" s="1" t="s">
        <v>2849</v>
      </c>
      <c r="D124" s="1" t="s">
        <v>3094</v>
      </c>
      <c r="E124" s="1">
        <v>100</v>
      </c>
      <c r="F124" s="1">
        <v>267</v>
      </c>
      <c r="G124" s="1">
        <v>66.2</v>
      </c>
      <c r="H124" s="1">
        <v>0.2</v>
      </c>
      <c r="I124" s="1">
        <v>0.1</v>
      </c>
    </row>
    <row r="125" spans="1:9" x14ac:dyDescent="0.3">
      <c r="A125" s="2">
        <v>123</v>
      </c>
      <c r="B125" s="1" t="s">
        <v>3095</v>
      </c>
      <c r="C125" s="1" t="s">
        <v>2849</v>
      </c>
      <c r="D125" s="1" t="s">
        <v>3096</v>
      </c>
      <c r="E125" s="1">
        <v>100</v>
      </c>
      <c r="F125" s="1">
        <v>46</v>
      </c>
      <c r="G125" s="1">
        <v>11.55</v>
      </c>
      <c r="H125" s="1">
        <v>0.03</v>
      </c>
      <c r="I125" s="1">
        <v>0</v>
      </c>
    </row>
    <row r="126" spans="1:9" x14ac:dyDescent="0.3">
      <c r="A126" s="2">
        <v>124</v>
      </c>
      <c r="B126" s="1" t="s">
        <v>3097</v>
      </c>
      <c r="C126" s="1" t="s">
        <v>2849</v>
      </c>
      <c r="D126" s="1" t="s">
        <v>3098</v>
      </c>
      <c r="E126" s="1">
        <v>100</v>
      </c>
      <c r="F126" s="1">
        <v>43</v>
      </c>
      <c r="G126" s="1">
        <v>11.4</v>
      </c>
      <c r="H126" s="1">
        <v>0.1</v>
      </c>
      <c r="I126" s="1">
        <v>0.2</v>
      </c>
    </row>
    <row r="127" spans="1:9" x14ac:dyDescent="0.3">
      <c r="A127" s="2">
        <v>125</v>
      </c>
      <c r="B127" s="1" t="s">
        <v>3099</v>
      </c>
      <c r="C127" s="1" t="s">
        <v>2849</v>
      </c>
      <c r="D127" s="1" t="s">
        <v>3100</v>
      </c>
      <c r="E127" s="1">
        <v>100</v>
      </c>
      <c r="F127" s="1">
        <v>29</v>
      </c>
      <c r="G127" s="1">
        <v>7.25</v>
      </c>
      <c r="H127" s="1">
        <v>0.02</v>
      </c>
      <c r="I127" s="1">
        <v>0</v>
      </c>
    </row>
    <row r="128" spans="1:9" x14ac:dyDescent="0.3">
      <c r="A128" s="2">
        <v>126</v>
      </c>
      <c r="B128" s="1" t="s">
        <v>3101</v>
      </c>
      <c r="C128" s="1" t="s">
        <v>2849</v>
      </c>
      <c r="D128" s="1" t="s">
        <v>3102</v>
      </c>
      <c r="E128" s="1">
        <v>100</v>
      </c>
      <c r="F128" s="1">
        <v>41</v>
      </c>
      <c r="G128" s="1">
        <v>11.6</v>
      </c>
      <c r="H128" s="1">
        <v>0.2</v>
      </c>
      <c r="I128" s="1">
        <v>0.1</v>
      </c>
    </row>
    <row r="129" spans="1:9" x14ac:dyDescent="0.3">
      <c r="A129" s="2">
        <v>127</v>
      </c>
      <c r="B129" s="1" t="s">
        <v>3103</v>
      </c>
      <c r="C129" s="1" t="s">
        <v>2849</v>
      </c>
      <c r="D129" s="1" t="s">
        <v>3104</v>
      </c>
      <c r="E129" s="1">
        <v>100</v>
      </c>
      <c r="F129" s="1">
        <v>52</v>
      </c>
      <c r="G129" s="1">
        <v>13.55</v>
      </c>
      <c r="H129" s="1">
        <v>1.35</v>
      </c>
      <c r="I129" s="1">
        <v>0.22</v>
      </c>
    </row>
    <row r="130" spans="1:9" x14ac:dyDescent="0.3">
      <c r="A130" s="2">
        <v>128</v>
      </c>
      <c r="B130" s="1" t="s">
        <v>3105</v>
      </c>
      <c r="C130" s="1" t="s">
        <v>2849</v>
      </c>
      <c r="D130" s="1" t="s">
        <v>3106</v>
      </c>
      <c r="E130" s="1">
        <v>100</v>
      </c>
      <c r="F130" s="1">
        <v>275</v>
      </c>
      <c r="G130" s="1">
        <v>76.599999999999994</v>
      </c>
      <c r="H130" s="1">
        <v>3.6</v>
      </c>
      <c r="I130" s="1">
        <v>0.5</v>
      </c>
    </row>
    <row r="131" spans="1:9" x14ac:dyDescent="0.3">
      <c r="A131" s="2">
        <v>129</v>
      </c>
      <c r="B131" s="1" t="s">
        <v>3107</v>
      </c>
      <c r="C131" s="1" t="s">
        <v>2849</v>
      </c>
      <c r="D131" s="1" t="s">
        <v>3108</v>
      </c>
      <c r="E131" s="1">
        <v>100</v>
      </c>
      <c r="F131" s="1">
        <v>107</v>
      </c>
      <c r="G131" s="1">
        <v>23.83</v>
      </c>
      <c r="H131" s="1">
        <v>0.87</v>
      </c>
      <c r="I131" s="1">
        <v>2.82</v>
      </c>
    </row>
    <row r="132" spans="1:9" x14ac:dyDescent="0.3">
      <c r="A132" s="2">
        <v>130</v>
      </c>
      <c r="B132" s="1" t="s">
        <v>3109</v>
      </c>
      <c r="C132" s="1" t="s">
        <v>2849</v>
      </c>
      <c r="D132" s="1" t="s">
        <v>3110</v>
      </c>
      <c r="E132" s="1">
        <v>100</v>
      </c>
      <c r="F132" s="1">
        <v>29</v>
      </c>
      <c r="G132" s="1">
        <v>7.12</v>
      </c>
      <c r="H132" s="1">
        <v>1.2</v>
      </c>
      <c r="I132" s="1">
        <v>0.05</v>
      </c>
    </row>
    <row r="133" spans="1:9" x14ac:dyDescent="0.3">
      <c r="A133" s="2">
        <v>131</v>
      </c>
      <c r="B133" s="1" t="s">
        <v>3111</v>
      </c>
      <c r="C133" s="1" t="s">
        <v>2849</v>
      </c>
      <c r="D133" s="1" t="s">
        <v>3112</v>
      </c>
      <c r="E133" s="1">
        <v>100</v>
      </c>
      <c r="F133" s="1">
        <v>243</v>
      </c>
      <c r="G133" s="1">
        <v>68.39</v>
      </c>
      <c r="H133" s="1">
        <v>3.21</v>
      </c>
      <c r="I133" s="1">
        <v>0.18</v>
      </c>
    </row>
    <row r="134" spans="1:9" x14ac:dyDescent="0.3">
      <c r="A134" s="2">
        <v>132</v>
      </c>
      <c r="B134" s="1" t="s">
        <v>3113</v>
      </c>
      <c r="C134" s="1" t="s">
        <v>2849</v>
      </c>
      <c r="D134" s="1" t="s">
        <v>3114</v>
      </c>
      <c r="E134" s="1">
        <v>100</v>
      </c>
      <c r="F134" s="1">
        <v>48</v>
      </c>
      <c r="G134" s="1">
        <v>12.34</v>
      </c>
      <c r="H134" s="1">
        <v>0.63</v>
      </c>
      <c r="I134" s="1">
        <v>0.04</v>
      </c>
    </row>
    <row r="135" spans="1:9" x14ac:dyDescent="0.3">
      <c r="A135" s="2">
        <v>133</v>
      </c>
      <c r="B135" s="1" t="s">
        <v>3115</v>
      </c>
      <c r="C135" s="1" t="s">
        <v>2849</v>
      </c>
      <c r="D135" s="1" t="s">
        <v>3116</v>
      </c>
      <c r="E135" s="1">
        <v>100</v>
      </c>
      <c r="F135" s="1">
        <v>41</v>
      </c>
      <c r="G135" s="1">
        <v>9.9</v>
      </c>
      <c r="H135" s="1">
        <v>0.2</v>
      </c>
      <c r="I135" s="1">
        <v>0.1</v>
      </c>
    </row>
    <row r="136" spans="1:9" x14ac:dyDescent="0.3">
      <c r="A136" s="2">
        <v>134</v>
      </c>
      <c r="B136" s="1" t="s">
        <v>3117</v>
      </c>
      <c r="C136" s="1" t="s">
        <v>2849</v>
      </c>
      <c r="D136" s="1" t="s">
        <v>3118</v>
      </c>
      <c r="E136" s="1">
        <v>100</v>
      </c>
      <c r="F136" s="1">
        <v>304</v>
      </c>
      <c r="G136" s="1">
        <v>75.36</v>
      </c>
      <c r="H136" s="1">
        <v>0.46</v>
      </c>
      <c r="I136" s="1">
        <v>0.03</v>
      </c>
    </row>
    <row r="137" spans="1:9" x14ac:dyDescent="0.3">
      <c r="A137" s="2">
        <v>135</v>
      </c>
      <c r="B137" s="1" t="s">
        <v>3119</v>
      </c>
      <c r="C137" s="1" t="s">
        <v>2849</v>
      </c>
      <c r="D137" s="1" t="s">
        <v>3120</v>
      </c>
      <c r="E137" s="1">
        <v>100</v>
      </c>
      <c r="F137" s="1">
        <v>72</v>
      </c>
      <c r="G137" s="1">
        <v>20.71</v>
      </c>
      <c r="H137" s="1">
        <v>0.28999999999999998</v>
      </c>
      <c r="I137" s="1">
        <v>0.2</v>
      </c>
    </row>
    <row r="138" spans="1:9" x14ac:dyDescent="0.3">
      <c r="A138" s="2">
        <v>136</v>
      </c>
      <c r="B138" s="1" t="s">
        <v>3121</v>
      </c>
      <c r="C138" s="1" t="s">
        <v>2849</v>
      </c>
      <c r="D138" s="1" t="s">
        <v>3122</v>
      </c>
      <c r="E138" s="1">
        <v>100</v>
      </c>
      <c r="F138" s="1">
        <v>23</v>
      </c>
      <c r="G138" s="1">
        <v>4.5999999999999996</v>
      </c>
      <c r="H138" s="1">
        <v>0.8</v>
      </c>
      <c r="I138" s="1">
        <v>0.6</v>
      </c>
    </row>
    <row r="139" spans="1:9" x14ac:dyDescent="0.3">
      <c r="A139" s="2">
        <v>137</v>
      </c>
      <c r="B139" s="1" t="s">
        <v>3123</v>
      </c>
      <c r="C139" s="1" t="s">
        <v>2849</v>
      </c>
      <c r="D139" s="1" t="s">
        <v>3124</v>
      </c>
      <c r="E139" s="1">
        <v>100</v>
      </c>
      <c r="F139" s="1">
        <v>30</v>
      </c>
      <c r="G139" s="1">
        <v>7.83</v>
      </c>
      <c r="H139" s="1">
        <v>0.79</v>
      </c>
      <c r="I139" s="1">
        <v>0.05</v>
      </c>
    </row>
    <row r="140" spans="1:9" x14ac:dyDescent="0.3">
      <c r="A140" s="2">
        <v>138</v>
      </c>
      <c r="B140" s="1" t="s">
        <v>3125</v>
      </c>
      <c r="C140" s="1" t="s">
        <v>2849</v>
      </c>
      <c r="D140" s="1" t="s">
        <v>3126</v>
      </c>
      <c r="E140" s="1">
        <v>100</v>
      </c>
      <c r="F140" s="1">
        <v>34</v>
      </c>
      <c r="G140" s="1">
        <v>9.26</v>
      </c>
      <c r="H140" s="1">
        <v>0.65</v>
      </c>
      <c r="I140" s="1">
        <v>0.05</v>
      </c>
    </row>
    <row r="141" spans="1:9" x14ac:dyDescent="0.3">
      <c r="A141" s="2">
        <v>139</v>
      </c>
      <c r="B141" s="1" t="s">
        <v>3127</v>
      </c>
      <c r="C141" s="1" t="s">
        <v>2849</v>
      </c>
      <c r="D141" s="1" t="s">
        <v>3128</v>
      </c>
      <c r="E141" s="1">
        <v>100</v>
      </c>
      <c r="F141" s="1">
        <v>68</v>
      </c>
      <c r="G141" s="1">
        <v>9.6999999999999993</v>
      </c>
      <c r="H141" s="1">
        <v>1</v>
      </c>
      <c r="I141" s="1">
        <v>3.8</v>
      </c>
    </row>
    <row r="142" spans="1:9" x14ac:dyDescent="0.3">
      <c r="A142" s="2">
        <v>140</v>
      </c>
      <c r="B142" s="1" t="s">
        <v>3129</v>
      </c>
      <c r="C142" s="1" t="s">
        <v>2849</v>
      </c>
      <c r="D142" s="1" t="s">
        <v>3130</v>
      </c>
      <c r="E142" s="1">
        <v>100</v>
      </c>
      <c r="F142" s="1">
        <v>69</v>
      </c>
      <c r="G142" s="1">
        <v>19</v>
      </c>
      <c r="H142" s="1">
        <v>1.2</v>
      </c>
      <c r="I142" s="1">
        <v>0.1</v>
      </c>
    </row>
    <row r="143" spans="1:9" x14ac:dyDescent="0.3">
      <c r="A143" s="2">
        <v>141</v>
      </c>
      <c r="B143" s="1" t="s">
        <v>3131</v>
      </c>
      <c r="C143" s="1" t="s">
        <v>2849</v>
      </c>
      <c r="D143" s="1" t="s">
        <v>3132</v>
      </c>
      <c r="E143" s="1">
        <v>100</v>
      </c>
      <c r="F143" s="1">
        <v>56</v>
      </c>
      <c r="G143" s="1">
        <v>15.41</v>
      </c>
      <c r="H143" s="1">
        <v>0.82</v>
      </c>
      <c r="I143" s="1">
        <v>0.21</v>
      </c>
    </row>
    <row r="144" spans="1:9" x14ac:dyDescent="0.3">
      <c r="A144" s="2">
        <v>142</v>
      </c>
      <c r="B144" s="1" t="s">
        <v>3133</v>
      </c>
      <c r="C144" s="1" t="s">
        <v>2849</v>
      </c>
      <c r="D144" s="1" t="s">
        <v>3134</v>
      </c>
      <c r="E144" s="1">
        <v>100</v>
      </c>
      <c r="F144" s="1">
        <v>64</v>
      </c>
      <c r="G144" s="1">
        <v>17.45</v>
      </c>
      <c r="H144" s="1">
        <v>1.08</v>
      </c>
      <c r="I144" s="1">
        <v>0.23</v>
      </c>
    </row>
    <row r="145" spans="1:9" x14ac:dyDescent="0.3">
      <c r="A145" s="2">
        <v>143</v>
      </c>
      <c r="B145" s="1" t="s">
        <v>3135</v>
      </c>
      <c r="C145" s="1" t="s">
        <v>2849</v>
      </c>
      <c r="D145" s="1" t="s">
        <v>3136</v>
      </c>
      <c r="E145" s="1">
        <v>100</v>
      </c>
      <c r="F145" s="1">
        <v>187</v>
      </c>
      <c r="G145" s="1">
        <v>6.2</v>
      </c>
      <c r="H145" s="1">
        <v>2.5</v>
      </c>
      <c r="I145" s="1">
        <v>18.7</v>
      </c>
    </row>
    <row r="146" spans="1:9" x14ac:dyDescent="0.3">
      <c r="A146" s="2">
        <v>144</v>
      </c>
      <c r="B146" s="1" t="s">
        <v>3137</v>
      </c>
      <c r="C146" s="1" t="s">
        <v>2849</v>
      </c>
      <c r="D146" s="1" t="s">
        <v>3138</v>
      </c>
      <c r="E146" s="1">
        <v>100</v>
      </c>
      <c r="F146" s="1">
        <v>36</v>
      </c>
      <c r="G146" s="1">
        <v>9</v>
      </c>
      <c r="H146" s="1">
        <v>0.7</v>
      </c>
      <c r="I146" s="1">
        <v>0.1</v>
      </c>
    </row>
    <row r="147" spans="1:9" x14ac:dyDescent="0.3">
      <c r="A147" s="2">
        <v>145</v>
      </c>
      <c r="B147" s="1" t="s">
        <v>3139</v>
      </c>
      <c r="C147" s="1" t="s">
        <v>2849</v>
      </c>
      <c r="D147" s="1" t="s">
        <v>3140</v>
      </c>
      <c r="E147" s="1">
        <v>100</v>
      </c>
      <c r="F147" s="1">
        <v>42</v>
      </c>
      <c r="G147" s="1">
        <v>10.5</v>
      </c>
      <c r="H147" s="1">
        <v>0.1</v>
      </c>
      <c r="I147" s="1">
        <v>0</v>
      </c>
    </row>
    <row r="148" spans="1:9" x14ac:dyDescent="0.3">
      <c r="A148" s="2">
        <v>146</v>
      </c>
      <c r="B148" s="1" t="s">
        <v>3141</v>
      </c>
      <c r="C148" s="1" t="s">
        <v>2849</v>
      </c>
      <c r="D148" s="1" t="s">
        <v>3142</v>
      </c>
      <c r="E148" s="1">
        <v>100</v>
      </c>
      <c r="F148" s="1">
        <v>38</v>
      </c>
      <c r="G148" s="1">
        <v>8.39</v>
      </c>
      <c r="H148" s="1">
        <v>0.94</v>
      </c>
      <c r="I148" s="1">
        <v>0.81</v>
      </c>
    </row>
    <row r="149" spans="1:9" x14ac:dyDescent="0.3">
      <c r="A149" s="2">
        <v>147</v>
      </c>
      <c r="B149" s="1" t="s">
        <v>3143</v>
      </c>
      <c r="C149" s="1" t="s">
        <v>2849</v>
      </c>
      <c r="D149" s="1" t="s">
        <v>3144</v>
      </c>
      <c r="E149" s="1">
        <v>100</v>
      </c>
      <c r="F149" s="1">
        <v>58</v>
      </c>
      <c r="G149" s="1">
        <v>15.2</v>
      </c>
      <c r="H149" s="1">
        <v>1.1000000000000001</v>
      </c>
      <c r="I149" s="1">
        <v>0.3</v>
      </c>
    </row>
    <row r="150" spans="1:9" x14ac:dyDescent="0.3">
      <c r="A150" s="2">
        <v>148</v>
      </c>
      <c r="B150" s="1" t="s">
        <v>3145</v>
      </c>
      <c r="C150" s="1" t="s">
        <v>2849</v>
      </c>
      <c r="D150" s="1" t="s">
        <v>3146</v>
      </c>
      <c r="E150" s="1">
        <v>100</v>
      </c>
      <c r="F150" s="1">
        <v>73</v>
      </c>
      <c r="G150" s="1">
        <v>18.399999999999999</v>
      </c>
      <c r="H150" s="1">
        <v>0.66</v>
      </c>
      <c r="I150" s="1">
        <v>0.5</v>
      </c>
    </row>
    <row r="151" spans="1:9" x14ac:dyDescent="0.3">
      <c r="A151" s="2">
        <v>149</v>
      </c>
      <c r="B151" s="1" t="s">
        <v>3147</v>
      </c>
      <c r="C151" s="1" t="s">
        <v>2849</v>
      </c>
      <c r="D151" s="1" t="s">
        <v>3148</v>
      </c>
      <c r="E151" s="1">
        <v>100</v>
      </c>
      <c r="F151" s="1">
        <v>53</v>
      </c>
      <c r="G151" s="1">
        <v>14</v>
      </c>
      <c r="H151" s="1">
        <v>0.8</v>
      </c>
      <c r="I151" s="1">
        <v>0.4</v>
      </c>
    </row>
    <row r="152" spans="1:9" x14ac:dyDescent="0.3">
      <c r="A152" s="2">
        <v>150</v>
      </c>
      <c r="B152" s="1" t="s">
        <v>3149</v>
      </c>
      <c r="C152" s="1" t="s">
        <v>2849</v>
      </c>
      <c r="D152" s="1" t="s">
        <v>3150</v>
      </c>
      <c r="E152" s="1">
        <v>100</v>
      </c>
      <c r="F152" s="1">
        <v>52</v>
      </c>
      <c r="G152" s="1">
        <v>12</v>
      </c>
      <c r="H152" s="1">
        <v>2.6</v>
      </c>
      <c r="I152" s="1">
        <v>0.3</v>
      </c>
    </row>
    <row r="153" spans="1:9" x14ac:dyDescent="0.3">
      <c r="A153" s="2">
        <v>151</v>
      </c>
      <c r="B153" s="1" t="s">
        <v>3151</v>
      </c>
      <c r="C153" s="1" t="s">
        <v>2849</v>
      </c>
      <c r="D153" s="1" t="s">
        <v>3152</v>
      </c>
      <c r="E153" s="1">
        <v>100</v>
      </c>
      <c r="F153" s="1">
        <v>42</v>
      </c>
      <c r="G153" s="1">
        <v>11.2</v>
      </c>
      <c r="H153" s="1">
        <v>0.9</v>
      </c>
      <c r="I153" s="1">
        <v>0.1</v>
      </c>
    </row>
    <row r="154" spans="1:9" x14ac:dyDescent="0.3">
      <c r="A154" s="2">
        <v>152</v>
      </c>
      <c r="B154" s="1" t="s">
        <v>3153</v>
      </c>
      <c r="C154" s="1" t="s">
        <v>2849</v>
      </c>
      <c r="D154" s="1" t="s">
        <v>3154</v>
      </c>
      <c r="E154" s="1">
        <v>100</v>
      </c>
      <c r="F154" s="1">
        <v>209</v>
      </c>
      <c r="G154" s="1">
        <v>61.4</v>
      </c>
      <c r="H154" s="1">
        <v>0.4</v>
      </c>
      <c r="I154" s="1">
        <v>0.1</v>
      </c>
    </row>
    <row r="155" spans="1:9" x14ac:dyDescent="0.3">
      <c r="A155" s="2">
        <v>153</v>
      </c>
      <c r="B155" s="1" t="s">
        <v>3155</v>
      </c>
      <c r="C155" s="1" t="s">
        <v>2849</v>
      </c>
      <c r="D155" s="1" t="s">
        <v>3156</v>
      </c>
      <c r="E155" s="1">
        <v>100</v>
      </c>
      <c r="F155" s="1">
        <v>39</v>
      </c>
      <c r="G155" s="1">
        <v>10.5</v>
      </c>
      <c r="H155" s="1">
        <v>0.7</v>
      </c>
      <c r="I155" s="1">
        <v>0.2</v>
      </c>
    </row>
    <row r="156" spans="1:9" x14ac:dyDescent="0.3">
      <c r="A156" s="2">
        <v>154</v>
      </c>
      <c r="B156" s="1" t="s">
        <v>3157</v>
      </c>
      <c r="C156" s="1" t="s">
        <v>2849</v>
      </c>
      <c r="D156" s="1" t="s">
        <v>3158</v>
      </c>
      <c r="E156" s="1">
        <v>100</v>
      </c>
      <c r="F156" s="1">
        <v>39</v>
      </c>
      <c r="G156" s="1">
        <v>11.4</v>
      </c>
      <c r="H156" s="1">
        <v>0.06</v>
      </c>
      <c r="I156" s="1">
        <v>0.01</v>
      </c>
    </row>
    <row r="157" spans="1:9" x14ac:dyDescent="0.3">
      <c r="A157" s="2">
        <v>155</v>
      </c>
      <c r="B157" s="1" t="s">
        <v>3159</v>
      </c>
      <c r="C157" s="1" t="s">
        <v>2849</v>
      </c>
      <c r="D157" s="1" t="s">
        <v>3160</v>
      </c>
      <c r="E157" s="1">
        <v>100</v>
      </c>
      <c r="F157" s="1">
        <v>32</v>
      </c>
      <c r="G157" s="1">
        <v>8.94</v>
      </c>
      <c r="H157" s="1">
        <v>0.5</v>
      </c>
      <c r="I157" s="1">
        <v>0.04</v>
      </c>
    </row>
    <row r="158" spans="1:9" x14ac:dyDescent="0.3">
      <c r="A158" s="2">
        <v>156</v>
      </c>
      <c r="B158" s="1" t="s">
        <v>3161</v>
      </c>
      <c r="C158" s="1" t="s">
        <v>2849</v>
      </c>
      <c r="D158" s="1" t="s">
        <v>3162</v>
      </c>
      <c r="E158" s="1">
        <v>100</v>
      </c>
      <c r="F158" s="1">
        <v>45</v>
      </c>
      <c r="G158" s="1">
        <v>12.4</v>
      </c>
      <c r="H158" s="1">
        <v>0.7</v>
      </c>
      <c r="I158" s="1">
        <v>0.1</v>
      </c>
    </row>
    <row r="159" spans="1:9" x14ac:dyDescent="0.3">
      <c r="A159" s="2">
        <v>157</v>
      </c>
      <c r="B159" s="1" t="s">
        <v>3163</v>
      </c>
      <c r="C159" s="1" t="s">
        <v>2849</v>
      </c>
      <c r="D159" s="1" t="s">
        <v>3164</v>
      </c>
      <c r="E159" s="1">
        <v>100</v>
      </c>
      <c r="F159" s="1">
        <v>37</v>
      </c>
      <c r="G159" s="1">
        <v>10.039999999999999</v>
      </c>
      <c r="H159" s="1">
        <v>0.66</v>
      </c>
      <c r="I159" s="1">
        <v>0.05</v>
      </c>
    </row>
    <row r="160" spans="1:9" x14ac:dyDescent="0.3">
      <c r="A160" s="2">
        <v>158</v>
      </c>
      <c r="B160" s="1" t="s">
        <v>3165</v>
      </c>
      <c r="C160" s="1" t="s">
        <v>2849</v>
      </c>
      <c r="D160" s="1" t="s">
        <v>3166</v>
      </c>
      <c r="E160" s="1">
        <v>100</v>
      </c>
      <c r="F160" s="1">
        <v>30</v>
      </c>
      <c r="G160" s="1">
        <v>7.5</v>
      </c>
      <c r="H160" s="1">
        <v>0.7</v>
      </c>
      <c r="I160" s="1">
        <v>0.1</v>
      </c>
    </row>
    <row r="161" spans="1:9" x14ac:dyDescent="0.3">
      <c r="A161" s="2">
        <v>159</v>
      </c>
      <c r="B161" s="1" t="s">
        <v>3167</v>
      </c>
      <c r="C161" s="1" t="s">
        <v>2849</v>
      </c>
      <c r="D161" s="1" t="s">
        <v>3168</v>
      </c>
      <c r="E161" s="1">
        <v>100</v>
      </c>
      <c r="F161" s="1">
        <v>78</v>
      </c>
      <c r="G161" s="1">
        <v>12.8</v>
      </c>
      <c r="H161" s="1">
        <v>2.1</v>
      </c>
      <c r="I161" s="1">
        <v>3.3</v>
      </c>
    </row>
    <row r="162" spans="1:9" x14ac:dyDescent="0.3">
      <c r="A162" s="2">
        <v>160</v>
      </c>
      <c r="B162" s="1" t="s">
        <v>3169</v>
      </c>
      <c r="C162" s="1" t="s">
        <v>2849</v>
      </c>
      <c r="D162" s="1" t="s">
        <v>3170</v>
      </c>
      <c r="E162" s="1">
        <v>100</v>
      </c>
      <c r="F162" s="1">
        <v>350</v>
      </c>
      <c r="G162" s="1">
        <v>61.3</v>
      </c>
      <c r="H162" s="1">
        <v>8.5</v>
      </c>
      <c r="I162" s="1">
        <v>13.5</v>
      </c>
    </row>
    <row r="163" spans="1:9" x14ac:dyDescent="0.3">
      <c r="A163" s="2">
        <v>161</v>
      </c>
      <c r="B163" s="1" t="s">
        <v>3171</v>
      </c>
      <c r="C163" s="1" t="s">
        <v>2849</v>
      </c>
      <c r="D163" s="1" t="s">
        <v>3172</v>
      </c>
      <c r="E163" s="1">
        <v>100</v>
      </c>
      <c r="F163" s="1">
        <v>259</v>
      </c>
      <c r="G163" s="1">
        <v>64.599999999999994</v>
      </c>
      <c r="H163" s="1">
        <v>0.1</v>
      </c>
      <c r="I163" s="1">
        <v>0</v>
      </c>
    </row>
    <row r="164" spans="1:9" x14ac:dyDescent="0.3">
      <c r="A164" s="2">
        <v>162</v>
      </c>
      <c r="B164" s="1" t="s">
        <v>3173</v>
      </c>
      <c r="C164" s="1" t="s">
        <v>2849</v>
      </c>
      <c r="D164" s="1" t="s">
        <v>3174</v>
      </c>
      <c r="E164" s="1">
        <v>100</v>
      </c>
      <c r="F164" s="1">
        <v>118</v>
      </c>
      <c r="G164" s="1">
        <v>3.4</v>
      </c>
      <c r="H164" s="1">
        <v>0.8</v>
      </c>
      <c r="I164" s="1">
        <v>12.3</v>
      </c>
    </row>
    <row r="165" spans="1:9" x14ac:dyDescent="0.3">
      <c r="A165" s="2">
        <v>163</v>
      </c>
      <c r="B165" s="1" t="s">
        <v>3175</v>
      </c>
      <c r="C165" s="1" t="s">
        <v>2849</v>
      </c>
      <c r="D165" s="1" t="s">
        <v>3176</v>
      </c>
      <c r="E165" s="1">
        <v>100</v>
      </c>
      <c r="F165" s="1">
        <v>137</v>
      </c>
      <c r="G165" s="1">
        <v>5.34</v>
      </c>
      <c r="H165" s="1">
        <v>1.0900000000000001</v>
      </c>
      <c r="I165" s="1">
        <v>12.36</v>
      </c>
    </row>
    <row r="166" spans="1:9" x14ac:dyDescent="0.3">
      <c r="A166" s="2">
        <v>164</v>
      </c>
      <c r="B166" s="1" t="s">
        <v>3177</v>
      </c>
      <c r="C166" s="1" t="s">
        <v>2849</v>
      </c>
      <c r="D166" s="1" t="s">
        <v>3178</v>
      </c>
      <c r="E166" s="1">
        <v>100</v>
      </c>
      <c r="F166" s="1">
        <v>42</v>
      </c>
      <c r="G166" s="1">
        <v>10.3</v>
      </c>
      <c r="H166" s="1">
        <v>1</v>
      </c>
      <c r="I166" s="1">
        <v>0.4</v>
      </c>
    </row>
    <row r="167" spans="1:9" x14ac:dyDescent="0.3">
      <c r="A167" s="2">
        <v>165</v>
      </c>
      <c r="B167" s="1" t="s">
        <v>3179</v>
      </c>
      <c r="C167" s="1" t="s">
        <v>2849</v>
      </c>
      <c r="D167" s="1" t="s">
        <v>3180</v>
      </c>
      <c r="E167" s="1">
        <v>100</v>
      </c>
      <c r="F167" s="1">
        <v>43</v>
      </c>
      <c r="G167" s="1">
        <v>11.2</v>
      </c>
      <c r="H167" s="1">
        <v>0.9</v>
      </c>
      <c r="I167" s="1">
        <v>0.2</v>
      </c>
    </row>
    <row r="168" spans="1:9" x14ac:dyDescent="0.3">
      <c r="A168" s="2">
        <v>166</v>
      </c>
      <c r="B168" s="1" t="s">
        <v>3181</v>
      </c>
      <c r="C168" s="1" t="s">
        <v>2849</v>
      </c>
      <c r="D168" s="1" t="s">
        <v>3182</v>
      </c>
      <c r="E168" s="1">
        <v>100</v>
      </c>
      <c r="F168" s="1">
        <v>51</v>
      </c>
      <c r="G168" s="1">
        <v>13.9</v>
      </c>
      <c r="H168" s="1">
        <v>1</v>
      </c>
      <c r="I168" s="1">
        <v>0.1</v>
      </c>
    </row>
    <row r="169" spans="1:9" x14ac:dyDescent="0.3">
      <c r="A169" s="2">
        <v>167</v>
      </c>
      <c r="B169" s="1" t="s">
        <v>3183</v>
      </c>
      <c r="C169" s="1" t="s">
        <v>2849</v>
      </c>
      <c r="D169" s="1" t="s">
        <v>3184</v>
      </c>
      <c r="E169" s="1">
        <v>100</v>
      </c>
      <c r="F169" s="1">
        <v>38</v>
      </c>
      <c r="G169" s="1">
        <v>10.28</v>
      </c>
      <c r="H169" s="1">
        <v>0.87</v>
      </c>
      <c r="I169" s="1">
        <v>0.06</v>
      </c>
    </row>
    <row r="170" spans="1:9" x14ac:dyDescent="0.3">
      <c r="A170" s="2">
        <v>168</v>
      </c>
      <c r="B170" s="1" t="s">
        <v>3185</v>
      </c>
      <c r="C170" s="1" t="s">
        <v>2849</v>
      </c>
      <c r="D170" s="1" t="s">
        <v>3186</v>
      </c>
      <c r="E170" s="1">
        <v>100</v>
      </c>
      <c r="F170" s="1">
        <v>46</v>
      </c>
      <c r="G170" s="1">
        <v>12.54</v>
      </c>
      <c r="H170" s="1">
        <v>0.93</v>
      </c>
      <c r="I170" s="1">
        <v>0.09</v>
      </c>
    </row>
    <row r="171" spans="1:9" x14ac:dyDescent="0.3">
      <c r="A171" s="2">
        <v>169</v>
      </c>
      <c r="B171" s="1" t="s">
        <v>3187</v>
      </c>
      <c r="C171" s="1" t="s">
        <v>2849</v>
      </c>
      <c r="D171" s="1" t="s">
        <v>3188</v>
      </c>
      <c r="E171" s="1">
        <v>100</v>
      </c>
      <c r="F171" s="1">
        <v>52</v>
      </c>
      <c r="G171" s="1">
        <v>14.21</v>
      </c>
      <c r="H171" s="1">
        <v>1.02</v>
      </c>
      <c r="I171" s="1">
        <v>0.09</v>
      </c>
    </row>
    <row r="172" spans="1:9" x14ac:dyDescent="0.3">
      <c r="A172" s="2">
        <v>170</v>
      </c>
      <c r="B172" s="1" t="s">
        <v>3189</v>
      </c>
      <c r="C172" s="1" t="s">
        <v>2849</v>
      </c>
      <c r="D172" s="1" t="s">
        <v>3190</v>
      </c>
      <c r="E172" s="1">
        <v>100</v>
      </c>
      <c r="F172" s="1">
        <v>243</v>
      </c>
      <c r="G172" s="1">
        <v>60.2</v>
      </c>
      <c r="H172" s="1">
        <v>0.5</v>
      </c>
      <c r="I172" s="1">
        <v>0</v>
      </c>
    </row>
    <row r="173" spans="1:9" x14ac:dyDescent="0.3">
      <c r="A173" s="2">
        <v>171</v>
      </c>
      <c r="B173" s="1" t="s">
        <v>3191</v>
      </c>
      <c r="C173" s="1" t="s">
        <v>2849</v>
      </c>
      <c r="D173" s="1" t="s">
        <v>3192</v>
      </c>
      <c r="E173" s="1">
        <v>100</v>
      </c>
      <c r="F173" s="1">
        <v>155</v>
      </c>
      <c r="G173" s="1">
        <v>11.9</v>
      </c>
      <c r="H173" s="1">
        <v>2</v>
      </c>
      <c r="I173" s="1">
        <v>12.9</v>
      </c>
    </row>
    <row r="174" spans="1:9" x14ac:dyDescent="0.3">
      <c r="A174" s="2">
        <v>172</v>
      </c>
      <c r="B174" s="1" t="s">
        <v>3193</v>
      </c>
      <c r="C174" s="1" t="s">
        <v>2849</v>
      </c>
      <c r="D174" s="1" t="s">
        <v>3194</v>
      </c>
      <c r="E174" s="1">
        <v>100</v>
      </c>
      <c r="F174" s="1">
        <v>25</v>
      </c>
      <c r="G174" s="1">
        <v>5.3</v>
      </c>
      <c r="H174" s="1">
        <v>0.5</v>
      </c>
      <c r="I174" s="1">
        <v>0.6</v>
      </c>
    </row>
    <row r="175" spans="1:9" x14ac:dyDescent="0.3">
      <c r="A175" s="2">
        <v>173</v>
      </c>
      <c r="B175" s="1" t="s">
        <v>3195</v>
      </c>
      <c r="C175" s="1" t="s">
        <v>2849</v>
      </c>
      <c r="D175" s="1" t="s">
        <v>3196</v>
      </c>
      <c r="E175" s="1">
        <v>100</v>
      </c>
      <c r="F175" s="1">
        <v>207</v>
      </c>
      <c r="G175" s="1">
        <v>58.7</v>
      </c>
      <c r="H175" s="1">
        <v>2.8</v>
      </c>
      <c r="I175" s="1">
        <v>0</v>
      </c>
    </row>
    <row r="176" spans="1:9" x14ac:dyDescent="0.3">
      <c r="A176" s="2">
        <v>174</v>
      </c>
      <c r="B176" s="1" t="s">
        <v>3197</v>
      </c>
      <c r="C176" s="1" t="s">
        <v>2849</v>
      </c>
      <c r="D176" s="1" t="s">
        <v>3198</v>
      </c>
      <c r="E176" s="1">
        <v>100</v>
      </c>
      <c r="F176" s="1">
        <v>30</v>
      </c>
      <c r="G176" s="1">
        <v>8.4</v>
      </c>
      <c r="H176" s="1">
        <v>0.6</v>
      </c>
      <c r="I176" s="1">
        <v>0</v>
      </c>
    </row>
    <row r="177" spans="1:9" x14ac:dyDescent="0.3">
      <c r="A177" s="2">
        <v>175</v>
      </c>
      <c r="B177" s="1" t="s">
        <v>3199</v>
      </c>
      <c r="C177" s="1" t="s">
        <v>2849</v>
      </c>
      <c r="D177" s="1" t="s">
        <v>3200</v>
      </c>
      <c r="E177" s="1">
        <v>100</v>
      </c>
      <c r="F177" s="1" t="s">
        <v>3201</v>
      </c>
      <c r="G177" s="1">
        <v>0</v>
      </c>
      <c r="H177" s="1">
        <v>0</v>
      </c>
      <c r="I177" s="1">
        <v>0</v>
      </c>
    </row>
    <row r="178" spans="1:9" x14ac:dyDescent="0.3">
      <c r="A178" s="2">
        <v>176</v>
      </c>
      <c r="B178" s="1" t="s">
        <v>3202</v>
      </c>
      <c r="C178" s="1" t="s">
        <v>2849</v>
      </c>
      <c r="D178" s="1" t="s">
        <v>3203</v>
      </c>
      <c r="E178" s="1">
        <v>100</v>
      </c>
      <c r="F178" s="1">
        <v>41</v>
      </c>
      <c r="G178" s="1">
        <v>11.47</v>
      </c>
      <c r="H178" s="1">
        <v>0.64</v>
      </c>
      <c r="I178" s="1">
        <v>0.05</v>
      </c>
    </row>
    <row r="179" spans="1:9" x14ac:dyDescent="0.3">
      <c r="A179" s="2">
        <v>177</v>
      </c>
      <c r="B179" s="1" t="s">
        <v>3204</v>
      </c>
      <c r="C179" s="1" t="s">
        <v>2849</v>
      </c>
      <c r="D179" s="1" t="s">
        <v>3205</v>
      </c>
      <c r="E179" s="1">
        <v>100</v>
      </c>
      <c r="F179" s="1">
        <v>30</v>
      </c>
      <c r="G179" s="1">
        <v>7.92</v>
      </c>
      <c r="H179" s="1">
        <v>0.84</v>
      </c>
      <c r="I179" s="1">
        <v>0.05</v>
      </c>
    </row>
    <row r="180" spans="1:9" x14ac:dyDescent="0.3">
      <c r="A180" s="2">
        <v>178</v>
      </c>
      <c r="B180" s="1" t="s">
        <v>3206</v>
      </c>
      <c r="C180" s="1" t="s">
        <v>2849</v>
      </c>
      <c r="D180" s="1" t="s">
        <v>3207</v>
      </c>
      <c r="E180" s="1">
        <v>100</v>
      </c>
      <c r="F180" s="1">
        <v>40</v>
      </c>
      <c r="G180" s="1">
        <v>10.3</v>
      </c>
      <c r="H180" s="1">
        <v>0.6</v>
      </c>
      <c r="I180" s="1">
        <v>0.1</v>
      </c>
    </row>
    <row r="181" spans="1:9" x14ac:dyDescent="0.3">
      <c r="A181" s="2">
        <v>179</v>
      </c>
      <c r="B181" s="1" t="s">
        <v>3208</v>
      </c>
      <c r="C181" s="1" t="s">
        <v>2849</v>
      </c>
      <c r="D181" s="1" t="s">
        <v>3209</v>
      </c>
      <c r="E181" s="1">
        <v>100</v>
      </c>
      <c r="F181" s="1">
        <v>46</v>
      </c>
      <c r="G181" s="1">
        <v>11.1</v>
      </c>
      <c r="H181" s="1">
        <v>0.3</v>
      </c>
      <c r="I181" s="1">
        <v>0</v>
      </c>
    </row>
    <row r="182" spans="1:9" x14ac:dyDescent="0.3">
      <c r="A182" s="2">
        <v>180</v>
      </c>
      <c r="B182" s="1" t="s">
        <v>3210</v>
      </c>
      <c r="C182" s="1" t="s">
        <v>2849</v>
      </c>
      <c r="D182" s="1" t="s">
        <v>3211</v>
      </c>
      <c r="E182" s="1">
        <v>100</v>
      </c>
      <c r="F182" s="1">
        <v>39</v>
      </c>
      <c r="G182" s="1">
        <v>9.6999999999999993</v>
      </c>
      <c r="H182" s="1">
        <v>0.1</v>
      </c>
      <c r="I182" s="1">
        <v>0</v>
      </c>
    </row>
    <row r="183" spans="1:9" x14ac:dyDescent="0.3">
      <c r="A183" s="2">
        <v>181</v>
      </c>
      <c r="B183" s="1" t="s">
        <v>3212</v>
      </c>
      <c r="C183" s="1" t="s">
        <v>2849</v>
      </c>
      <c r="D183" s="1" t="s">
        <v>3213</v>
      </c>
      <c r="E183" s="1">
        <v>100</v>
      </c>
      <c r="F183" s="1">
        <v>46</v>
      </c>
      <c r="G183" s="1">
        <v>11.13</v>
      </c>
      <c r="H183" s="1">
        <v>0.57999999999999996</v>
      </c>
      <c r="I183" s="1">
        <v>0.09</v>
      </c>
    </row>
    <row r="184" spans="1:9" x14ac:dyDescent="0.3">
      <c r="A184" s="2">
        <v>182</v>
      </c>
      <c r="B184" s="1" t="s">
        <v>3214</v>
      </c>
      <c r="C184" s="1" t="s">
        <v>2849</v>
      </c>
      <c r="D184" s="1" t="s">
        <v>3215</v>
      </c>
      <c r="E184" s="1">
        <v>100</v>
      </c>
      <c r="F184" s="1">
        <v>34</v>
      </c>
      <c r="G184" s="1">
        <v>7.93</v>
      </c>
      <c r="H184" s="1">
        <v>0.57999999999999996</v>
      </c>
      <c r="I184" s="1">
        <v>0.1</v>
      </c>
    </row>
    <row r="185" spans="1:9" x14ac:dyDescent="0.3">
      <c r="A185" s="2">
        <v>183</v>
      </c>
      <c r="B185" s="1" t="s">
        <v>3216</v>
      </c>
      <c r="C185" s="1" t="s">
        <v>2849</v>
      </c>
      <c r="D185" s="1" t="s">
        <v>3217</v>
      </c>
      <c r="E185" s="1">
        <v>100</v>
      </c>
      <c r="F185" s="1">
        <v>95</v>
      </c>
      <c r="G185" s="1">
        <v>23.25</v>
      </c>
      <c r="H185" s="1">
        <v>1.72</v>
      </c>
      <c r="I185" s="1">
        <v>0.64</v>
      </c>
    </row>
    <row r="186" spans="1:9" x14ac:dyDescent="0.3">
      <c r="A186" s="2">
        <v>184</v>
      </c>
      <c r="B186" s="1" t="s">
        <v>3218</v>
      </c>
      <c r="C186" s="1" t="s">
        <v>2849</v>
      </c>
      <c r="D186" s="1" t="s">
        <v>3219</v>
      </c>
      <c r="E186" s="1">
        <v>100</v>
      </c>
      <c r="F186" s="1">
        <v>92</v>
      </c>
      <c r="G186" s="1">
        <v>23.94</v>
      </c>
      <c r="H186" s="1">
        <v>0.36</v>
      </c>
      <c r="I186" s="1">
        <v>0.14000000000000001</v>
      </c>
    </row>
    <row r="187" spans="1:9" x14ac:dyDescent="0.3">
      <c r="A187" s="2">
        <v>185</v>
      </c>
      <c r="B187" s="1" t="s">
        <v>3220</v>
      </c>
      <c r="C187" s="1" t="s">
        <v>2849</v>
      </c>
      <c r="D187" s="1" t="s">
        <v>3221</v>
      </c>
      <c r="E187" s="1">
        <v>100</v>
      </c>
      <c r="F187" s="1">
        <v>45</v>
      </c>
      <c r="G187" s="1">
        <v>11.01</v>
      </c>
      <c r="H187" s="1">
        <v>1.57</v>
      </c>
      <c r="I187" s="1">
        <v>0.28999999999999998</v>
      </c>
    </row>
    <row r="188" spans="1:9" x14ac:dyDescent="0.3">
      <c r="A188" s="2">
        <v>186</v>
      </c>
      <c r="B188" s="1" t="s">
        <v>3222</v>
      </c>
      <c r="C188" s="1" t="s">
        <v>2849</v>
      </c>
      <c r="D188" s="1" t="s">
        <v>3223</v>
      </c>
      <c r="E188" s="1">
        <v>100</v>
      </c>
      <c r="F188" s="1">
        <v>43</v>
      </c>
      <c r="G188" s="1">
        <v>11.23</v>
      </c>
      <c r="H188" s="1">
        <v>1.33</v>
      </c>
      <c r="I188" s="1">
        <v>0.04</v>
      </c>
    </row>
    <row r="189" spans="1:9" x14ac:dyDescent="0.3">
      <c r="A189" s="2">
        <v>187</v>
      </c>
      <c r="B189" s="1" t="s">
        <v>3224</v>
      </c>
      <c r="C189" s="1" t="s">
        <v>2849</v>
      </c>
      <c r="D189" s="1" t="s">
        <v>3225</v>
      </c>
      <c r="E189" s="1">
        <v>100</v>
      </c>
      <c r="F189" s="1">
        <v>26</v>
      </c>
      <c r="G189" s="1">
        <v>5</v>
      </c>
      <c r="H189" s="1">
        <v>0.9</v>
      </c>
      <c r="I189" s="1">
        <v>0.7</v>
      </c>
    </row>
    <row r="190" spans="1:9" x14ac:dyDescent="0.3">
      <c r="A190" s="2">
        <v>188</v>
      </c>
      <c r="B190" s="1" t="s">
        <v>3226</v>
      </c>
      <c r="C190" s="1" t="s">
        <v>2849</v>
      </c>
      <c r="D190" s="1" t="s">
        <v>3227</v>
      </c>
      <c r="E190" s="1">
        <v>100</v>
      </c>
      <c r="F190" s="1">
        <v>63</v>
      </c>
      <c r="G190" s="1">
        <v>16.899999999999999</v>
      </c>
      <c r="H190" s="1">
        <v>1.59</v>
      </c>
      <c r="I190" s="1">
        <v>0.06</v>
      </c>
    </row>
    <row r="191" spans="1:9" x14ac:dyDescent="0.3">
      <c r="A191" s="2">
        <v>189</v>
      </c>
      <c r="B191" s="1" t="s">
        <v>3228</v>
      </c>
      <c r="C191" s="1" t="s">
        <v>2849</v>
      </c>
      <c r="D191" s="1" t="s">
        <v>3229</v>
      </c>
      <c r="E191" s="1">
        <v>100</v>
      </c>
      <c r="F191" s="1">
        <v>134</v>
      </c>
      <c r="G191" s="1">
        <v>33.21</v>
      </c>
      <c r="H191" s="1">
        <v>0.18</v>
      </c>
      <c r="I191" s="1">
        <v>0.02</v>
      </c>
    </row>
    <row r="192" spans="1:9" x14ac:dyDescent="0.3">
      <c r="A192" s="2">
        <v>190</v>
      </c>
      <c r="B192" s="1" t="s">
        <v>3230</v>
      </c>
      <c r="C192" s="1" t="s">
        <v>2849</v>
      </c>
      <c r="D192" s="1" t="s">
        <v>3231</v>
      </c>
      <c r="E192" s="1">
        <v>100</v>
      </c>
      <c r="F192" s="1">
        <v>137</v>
      </c>
      <c r="G192" s="1">
        <v>34.11</v>
      </c>
      <c r="H192" s="1">
        <v>0.02</v>
      </c>
      <c r="I192" s="1">
        <v>0</v>
      </c>
    </row>
    <row r="193" spans="1:9" x14ac:dyDescent="0.3">
      <c r="A193" s="2">
        <v>191</v>
      </c>
      <c r="B193" s="1" t="s">
        <v>3232</v>
      </c>
      <c r="C193" s="1" t="s">
        <v>2849</v>
      </c>
      <c r="D193" s="1" t="s">
        <v>3233</v>
      </c>
      <c r="E193" s="1">
        <v>100</v>
      </c>
      <c r="F193" s="1">
        <v>47</v>
      </c>
      <c r="G193" s="1">
        <v>12.6</v>
      </c>
      <c r="H193" s="1">
        <v>0.4</v>
      </c>
      <c r="I193" s="1">
        <v>0.4</v>
      </c>
    </row>
    <row r="194" spans="1:9" x14ac:dyDescent="0.3">
      <c r="A194" s="2">
        <v>192</v>
      </c>
      <c r="B194" s="1" t="s">
        <v>3234</v>
      </c>
      <c r="C194" s="1" t="s">
        <v>2849</v>
      </c>
      <c r="D194" s="1" t="s">
        <v>3235</v>
      </c>
      <c r="E194" s="1">
        <v>100</v>
      </c>
      <c r="F194" s="1">
        <v>46</v>
      </c>
      <c r="G194" s="1">
        <v>11.97</v>
      </c>
      <c r="H194" s="1">
        <v>0.46</v>
      </c>
      <c r="I194" s="1">
        <v>0.13</v>
      </c>
    </row>
    <row r="195" spans="1:9" x14ac:dyDescent="0.3">
      <c r="A195" s="2">
        <v>193</v>
      </c>
      <c r="B195" s="1" t="s">
        <v>3236</v>
      </c>
      <c r="C195" s="1" t="s">
        <v>2849</v>
      </c>
      <c r="D195" s="1" t="s">
        <v>3237</v>
      </c>
      <c r="E195" s="1">
        <v>100</v>
      </c>
      <c r="F195" s="1">
        <v>294</v>
      </c>
      <c r="G195" s="1">
        <v>85.73</v>
      </c>
      <c r="H195" s="1">
        <v>0.25</v>
      </c>
      <c r="I195" s="1">
        <v>0.57999999999999996</v>
      </c>
    </row>
    <row r="196" spans="1:9" x14ac:dyDescent="0.3">
      <c r="A196" s="2">
        <v>194</v>
      </c>
      <c r="B196" s="1" t="s">
        <v>3238</v>
      </c>
      <c r="C196" s="1" t="s">
        <v>2849</v>
      </c>
      <c r="D196" s="1" t="s">
        <v>3239</v>
      </c>
      <c r="E196" s="1">
        <v>100</v>
      </c>
      <c r="F196" s="1">
        <v>54</v>
      </c>
      <c r="G196" s="1">
        <v>13.52</v>
      </c>
      <c r="H196" s="1">
        <v>0</v>
      </c>
      <c r="I196" s="1">
        <v>0.1</v>
      </c>
    </row>
    <row r="197" spans="1:9" x14ac:dyDescent="0.3">
      <c r="A197" s="2">
        <v>195</v>
      </c>
      <c r="B197" s="1" t="s">
        <v>3240</v>
      </c>
      <c r="C197" s="1" t="s">
        <v>2849</v>
      </c>
      <c r="D197" s="1" t="s">
        <v>3241</v>
      </c>
      <c r="E197" s="1">
        <v>100</v>
      </c>
      <c r="F197" s="1">
        <v>61</v>
      </c>
      <c r="G197" s="1">
        <v>14.8</v>
      </c>
      <c r="H197" s="1">
        <v>0.8</v>
      </c>
      <c r="I197" s="1">
        <v>1</v>
      </c>
    </row>
    <row r="198" spans="1:9" x14ac:dyDescent="0.3">
      <c r="A198" s="2">
        <v>196</v>
      </c>
      <c r="B198" s="1" t="s">
        <v>3242</v>
      </c>
      <c r="C198" s="1" t="s">
        <v>2849</v>
      </c>
      <c r="D198" s="1" t="s">
        <v>3243</v>
      </c>
      <c r="E198" s="1">
        <v>100</v>
      </c>
      <c r="F198" s="1">
        <v>51</v>
      </c>
      <c r="G198" s="1">
        <v>13.73</v>
      </c>
      <c r="H198" s="1">
        <v>0.77</v>
      </c>
      <c r="I198" s="1">
        <v>0.26</v>
      </c>
    </row>
    <row r="199" spans="1:9" x14ac:dyDescent="0.3">
      <c r="A199" s="2">
        <v>197</v>
      </c>
      <c r="B199" s="1" t="s">
        <v>3244</v>
      </c>
      <c r="C199" s="1" t="s">
        <v>2849</v>
      </c>
      <c r="D199" s="1" t="s">
        <v>3245</v>
      </c>
      <c r="E199" s="1">
        <v>100</v>
      </c>
      <c r="F199" s="1">
        <v>63</v>
      </c>
      <c r="G199" s="1">
        <v>16.079999999999998</v>
      </c>
      <c r="H199" s="1">
        <v>0.93</v>
      </c>
      <c r="I199" s="1">
        <v>0.63</v>
      </c>
    </row>
    <row r="200" spans="1:9" x14ac:dyDescent="0.3">
      <c r="A200" s="2">
        <v>198</v>
      </c>
      <c r="B200" s="1" t="s">
        <v>3246</v>
      </c>
      <c r="C200" s="1" t="s">
        <v>2849</v>
      </c>
      <c r="D200" s="1" t="s">
        <v>3247</v>
      </c>
      <c r="E200" s="1">
        <v>100</v>
      </c>
      <c r="F200" s="1">
        <v>168</v>
      </c>
      <c r="G200" s="1">
        <v>49.68</v>
      </c>
      <c r="H200" s="1">
        <v>0.25</v>
      </c>
      <c r="I200" s="1">
        <v>0</v>
      </c>
    </row>
    <row r="201" spans="1:9" x14ac:dyDescent="0.3">
      <c r="A201" s="2">
        <v>199</v>
      </c>
      <c r="B201" s="1" t="s">
        <v>3248</v>
      </c>
      <c r="C201" s="1" t="s">
        <v>2849</v>
      </c>
      <c r="D201" s="1" t="s">
        <v>3249</v>
      </c>
      <c r="E201" s="1">
        <v>100</v>
      </c>
      <c r="F201" s="1">
        <v>79</v>
      </c>
      <c r="G201" s="1">
        <v>18.5</v>
      </c>
      <c r="H201" s="1">
        <v>1.3</v>
      </c>
      <c r="I201" s="1">
        <v>1.5</v>
      </c>
    </row>
    <row r="202" spans="1:9" x14ac:dyDescent="0.3">
      <c r="A202" s="2">
        <v>200</v>
      </c>
      <c r="B202" s="1" t="s">
        <v>3250</v>
      </c>
      <c r="C202" s="1" t="s">
        <v>2849</v>
      </c>
      <c r="D202" s="1" t="s">
        <v>3251</v>
      </c>
      <c r="E202" s="1">
        <v>100</v>
      </c>
      <c r="F202" s="1">
        <v>50</v>
      </c>
      <c r="G202" s="1">
        <v>14.32</v>
      </c>
      <c r="H202" s="1">
        <v>0.46</v>
      </c>
      <c r="I202" s="1">
        <v>0.04</v>
      </c>
    </row>
    <row r="203" spans="1:9" x14ac:dyDescent="0.3">
      <c r="A203" s="2">
        <v>201</v>
      </c>
      <c r="B203" s="1" t="s">
        <v>3252</v>
      </c>
      <c r="C203" s="1" t="s">
        <v>2849</v>
      </c>
      <c r="D203" s="1" t="s">
        <v>3253</v>
      </c>
      <c r="E203" s="1">
        <v>100</v>
      </c>
      <c r="F203" s="1">
        <v>78</v>
      </c>
      <c r="G203" s="1">
        <v>19.18</v>
      </c>
      <c r="H203" s="1">
        <v>0.31</v>
      </c>
      <c r="I203" s="1">
        <v>0.04</v>
      </c>
    </row>
    <row r="204" spans="1:9" x14ac:dyDescent="0.3">
      <c r="A204" s="2">
        <v>202</v>
      </c>
      <c r="B204" s="1" t="s">
        <v>3254</v>
      </c>
      <c r="C204" s="1" t="s">
        <v>2849</v>
      </c>
      <c r="D204" s="1" t="s">
        <v>3255</v>
      </c>
      <c r="E204" s="1">
        <v>100</v>
      </c>
      <c r="F204" s="1">
        <v>76</v>
      </c>
      <c r="G204" s="1">
        <v>18.809999999999999</v>
      </c>
      <c r="H204" s="1">
        <v>0.13</v>
      </c>
      <c r="I204" s="1">
        <v>0</v>
      </c>
    </row>
    <row r="205" spans="1:9" x14ac:dyDescent="0.3">
      <c r="A205" s="2">
        <v>203</v>
      </c>
      <c r="B205" s="1" t="s">
        <v>3256</v>
      </c>
      <c r="C205" s="1" t="s">
        <v>2849</v>
      </c>
      <c r="D205" s="1" t="s">
        <v>3257</v>
      </c>
      <c r="E205" s="1">
        <v>100</v>
      </c>
      <c r="F205" s="1">
        <v>71</v>
      </c>
      <c r="G205" s="1">
        <v>17.399999999999999</v>
      </c>
      <c r="H205" s="1">
        <v>0.3</v>
      </c>
      <c r="I205" s="1">
        <v>0</v>
      </c>
    </row>
    <row r="206" spans="1:9" x14ac:dyDescent="0.3">
      <c r="A206" s="2">
        <v>204</v>
      </c>
      <c r="B206" s="1" t="s">
        <v>3258</v>
      </c>
      <c r="C206" s="1" t="s">
        <v>2849</v>
      </c>
      <c r="D206" s="1" t="s">
        <v>3259</v>
      </c>
      <c r="E206" s="1">
        <v>100</v>
      </c>
      <c r="F206" s="1">
        <v>53</v>
      </c>
      <c r="G206" s="1">
        <v>12.87</v>
      </c>
      <c r="H206" s="1">
        <v>0.36</v>
      </c>
      <c r="I206" s="1">
        <v>0.12</v>
      </c>
    </row>
    <row r="207" spans="1:9" x14ac:dyDescent="0.3">
      <c r="A207" s="2">
        <v>205</v>
      </c>
      <c r="B207" s="1" t="s">
        <v>3260</v>
      </c>
      <c r="C207" s="1" t="s">
        <v>2849</v>
      </c>
      <c r="D207" s="1" t="s">
        <v>3261</v>
      </c>
      <c r="E207" s="1">
        <v>100</v>
      </c>
      <c r="F207" s="1">
        <v>40</v>
      </c>
      <c r="G207" s="1">
        <v>11.52</v>
      </c>
      <c r="H207" s="1">
        <v>0.39</v>
      </c>
      <c r="I207" s="1">
        <v>0.03</v>
      </c>
    </row>
    <row r="208" spans="1:9" x14ac:dyDescent="0.3">
      <c r="A208" s="2">
        <v>206</v>
      </c>
      <c r="B208" s="1" t="s">
        <v>3262</v>
      </c>
      <c r="C208" s="1" t="s">
        <v>2849</v>
      </c>
      <c r="D208" s="1" t="s">
        <v>3263</v>
      </c>
      <c r="E208" s="1">
        <v>100</v>
      </c>
      <c r="F208" s="1">
        <v>41</v>
      </c>
      <c r="G208" s="1">
        <v>11.1</v>
      </c>
      <c r="H208" s="1">
        <v>0.1</v>
      </c>
      <c r="I208" s="1">
        <v>0.1</v>
      </c>
    </row>
    <row r="209" spans="1:9" x14ac:dyDescent="0.3">
      <c r="A209" s="2">
        <v>207</v>
      </c>
      <c r="B209" s="1" t="s">
        <v>3264</v>
      </c>
      <c r="C209" s="1" t="s">
        <v>2849</v>
      </c>
      <c r="D209" s="1" t="s">
        <v>3265</v>
      </c>
      <c r="E209" s="1">
        <v>100</v>
      </c>
      <c r="F209" s="1">
        <v>51</v>
      </c>
      <c r="G209" s="1">
        <v>12.1</v>
      </c>
      <c r="H209" s="1">
        <v>0.3</v>
      </c>
      <c r="I209" s="1">
        <v>0.1</v>
      </c>
    </row>
    <row r="210" spans="1:9" x14ac:dyDescent="0.3">
      <c r="A210" s="2">
        <v>208</v>
      </c>
      <c r="B210" s="1" t="s">
        <v>3266</v>
      </c>
      <c r="C210" s="1" t="s">
        <v>2849</v>
      </c>
      <c r="D210" s="1" t="s">
        <v>3267</v>
      </c>
      <c r="E210" s="1">
        <v>100</v>
      </c>
      <c r="F210" s="1">
        <v>36</v>
      </c>
      <c r="G210" s="1">
        <v>9.8000000000000007</v>
      </c>
      <c r="H210" s="1">
        <v>0.7</v>
      </c>
      <c r="I210" s="1">
        <v>0.1</v>
      </c>
    </row>
    <row r="211" spans="1:9" x14ac:dyDescent="0.3">
      <c r="A211" s="2">
        <v>209</v>
      </c>
      <c r="B211" s="1" t="s">
        <v>3268</v>
      </c>
      <c r="C211" s="1" t="s">
        <v>2849</v>
      </c>
      <c r="D211" s="1" t="s">
        <v>3269</v>
      </c>
      <c r="E211" s="1">
        <v>100</v>
      </c>
      <c r="F211" s="1">
        <v>25</v>
      </c>
      <c r="G211" s="1">
        <v>7.03</v>
      </c>
      <c r="H211" s="1">
        <v>0.38</v>
      </c>
      <c r="I211" s="1">
        <v>0.04</v>
      </c>
    </row>
    <row r="212" spans="1:9" x14ac:dyDescent="0.3">
      <c r="A212" s="2">
        <v>210</v>
      </c>
      <c r="B212" s="1" t="s">
        <v>3270</v>
      </c>
      <c r="C212" s="1" t="s">
        <v>2849</v>
      </c>
      <c r="D212" s="1" t="s">
        <v>3271</v>
      </c>
      <c r="E212" s="1">
        <v>100</v>
      </c>
      <c r="F212" s="1">
        <v>38</v>
      </c>
      <c r="G212" s="1">
        <v>10.47</v>
      </c>
      <c r="H212" s="1">
        <v>0.65</v>
      </c>
      <c r="I212" s="1">
        <v>7.0000000000000007E-2</v>
      </c>
    </row>
    <row r="213" spans="1:9" x14ac:dyDescent="0.3">
      <c r="A213" s="2">
        <v>211</v>
      </c>
      <c r="B213" s="1" t="s">
        <v>3272</v>
      </c>
      <c r="C213" s="1" t="s">
        <v>2849</v>
      </c>
      <c r="D213" s="1" t="s">
        <v>3273</v>
      </c>
      <c r="E213" s="1">
        <v>100</v>
      </c>
      <c r="F213" s="1">
        <v>37</v>
      </c>
      <c r="G213" s="1">
        <v>9.9499999999999993</v>
      </c>
      <c r="H213" s="1">
        <v>0.75</v>
      </c>
      <c r="I213" s="1">
        <v>0.09</v>
      </c>
    </row>
    <row r="214" spans="1:9" x14ac:dyDescent="0.3">
      <c r="A214" s="2">
        <v>212</v>
      </c>
      <c r="B214" s="1" t="s">
        <v>3274</v>
      </c>
      <c r="C214" s="1" t="s">
        <v>2849</v>
      </c>
      <c r="D214" s="1" t="s">
        <v>3275</v>
      </c>
      <c r="E214" s="1">
        <v>100</v>
      </c>
      <c r="F214" s="1">
        <v>19</v>
      </c>
      <c r="G214" s="1">
        <v>4.83</v>
      </c>
      <c r="H214" s="1">
        <v>0.52</v>
      </c>
      <c r="I214" s="1">
        <v>7.0000000000000007E-2</v>
      </c>
    </row>
    <row r="215" spans="1:9" x14ac:dyDescent="0.3">
      <c r="A215" s="2">
        <v>213</v>
      </c>
      <c r="B215" s="1" t="s">
        <v>3276</v>
      </c>
      <c r="C215" s="1" t="s">
        <v>2849</v>
      </c>
      <c r="D215" s="1" t="s">
        <v>3277</v>
      </c>
      <c r="E215" s="1">
        <v>100</v>
      </c>
      <c r="F215" s="1">
        <v>95</v>
      </c>
      <c r="G215" s="1">
        <v>22.58</v>
      </c>
      <c r="H215" s="1">
        <v>1.68</v>
      </c>
      <c r="I215" s="1">
        <v>1.55</v>
      </c>
    </row>
    <row r="216" spans="1:9" x14ac:dyDescent="0.3">
      <c r="A216" s="2">
        <v>214</v>
      </c>
      <c r="B216" s="1" t="s">
        <v>3278</v>
      </c>
      <c r="C216" s="1" t="s">
        <v>2849</v>
      </c>
      <c r="D216" s="1" t="s">
        <v>3279</v>
      </c>
      <c r="E216" s="1">
        <v>100</v>
      </c>
      <c r="F216" s="1">
        <v>64</v>
      </c>
      <c r="G216" s="1">
        <v>16.2</v>
      </c>
      <c r="H216" s="1">
        <v>0.8</v>
      </c>
      <c r="I216" s="1">
        <v>0.4</v>
      </c>
    </row>
    <row r="217" spans="1:9" x14ac:dyDescent="0.3">
      <c r="A217" s="2">
        <v>215</v>
      </c>
      <c r="B217" s="1" t="s">
        <v>3280</v>
      </c>
      <c r="C217" s="1" t="s">
        <v>2849</v>
      </c>
      <c r="D217" s="1" t="s">
        <v>3281</v>
      </c>
      <c r="E217" s="1">
        <v>100</v>
      </c>
      <c r="F217" s="1">
        <v>60</v>
      </c>
      <c r="G217" s="1">
        <v>14.45</v>
      </c>
      <c r="H217" s="1">
        <v>0.67</v>
      </c>
      <c r="I217" s="1">
        <v>0.18</v>
      </c>
    </row>
    <row r="218" spans="1:9" x14ac:dyDescent="0.3">
      <c r="A218" s="2">
        <v>216</v>
      </c>
      <c r="B218" s="1" t="s">
        <v>3282</v>
      </c>
      <c r="C218" s="1" t="s">
        <v>2849</v>
      </c>
      <c r="D218" s="1" t="s">
        <v>3283</v>
      </c>
      <c r="E218" s="1">
        <v>100</v>
      </c>
      <c r="F218" s="1">
        <v>51</v>
      </c>
      <c r="G218" s="1">
        <v>13.6</v>
      </c>
      <c r="H218" s="1">
        <v>0.39</v>
      </c>
      <c r="I218" s="1">
        <v>0.05</v>
      </c>
    </row>
    <row r="219" spans="1:9" x14ac:dyDescent="0.3">
      <c r="A219" s="2">
        <v>217</v>
      </c>
      <c r="B219" s="1" t="s">
        <v>3284</v>
      </c>
      <c r="C219" s="1" t="s">
        <v>2849</v>
      </c>
      <c r="D219" s="1" t="s">
        <v>3285</v>
      </c>
      <c r="E219" s="1">
        <v>100</v>
      </c>
      <c r="F219" s="1">
        <v>279</v>
      </c>
      <c r="G219" s="1">
        <v>78.89</v>
      </c>
      <c r="H219" s="1">
        <v>2.64</v>
      </c>
      <c r="I219" s="1">
        <v>0.53</v>
      </c>
    </row>
    <row r="220" spans="1:9" x14ac:dyDescent="0.3">
      <c r="A220" s="2">
        <v>218</v>
      </c>
      <c r="B220" s="1" t="s">
        <v>3286</v>
      </c>
      <c r="C220" s="1" t="s">
        <v>2849</v>
      </c>
      <c r="D220" s="1" t="s">
        <v>3287</v>
      </c>
      <c r="E220" s="1">
        <v>100</v>
      </c>
      <c r="F220" s="1">
        <v>69</v>
      </c>
      <c r="G220" s="1">
        <v>17.12</v>
      </c>
      <c r="H220" s="1">
        <v>0.14000000000000001</v>
      </c>
      <c r="I220" s="1">
        <v>0.02</v>
      </c>
    </row>
    <row r="221" spans="1:9" x14ac:dyDescent="0.3">
      <c r="A221" s="2">
        <v>219</v>
      </c>
      <c r="B221" s="1" t="s">
        <v>3288</v>
      </c>
      <c r="C221" s="1" t="s">
        <v>2849</v>
      </c>
      <c r="D221" s="1" t="s">
        <v>3289</v>
      </c>
      <c r="E221" s="1">
        <v>100</v>
      </c>
      <c r="F221" s="1">
        <v>57</v>
      </c>
      <c r="G221" s="1">
        <v>16.38</v>
      </c>
      <c r="H221" s="1">
        <v>0.43</v>
      </c>
      <c r="I221" s="1">
        <v>0.04</v>
      </c>
    </row>
    <row r="222" spans="1:9" x14ac:dyDescent="0.3">
      <c r="A222" s="2">
        <v>220</v>
      </c>
      <c r="B222" s="1" t="s">
        <v>3290</v>
      </c>
      <c r="C222" s="1" t="s">
        <v>2849</v>
      </c>
      <c r="D222" s="1" t="s">
        <v>3291</v>
      </c>
      <c r="E222" s="1">
        <v>100</v>
      </c>
      <c r="F222" s="1">
        <v>64</v>
      </c>
      <c r="G222" s="1">
        <v>18.25</v>
      </c>
      <c r="H222" s="1">
        <v>0.59</v>
      </c>
      <c r="I222" s="1">
        <v>0.05</v>
      </c>
    </row>
    <row r="223" spans="1:9" x14ac:dyDescent="0.3">
      <c r="A223" s="2">
        <v>221</v>
      </c>
      <c r="B223" s="1" t="s">
        <v>3292</v>
      </c>
      <c r="C223" s="1" t="s">
        <v>2849</v>
      </c>
      <c r="D223" s="1" t="s">
        <v>3293</v>
      </c>
      <c r="E223" s="1">
        <v>100</v>
      </c>
      <c r="F223" s="1">
        <v>63</v>
      </c>
      <c r="G223" s="1">
        <v>17.899999999999999</v>
      </c>
      <c r="H223" s="1">
        <v>0.6</v>
      </c>
      <c r="I223" s="1">
        <v>0.1</v>
      </c>
    </row>
    <row r="224" spans="1:9" x14ac:dyDescent="0.3">
      <c r="A224" s="2">
        <v>222</v>
      </c>
      <c r="B224" s="1" t="s">
        <v>3294</v>
      </c>
      <c r="C224" s="1" t="s">
        <v>2849</v>
      </c>
      <c r="D224" s="1" t="s">
        <v>3295</v>
      </c>
      <c r="E224" s="1">
        <v>100</v>
      </c>
      <c r="F224" s="1">
        <v>62</v>
      </c>
      <c r="G224" s="1">
        <v>17.3</v>
      </c>
      <c r="H224" s="1">
        <v>0.5</v>
      </c>
      <c r="I224" s="1">
        <v>0.2</v>
      </c>
    </row>
    <row r="225" spans="1:9" x14ac:dyDescent="0.3">
      <c r="A225" s="2">
        <v>223</v>
      </c>
      <c r="B225" s="1" t="s">
        <v>3296</v>
      </c>
      <c r="C225" s="1" t="s">
        <v>2849</v>
      </c>
      <c r="D225" s="1" t="s">
        <v>3297</v>
      </c>
      <c r="E225" s="1">
        <v>100</v>
      </c>
      <c r="F225" s="1">
        <v>55</v>
      </c>
      <c r="G225" s="1">
        <v>15.4</v>
      </c>
      <c r="H225" s="1">
        <v>0.6</v>
      </c>
      <c r="I225" s="1">
        <v>0.1</v>
      </c>
    </row>
    <row r="226" spans="1:9" x14ac:dyDescent="0.3">
      <c r="A226" s="2">
        <v>224</v>
      </c>
      <c r="B226" s="1" t="s">
        <v>3298</v>
      </c>
      <c r="C226" s="1" t="s">
        <v>2849</v>
      </c>
      <c r="D226" s="1" t="s">
        <v>3299</v>
      </c>
      <c r="E226" s="1">
        <v>100</v>
      </c>
      <c r="F226" s="1">
        <v>45</v>
      </c>
      <c r="G226" s="1">
        <v>12.6</v>
      </c>
      <c r="H226" s="1">
        <v>0.3</v>
      </c>
      <c r="I226" s="1">
        <v>0.2</v>
      </c>
    </row>
    <row r="227" spans="1:9" x14ac:dyDescent="0.3">
      <c r="A227" s="2">
        <v>225</v>
      </c>
      <c r="B227" s="1" t="s">
        <v>3300</v>
      </c>
      <c r="C227" s="1" t="s">
        <v>2849</v>
      </c>
      <c r="D227" s="1" t="s">
        <v>3301</v>
      </c>
      <c r="E227" s="1">
        <v>100</v>
      </c>
      <c r="F227" s="1">
        <v>57</v>
      </c>
      <c r="G227" s="1">
        <v>15.1</v>
      </c>
      <c r="H227" s="1">
        <v>0.66</v>
      </c>
      <c r="I227" s="1">
        <v>0.42</v>
      </c>
    </row>
    <row r="228" spans="1:9" x14ac:dyDescent="0.3">
      <c r="A228" s="2">
        <v>226</v>
      </c>
      <c r="B228" s="1" t="s">
        <v>3302</v>
      </c>
      <c r="C228" s="1" t="s">
        <v>2849</v>
      </c>
      <c r="D228" s="1" t="s">
        <v>3303</v>
      </c>
      <c r="E228" s="1">
        <v>100</v>
      </c>
      <c r="F228" s="1">
        <v>48</v>
      </c>
      <c r="G228" s="1">
        <v>13.59</v>
      </c>
      <c r="H228" s="1">
        <v>0.61</v>
      </c>
      <c r="I228" s="1">
        <v>0.05</v>
      </c>
    </row>
    <row r="229" spans="1:9" x14ac:dyDescent="0.3">
      <c r="A229" s="2">
        <v>227</v>
      </c>
      <c r="B229" s="1" t="s">
        <v>3304</v>
      </c>
      <c r="C229" s="1" t="s">
        <v>2849</v>
      </c>
      <c r="D229" s="1" t="s">
        <v>3305</v>
      </c>
      <c r="E229" s="1">
        <v>100</v>
      </c>
      <c r="F229" s="1">
        <v>54</v>
      </c>
      <c r="G229" s="1">
        <v>15.01</v>
      </c>
      <c r="H229" s="1">
        <v>0.71</v>
      </c>
      <c r="I229" s="1">
        <v>0.13</v>
      </c>
    </row>
    <row r="230" spans="1:9" x14ac:dyDescent="0.3">
      <c r="A230" s="2">
        <v>228</v>
      </c>
      <c r="B230" s="1" t="s">
        <v>3306</v>
      </c>
      <c r="C230" s="1" t="s">
        <v>2849</v>
      </c>
      <c r="D230" s="1" t="s">
        <v>3307</v>
      </c>
      <c r="E230" s="1">
        <v>100</v>
      </c>
      <c r="F230" s="1">
        <v>44</v>
      </c>
      <c r="G230" s="1">
        <v>12.63</v>
      </c>
      <c r="H230" s="1">
        <v>0.41</v>
      </c>
      <c r="I230" s="1">
        <v>0.03</v>
      </c>
    </row>
    <row r="231" spans="1:9" x14ac:dyDescent="0.3">
      <c r="A231" s="2">
        <v>229</v>
      </c>
      <c r="B231" s="1" t="s">
        <v>3308</v>
      </c>
      <c r="C231" s="1" t="s">
        <v>2849</v>
      </c>
      <c r="D231" s="1" t="s">
        <v>3309</v>
      </c>
      <c r="E231" s="1">
        <v>100</v>
      </c>
      <c r="F231" s="1">
        <v>42</v>
      </c>
      <c r="G231" s="1">
        <v>12.1</v>
      </c>
      <c r="H231" s="1">
        <v>0.42</v>
      </c>
      <c r="I231" s="1">
        <v>0.03</v>
      </c>
    </row>
    <row r="232" spans="1:9" x14ac:dyDescent="0.3">
      <c r="A232" s="2">
        <v>230</v>
      </c>
      <c r="B232" s="1" t="s">
        <v>3310</v>
      </c>
      <c r="C232" s="1" t="s">
        <v>2849</v>
      </c>
      <c r="D232" s="1" t="s">
        <v>3311</v>
      </c>
      <c r="E232" s="1">
        <v>100</v>
      </c>
      <c r="F232" s="1">
        <v>64</v>
      </c>
      <c r="G232" s="1">
        <v>18.489999999999998</v>
      </c>
      <c r="H232" s="1">
        <v>0.54</v>
      </c>
      <c r="I232" s="1">
        <v>0.05</v>
      </c>
    </row>
    <row r="233" spans="1:9" x14ac:dyDescent="0.3">
      <c r="A233" s="2">
        <v>231</v>
      </c>
      <c r="B233" s="1" t="s">
        <v>3312</v>
      </c>
      <c r="C233" s="1" t="s">
        <v>2849</v>
      </c>
      <c r="D233" s="1" t="s">
        <v>3313</v>
      </c>
      <c r="E233" s="1">
        <v>100</v>
      </c>
      <c r="F233" s="1">
        <v>66</v>
      </c>
      <c r="G233" s="1">
        <v>16.2</v>
      </c>
      <c r="H233" s="1">
        <v>0.2</v>
      </c>
      <c r="I233" s="1">
        <v>0</v>
      </c>
    </row>
    <row r="234" spans="1:9" x14ac:dyDescent="0.3">
      <c r="A234" s="2">
        <v>232</v>
      </c>
      <c r="B234" s="1" t="s">
        <v>3314</v>
      </c>
      <c r="C234" s="1" t="s">
        <v>2849</v>
      </c>
      <c r="D234" s="1" t="s">
        <v>3315</v>
      </c>
      <c r="E234" s="1">
        <v>100</v>
      </c>
      <c r="F234" s="1">
        <v>292</v>
      </c>
      <c r="G234" s="1">
        <v>72.599999999999994</v>
      </c>
      <c r="H234" s="1">
        <v>0.28000000000000003</v>
      </c>
      <c r="I234" s="1">
        <v>0.03</v>
      </c>
    </row>
    <row r="235" spans="1:9" x14ac:dyDescent="0.3">
      <c r="A235" s="2">
        <v>233</v>
      </c>
      <c r="B235" s="1" t="s">
        <v>3316</v>
      </c>
      <c r="C235" s="1" t="s">
        <v>2849</v>
      </c>
      <c r="D235" s="1" t="s">
        <v>3317</v>
      </c>
      <c r="E235" s="1">
        <v>100</v>
      </c>
      <c r="F235" s="1">
        <v>44</v>
      </c>
      <c r="G235" s="1">
        <v>12.92</v>
      </c>
      <c r="H235" s="1">
        <v>0.24</v>
      </c>
      <c r="I235" s="1">
        <v>0</v>
      </c>
    </row>
    <row r="236" spans="1:9" x14ac:dyDescent="0.3">
      <c r="A236" s="2">
        <v>234</v>
      </c>
      <c r="B236" s="1" t="s">
        <v>3318</v>
      </c>
      <c r="C236" s="1" t="s">
        <v>2849</v>
      </c>
      <c r="D236" s="1" t="s">
        <v>3319</v>
      </c>
      <c r="E236" s="1">
        <v>100</v>
      </c>
      <c r="F236" s="1">
        <v>60</v>
      </c>
      <c r="G236" s="1">
        <v>14.77</v>
      </c>
      <c r="H236" s="1">
        <v>0.37</v>
      </c>
      <c r="I236" s="1">
        <v>0.13</v>
      </c>
    </row>
    <row r="237" spans="1:9" x14ac:dyDescent="0.3">
      <c r="A237" s="2">
        <v>235</v>
      </c>
      <c r="B237" s="1" t="s">
        <v>3320</v>
      </c>
      <c r="C237" s="1" t="s">
        <v>2849</v>
      </c>
      <c r="D237" s="1" t="s">
        <v>3321</v>
      </c>
      <c r="E237" s="1">
        <v>100</v>
      </c>
      <c r="F237" s="1">
        <v>47</v>
      </c>
      <c r="G237" s="1">
        <v>12.1</v>
      </c>
      <c r="H237" s="1">
        <v>0.3</v>
      </c>
      <c r="I237" s="1">
        <v>0.3</v>
      </c>
    </row>
    <row r="238" spans="1:9" x14ac:dyDescent="0.3">
      <c r="A238" s="2">
        <v>236</v>
      </c>
      <c r="B238" s="1" t="s">
        <v>3322</v>
      </c>
      <c r="C238" s="1" t="s">
        <v>2849</v>
      </c>
      <c r="D238" s="1" t="s">
        <v>3323</v>
      </c>
      <c r="E238" s="1">
        <v>100</v>
      </c>
      <c r="F238" s="1">
        <v>55</v>
      </c>
      <c r="G238" s="1">
        <v>14.5</v>
      </c>
      <c r="H238" s="1">
        <v>0.3</v>
      </c>
      <c r="I238" s="1">
        <v>0.2</v>
      </c>
    </row>
    <row r="239" spans="1:9" x14ac:dyDescent="0.3">
      <c r="A239" s="2">
        <v>237</v>
      </c>
      <c r="B239" s="1" t="s">
        <v>3324</v>
      </c>
      <c r="C239" s="1" t="s">
        <v>2849</v>
      </c>
      <c r="D239" s="1" t="s">
        <v>3325</v>
      </c>
      <c r="E239" s="1">
        <v>100</v>
      </c>
      <c r="F239" s="1">
        <v>48</v>
      </c>
      <c r="G239" s="1">
        <v>14.03</v>
      </c>
      <c r="H239" s="1">
        <v>0.23</v>
      </c>
      <c r="I239" s="1">
        <v>0.01</v>
      </c>
    </row>
    <row r="240" spans="1:9" x14ac:dyDescent="0.3">
      <c r="A240" s="2">
        <v>238</v>
      </c>
      <c r="B240" s="1" t="s">
        <v>3326</v>
      </c>
      <c r="C240" s="1" t="s">
        <v>2849</v>
      </c>
      <c r="D240" s="1" t="s">
        <v>3327</v>
      </c>
      <c r="E240" s="1">
        <v>100</v>
      </c>
      <c r="F240" s="1">
        <v>45</v>
      </c>
      <c r="G240" s="1">
        <v>12.62</v>
      </c>
      <c r="H240" s="1">
        <v>0.66</v>
      </c>
      <c r="I240" s="1">
        <v>0.01</v>
      </c>
    </row>
    <row r="241" spans="1:9" x14ac:dyDescent="0.3">
      <c r="A241" s="2">
        <v>239</v>
      </c>
      <c r="B241" s="1" t="s">
        <v>3328</v>
      </c>
      <c r="C241" s="1" t="s">
        <v>2849</v>
      </c>
      <c r="D241" s="1" t="s">
        <v>3329</v>
      </c>
      <c r="E241" s="1">
        <v>100</v>
      </c>
      <c r="F241" s="1">
        <v>44</v>
      </c>
      <c r="G241" s="1">
        <v>9.9700000000000006</v>
      </c>
      <c r="H241" s="1">
        <v>0.61</v>
      </c>
      <c r="I241" s="1">
        <v>1.05</v>
      </c>
    </row>
    <row r="242" spans="1:9" x14ac:dyDescent="0.3">
      <c r="A242" s="2">
        <v>240</v>
      </c>
      <c r="B242" s="1" t="s">
        <v>3330</v>
      </c>
      <c r="C242" s="1" t="s">
        <v>2849</v>
      </c>
      <c r="D242" s="1" t="s">
        <v>3331</v>
      </c>
      <c r="E242" s="1">
        <v>100</v>
      </c>
      <c r="F242" s="1">
        <v>82</v>
      </c>
      <c r="G242" s="1">
        <v>19.3</v>
      </c>
      <c r="H242" s="1">
        <v>0.2</v>
      </c>
      <c r="I242" s="1">
        <v>0.4</v>
      </c>
    </row>
    <row r="243" spans="1:9" x14ac:dyDescent="0.3">
      <c r="A243" s="2">
        <v>241</v>
      </c>
      <c r="B243" s="1" t="s">
        <v>3332</v>
      </c>
      <c r="C243" s="1" t="s">
        <v>2849</v>
      </c>
      <c r="D243" s="1" t="s">
        <v>3333</v>
      </c>
      <c r="E243" s="1">
        <v>100</v>
      </c>
      <c r="F243" s="1">
        <v>75</v>
      </c>
      <c r="G243" s="1">
        <v>18.52</v>
      </c>
      <c r="H243" s="1">
        <v>0.19</v>
      </c>
      <c r="I243" s="1">
        <v>0.03</v>
      </c>
    </row>
    <row r="244" spans="1:9" x14ac:dyDescent="0.3">
      <c r="A244" s="2">
        <v>242</v>
      </c>
      <c r="B244" s="1" t="s">
        <v>3334</v>
      </c>
      <c r="C244" s="1" t="s">
        <v>2849</v>
      </c>
      <c r="D244" s="1" t="s">
        <v>3335</v>
      </c>
      <c r="E244" s="1">
        <v>100</v>
      </c>
      <c r="F244" s="1">
        <v>48</v>
      </c>
      <c r="G244" s="1">
        <v>11.97</v>
      </c>
      <c r="H244" s="1">
        <v>0</v>
      </c>
      <c r="I244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4" sqref="K4"/>
    </sheetView>
  </sheetViews>
  <sheetFormatPr defaultRowHeight="16.5" x14ac:dyDescent="0.3"/>
  <cols>
    <col min="2" max="2" width="16.625" customWidth="1"/>
    <col min="3" max="3" width="18" customWidth="1"/>
    <col min="4" max="4" width="18.375" customWidth="1"/>
    <col min="7" max="7" width="12.875" customWidth="1"/>
    <col min="11" max="11" width="20.875" style="1" customWidth="1"/>
    <col min="12" max="12" width="9" style="1"/>
    <col min="13" max="13" width="10.25" style="1" customWidth="1"/>
    <col min="14" max="14" width="9" style="1"/>
    <col min="15" max="15" width="10.625" style="15" customWidth="1"/>
  </cols>
  <sheetData>
    <row r="1" spans="1:17" x14ac:dyDescent="0.3">
      <c r="K1" s="19" t="s">
        <v>5209</v>
      </c>
      <c r="L1" s="19"/>
      <c r="M1" s="19"/>
      <c r="N1" s="19"/>
      <c r="O1" s="19"/>
      <c r="P1" s="13"/>
      <c r="Q1" s="4"/>
    </row>
    <row r="2" spans="1:17" ht="33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14" t="s">
        <v>5208</v>
      </c>
      <c r="L2" s="10" t="s">
        <v>5206</v>
      </c>
      <c r="M2" s="17" t="s">
        <v>5201</v>
      </c>
      <c r="N2" s="17" t="s">
        <v>5201</v>
      </c>
      <c r="O2" s="18" t="s">
        <v>5207</v>
      </c>
      <c r="P2" s="11"/>
      <c r="Q2" s="11"/>
    </row>
    <row r="3" spans="1:17" x14ac:dyDescent="0.3">
      <c r="A3" s="2">
        <v>0</v>
      </c>
      <c r="B3" s="1" t="s">
        <v>4833</v>
      </c>
      <c r="C3" s="1" t="s">
        <v>4834</v>
      </c>
      <c r="D3" s="1" t="s">
        <v>4835</v>
      </c>
      <c r="E3" s="1">
        <v>100</v>
      </c>
      <c r="F3" s="1">
        <v>65</v>
      </c>
      <c r="G3" s="1">
        <v>7.2</v>
      </c>
      <c r="H3" s="1">
        <v>1.1000000000000001</v>
      </c>
      <c r="I3" s="1">
        <v>3.5</v>
      </c>
      <c r="K3" s="10">
        <f>G3 / 10</f>
        <v>0.72</v>
      </c>
      <c r="L3" s="10">
        <f>100 / K3</f>
        <v>138.88888888888889</v>
      </c>
      <c r="M3" s="11">
        <f>IF(L3&lt;100,ROUND(L3,-1),IF(L3&gt;=100,ROUND(L3,-1)))</f>
        <v>140</v>
      </c>
      <c r="N3" s="11">
        <f>IF(L3&lt;100, FLOOR(L3 + 5/2, 5),IF(L3&gt;=100, FLOOR(L3 + 10/2, 10)))</f>
        <v>140</v>
      </c>
      <c r="O3" s="16">
        <f>IF(L3&lt;=10,ROUND(L3,0), IF(L3&lt;100, FLOOR(L3 + 5/2, 5),IF(L3&gt;=100, FLOOR(L3 + 10/2, 10))))</f>
        <v>140</v>
      </c>
      <c r="P3" s="4"/>
      <c r="Q3" s="4"/>
    </row>
    <row r="4" spans="1:17" x14ac:dyDescent="0.3">
      <c r="A4" s="2">
        <v>1</v>
      </c>
      <c r="B4" s="1" t="s">
        <v>4836</v>
      </c>
      <c r="C4" s="1" t="s">
        <v>4834</v>
      </c>
      <c r="D4" s="1" t="s">
        <v>4837</v>
      </c>
      <c r="E4" s="1">
        <v>100</v>
      </c>
      <c r="F4" s="1">
        <v>524</v>
      </c>
      <c r="G4" s="1">
        <v>56.88</v>
      </c>
      <c r="H4" s="1">
        <v>12.41</v>
      </c>
      <c r="I4" s="1">
        <v>25.75</v>
      </c>
      <c r="K4" s="10">
        <f t="shared" ref="K4:K57" si="0">G4 / 10</f>
        <v>5.6880000000000006</v>
      </c>
      <c r="L4" s="10">
        <f t="shared" ref="L4:L56" si="1">100 / K4</f>
        <v>17.580872011251756</v>
      </c>
      <c r="M4" s="11">
        <f t="shared" ref="M4:M57" si="2">IF(L4&lt;100,ROUND(L4,-1),IF(L4&gt;=100,ROUND(L4,-1)))</f>
        <v>20</v>
      </c>
      <c r="N4" s="11">
        <f t="shared" ref="N4:N57" si="3">IF(L4&lt;100, FLOOR(L4 + 5/2, 5),IF(L4&gt;=100, FLOOR(L4 + 10/2, 10)))</f>
        <v>20</v>
      </c>
      <c r="O4" s="16">
        <f t="shared" ref="O4:O57" si="4">IF(L4&lt;=10,ROUND(L4,0), IF(L4&lt;100, FLOOR(L4 + 5/2, 5),IF(L4&gt;=100, FLOOR(L4 + 10/2, 10))))</f>
        <v>20</v>
      </c>
      <c r="P4" s="4"/>
      <c r="Q4" s="4"/>
    </row>
    <row r="5" spans="1:17" x14ac:dyDescent="0.3">
      <c r="A5" s="2">
        <v>2</v>
      </c>
      <c r="B5" s="1" t="s">
        <v>4838</v>
      </c>
      <c r="C5" s="1" t="s">
        <v>4834</v>
      </c>
      <c r="D5" s="1" t="s">
        <v>4839</v>
      </c>
      <c r="E5" s="1">
        <v>100</v>
      </c>
      <c r="F5" s="1">
        <v>522</v>
      </c>
      <c r="G5" s="1">
        <v>56.93</v>
      </c>
      <c r="H5" s="1">
        <v>12.63</v>
      </c>
      <c r="I5" s="1">
        <v>25.38</v>
      </c>
      <c r="K5" s="10">
        <f t="shared" si="0"/>
        <v>5.6929999999999996</v>
      </c>
      <c r="L5" s="10">
        <f t="shared" si="1"/>
        <v>17.565431231336731</v>
      </c>
      <c r="M5" s="11">
        <f t="shared" si="2"/>
        <v>20</v>
      </c>
      <c r="N5" s="11">
        <f t="shared" si="3"/>
        <v>20</v>
      </c>
      <c r="O5" s="16">
        <f t="shared" si="4"/>
        <v>20</v>
      </c>
      <c r="P5" s="4"/>
      <c r="Q5" s="4"/>
    </row>
    <row r="6" spans="1:17" x14ac:dyDescent="0.3">
      <c r="A6" s="2">
        <v>3</v>
      </c>
      <c r="B6" s="1" t="s">
        <v>4840</v>
      </c>
      <c r="C6" s="1" t="s">
        <v>4834</v>
      </c>
      <c r="D6" s="1" t="s">
        <v>4841</v>
      </c>
      <c r="E6" s="1">
        <v>100</v>
      </c>
      <c r="F6" s="1">
        <v>491</v>
      </c>
      <c r="G6" s="1">
        <v>56.04</v>
      </c>
      <c r="H6" s="1">
        <v>16.91</v>
      </c>
      <c r="I6" s="1">
        <v>20.65</v>
      </c>
      <c r="K6" s="10">
        <f t="shared" si="0"/>
        <v>5.6040000000000001</v>
      </c>
      <c r="L6" s="10">
        <f t="shared" si="1"/>
        <v>17.844396859386151</v>
      </c>
      <c r="M6" s="11">
        <f t="shared" si="2"/>
        <v>20</v>
      </c>
      <c r="N6" s="11">
        <f t="shared" si="3"/>
        <v>20</v>
      </c>
      <c r="O6" s="16">
        <f t="shared" si="4"/>
        <v>20</v>
      </c>
      <c r="P6" s="4"/>
      <c r="Q6" s="4"/>
    </row>
    <row r="7" spans="1:17" x14ac:dyDescent="0.3">
      <c r="A7" s="2">
        <v>4</v>
      </c>
      <c r="B7" s="1" t="s">
        <v>4842</v>
      </c>
      <c r="C7" s="1" t="s">
        <v>4834</v>
      </c>
      <c r="D7" s="1" t="s">
        <v>4843</v>
      </c>
      <c r="E7" s="1">
        <v>100</v>
      </c>
      <c r="F7" s="1">
        <v>514</v>
      </c>
      <c r="G7" s="1">
        <v>39.07</v>
      </c>
      <c r="H7" s="1">
        <v>25.46</v>
      </c>
      <c r="I7" s="1">
        <v>27.32</v>
      </c>
      <c r="K7" s="10">
        <f t="shared" si="0"/>
        <v>3.907</v>
      </c>
      <c r="L7" s="10">
        <f t="shared" si="1"/>
        <v>25.59508574353724</v>
      </c>
      <c r="M7" s="11">
        <f t="shared" si="2"/>
        <v>30</v>
      </c>
      <c r="N7" s="11">
        <f t="shared" si="3"/>
        <v>25</v>
      </c>
      <c r="O7" s="16">
        <f t="shared" si="4"/>
        <v>25</v>
      </c>
      <c r="P7" s="4"/>
      <c r="Q7" s="4"/>
    </row>
    <row r="8" spans="1:17" x14ac:dyDescent="0.3">
      <c r="A8" s="2">
        <v>5</v>
      </c>
      <c r="B8" s="1" t="s">
        <v>4844</v>
      </c>
      <c r="C8" s="1" t="s">
        <v>4834</v>
      </c>
      <c r="D8" s="1" t="s">
        <v>4845</v>
      </c>
      <c r="E8" s="1">
        <v>100</v>
      </c>
      <c r="F8" s="1">
        <v>364</v>
      </c>
      <c r="G8" s="1">
        <v>53.16</v>
      </c>
      <c r="H8" s="1">
        <v>33.880000000000003</v>
      </c>
      <c r="I8" s="1">
        <v>0.97</v>
      </c>
      <c r="K8" s="10">
        <f t="shared" si="0"/>
        <v>5.3159999999999998</v>
      </c>
      <c r="L8" s="10">
        <f t="shared" si="1"/>
        <v>18.811136192626034</v>
      </c>
      <c r="M8" s="11">
        <f t="shared" si="2"/>
        <v>20</v>
      </c>
      <c r="N8" s="11">
        <f t="shared" si="3"/>
        <v>20</v>
      </c>
      <c r="O8" s="16">
        <f t="shared" si="4"/>
        <v>20</v>
      </c>
      <c r="P8" s="4"/>
      <c r="Q8" s="4"/>
    </row>
    <row r="9" spans="1:17" x14ac:dyDescent="0.3">
      <c r="A9" s="2">
        <v>6</v>
      </c>
      <c r="B9" s="1" t="s">
        <v>4846</v>
      </c>
      <c r="C9" s="1" t="s">
        <v>4834</v>
      </c>
      <c r="D9" s="1" t="s">
        <v>4847</v>
      </c>
      <c r="E9" s="1">
        <v>100</v>
      </c>
      <c r="F9" s="1">
        <v>62</v>
      </c>
      <c r="G9" s="1">
        <v>4.03</v>
      </c>
      <c r="H9" s="1">
        <v>3.16</v>
      </c>
      <c r="I9" s="1">
        <v>3.62</v>
      </c>
      <c r="K9" s="10">
        <f t="shared" si="0"/>
        <v>0.40300000000000002</v>
      </c>
      <c r="L9" s="10">
        <f t="shared" si="1"/>
        <v>248.13895781637714</v>
      </c>
      <c r="M9" s="11">
        <f t="shared" si="2"/>
        <v>250</v>
      </c>
      <c r="N9" s="11">
        <f t="shared" si="3"/>
        <v>250</v>
      </c>
      <c r="O9" s="16">
        <f t="shared" si="4"/>
        <v>250</v>
      </c>
      <c r="P9" s="4"/>
      <c r="Q9" s="4"/>
    </row>
    <row r="10" spans="1:17" x14ac:dyDescent="0.3">
      <c r="A10" s="2">
        <v>7</v>
      </c>
      <c r="B10" s="1" t="s">
        <v>4848</v>
      </c>
      <c r="C10" s="1" t="s">
        <v>4834</v>
      </c>
      <c r="D10" s="1" t="s">
        <v>4849</v>
      </c>
      <c r="E10" s="1">
        <v>100</v>
      </c>
      <c r="F10" s="1">
        <v>127</v>
      </c>
      <c r="G10" s="1">
        <v>28.7</v>
      </c>
      <c r="H10" s="1">
        <v>0.9</v>
      </c>
      <c r="I10" s="1">
        <v>1</v>
      </c>
      <c r="K10" s="10">
        <f t="shared" si="0"/>
        <v>2.87</v>
      </c>
      <c r="L10" s="10">
        <f t="shared" si="1"/>
        <v>34.843205574912893</v>
      </c>
      <c r="M10" s="11">
        <f t="shared" si="2"/>
        <v>30</v>
      </c>
      <c r="N10" s="11">
        <f t="shared" si="3"/>
        <v>35</v>
      </c>
      <c r="O10" s="16">
        <f t="shared" si="4"/>
        <v>35</v>
      </c>
      <c r="P10" s="4"/>
      <c r="Q10" s="4"/>
    </row>
    <row r="11" spans="1:17" x14ac:dyDescent="0.3">
      <c r="A11" s="2">
        <v>8</v>
      </c>
      <c r="B11" s="1" t="s">
        <v>4850</v>
      </c>
      <c r="C11" s="1" t="s">
        <v>4834</v>
      </c>
      <c r="D11" s="1" t="s">
        <v>4851</v>
      </c>
      <c r="E11" s="1">
        <v>100</v>
      </c>
      <c r="F11" s="1">
        <v>167</v>
      </c>
      <c r="G11" s="1">
        <v>23.9</v>
      </c>
      <c r="H11" s="1">
        <v>3.4</v>
      </c>
      <c r="I11" s="1">
        <v>6.4</v>
      </c>
      <c r="K11" s="10">
        <f t="shared" si="0"/>
        <v>2.3899999999999997</v>
      </c>
      <c r="L11" s="10">
        <f t="shared" si="1"/>
        <v>41.841004184100427</v>
      </c>
      <c r="M11" s="11">
        <f t="shared" si="2"/>
        <v>40</v>
      </c>
      <c r="N11" s="11">
        <f t="shared" si="3"/>
        <v>40</v>
      </c>
      <c r="O11" s="16">
        <f t="shared" si="4"/>
        <v>40</v>
      </c>
      <c r="P11" s="4"/>
      <c r="Q11" s="4"/>
    </row>
    <row r="12" spans="1:17" x14ac:dyDescent="0.3">
      <c r="A12" s="2">
        <v>9</v>
      </c>
      <c r="B12" s="1" t="s">
        <v>4852</v>
      </c>
      <c r="C12" s="1" t="s">
        <v>4834</v>
      </c>
      <c r="D12" s="1" t="s">
        <v>4853</v>
      </c>
      <c r="E12" s="1">
        <v>100</v>
      </c>
      <c r="F12" s="1">
        <v>192</v>
      </c>
      <c r="G12" s="1">
        <v>27.6</v>
      </c>
      <c r="H12" s="1">
        <v>3.2</v>
      </c>
      <c r="I12" s="1">
        <v>8.4</v>
      </c>
      <c r="K12" s="10">
        <f t="shared" si="0"/>
        <v>2.7600000000000002</v>
      </c>
      <c r="L12" s="10">
        <f t="shared" si="1"/>
        <v>36.231884057971008</v>
      </c>
      <c r="M12" s="11">
        <f t="shared" si="2"/>
        <v>40</v>
      </c>
      <c r="N12" s="11">
        <f t="shared" si="3"/>
        <v>35</v>
      </c>
      <c r="O12" s="16">
        <f t="shared" si="4"/>
        <v>35</v>
      </c>
      <c r="P12" s="4"/>
      <c r="Q12" s="4"/>
    </row>
    <row r="13" spans="1:17" x14ac:dyDescent="0.3">
      <c r="A13" s="2">
        <v>10</v>
      </c>
      <c r="B13" s="1" t="s">
        <v>4854</v>
      </c>
      <c r="C13" s="1" t="s">
        <v>4834</v>
      </c>
      <c r="D13" s="1" t="s">
        <v>4855</v>
      </c>
      <c r="E13" s="1">
        <v>100</v>
      </c>
      <c r="F13" s="1">
        <v>185</v>
      </c>
      <c r="G13" s="1">
        <v>22.25</v>
      </c>
      <c r="H13" s="1">
        <v>4.9800000000000004</v>
      </c>
      <c r="I13" s="1">
        <v>7.83</v>
      </c>
      <c r="K13" s="10">
        <f t="shared" si="0"/>
        <v>2.2250000000000001</v>
      </c>
      <c r="L13" s="10">
        <f t="shared" si="1"/>
        <v>44.943820224719097</v>
      </c>
      <c r="M13" s="11">
        <f t="shared" si="2"/>
        <v>40</v>
      </c>
      <c r="N13" s="11">
        <f t="shared" si="3"/>
        <v>45</v>
      </c>
      <c r="O13" s="16">
        <f t="shared" si="4"/>
        <v>45</v>
      </c>
      <c r="P13" s="4"/>
      <c r="Q13" s="4"/>
    </row>
    <row r="14" spans="1:17" x14ac:dyDescent="0.3">
      <c r="A14" s="2">
        <v>11</v>
      </c>
      <c r="B14" s="1" t="s">
        <v>4856</v>
      </c>
      <c r="C14" s="1" t="s">
        <v>4834</v>
      </c>
      <c r="D14" s="1" t="s">
        <v>4857</v>
      </c>
      <c r="E14" s="1">
        <v>100</v>
      </c>
      <c r="F14" s="1">
        <v>216</v>
      </c>
      <c r="G14" s="1">
        <v>28.2</v>
      </c>
      <c r="H14" s="1">
        <v>3.8</v>
      </c>
      <c r="I14" s="1">
        <v>11</v>
      </c>
      <c r="K14" s="10">
        <f t="shared" si="0"/>
        <v>2.82</v>
      </c>
      <c r="L14" s="10">
        <f t="shared" si="1"/>
        <v>35.460992907801419</v>
      </c>
      <c r="M14" s="11">
        <f t="shared" si="2"/>
        <v>40</v>
      </c>
      <c r="N14" s="11">
        <f t="shared" si="3"/>
        <v>35</v>
      </c>
      <c r="O14" s="16">
        <f t="shared" si="4"/>
        <v>35</v>
      </c>
      <c r="P14" s="4"/>
      <c r="Q14" s="4"/>
    </row>
    <row r="15" spans="1:17" x14ac:dyDescent="0.3">
      <c r="A15" s="2">
        <v>12</v>
      </c>
      <c r="B15" s="1" t="s">
        <v>4858</v>
      </c>
      <c r="C15" s="1" t="s">
        <v>4834</v>
      </c>
      <c r="D15" s="1" t="s">
        <v>4859</v>
      </c>
      <c r="E15" s="1">
        <v>100</v>
      </c>
      <c r="F15" s="1">
        <v>180</v>
      </c>
      <c r="G15" s="1">
        <v>23.2</v>
      </c>
      <c r="H15" s="1">
        <v>3.9</v>
      </c>
      <c r="I15" s="1">
        <v>8</v>
      </c>
      <c r="K15" s="10">
        <f t="shared" si="0"/>
        <v>2.3199999999999998</v>
      </c>
      <c r="L15" s="10">
        <f t="shared" si="1"/>
        <v>43.103448275862071</v>
      </c>
      <c r="M15" s="11">
        <f t="shared" si="2"/>
        <v>40</v>
      </c>
      <c r="N15" s="11">
        <f t="shared" si="3"/>
        <v>45</v>
      </c>
      <c r="O15" s="16">
        <f t="shared" si="4"/>
        <v>45</v>
      </c>
      <c r="P15" s="4"/>
      <c r="Q15" s="4"/>
    </row>
    <row r="16" spans="1:17" x14ac:dyDescent="0.3">
      <c r="A16" s="2">
        <v>13</v>
      </c>
      <c r="B16" s="1" t="s">
        <v>4860</v>
      </c>
      <c r="C16" s="1" t="s">
        <v>4834</v>
      </c>
      <c r="D16" s="1" t="s">
        <v>4861</v>
      </c>
      <c r="E16" s="1">
        <v>100</v>
      </c>
      <c r="F16" s="1">
        <v>212</v>
      </c>
      <c r="G16" s="1">
        <v>22.4</v>
      </c>
      <c r="H16" s="1">
        <v>3.5</v>
      </c>
      <c r="I16" s="1">
        <v>12</v>
      </c>
      <c r="K16" s="10">
        <f t="shared" si="0"/>
        <v>2.2399999999999998</v>
      </c>
      <c r="L16" s="10">
        <f t="shared" si="1"/>
        <v>44.642857142857146</v>
      </c>
      <c r="M16" s="11">
        <f t="shared" si="2"/>
        <v>40</v>
      </c>
      <c r="N16" s="11">
        <f t="shared" si="3"/>
        <v>45</v>
      </c>
      <c r="O16" s="16">
        <f t="shared" si="4"/>
        <v>45</v>
      </c>
      <c r="P16" s="4"/>
      <c r="Q16" s="4"/>
    </row>
    <row r="17" spans="1:17" x14ac:dyDescent="0.3">
      <c r="A17" s="2">
        <v>14</v>
      </c>
      <c r="B17" s="1" t="s">
        <v>4862</v>
      </c>
      <c r="C17" s="1" t="s">
        <v>4834</v>
      </c>
      <c r="D17" s="1" t="s">
        <v>4863</v>
      </c>
      <c r="E17" s="1">
        <v>100</v>
      </c>
      <c r="F17" s="1">
        <v>207</v>
      </c>
      <c r="G17" s="1">
        <v>23.6</v>
      </c>
      <c r="H17" s="1">
        <v>3.5</v>
      </c>
      <c r="I17" s="1">
        <v>11</v>
      </c>
      <c r="K17" s="10">
        <f t="shared" si="0"/>
        <v>2.3600000000000003</v>
      </c>
      <c r="L17" s="10">
        <f t="shared" si="1"/>
        <v>42.372881355932201</v>
      </c>
      <c r="M17" s="11">
        <f t="shared" si="2"/>
        <v>40</v>
      </c>
      <c r="N17" s="11">
        <f t="shared" si="3"/>
        <v>40</v>
      </c>
      <c r="O17" s="16">
        <f t="shared" si="4"/>
        <v>40</v>
      </c>
      <c r="P17" s="4"/>
      <c r="Q17" s="4"/>
    </row>
    <row r="18" spans="1:17" x14ac:dyDescent="0.3">
      <c r="A18" s="2">
        <v>15</v>
      </c>
      <c r="B18" s="1" t="s">
        <v>4864</v>
      </c>
      <c r="C18" s="1" t="s">
        <v>4834</v>
      </c>
      <c r="D18" s="1" t="s">
        <v>4865</v>
      </c>
      <c r="E18" s="1">
        <v>100</v>
      </c>
      <c r="F18" s="1">
        <v>382</v>
      </c>
      <c r="G18" s="1">
        <v>66.3</v>
      </c>
      <c r="H18" s="1">
        <v>7.76</v>
      </c>
      <c r="I18" s="1">
        <v>7.84</v>
      </c>
      <c r="K18" s="10">
        <f t="shared" si="0"/>
        <v>6.63</v>
      </c>
      <c r="L18" s="10">
        <f t="shared" si="1"/>
        <v>15.082956259426847</v>
      </c>
      <c r="M18" s="11">
        <f t="shared" si="2"/>
        <v>20</v>
      </c>
      <c r="N18" s="11">
        <f t="shared" si="3"/>
        <v>15</v>
      </c>
      <c r="O18" s="16">
        <f t="shared" si="4"/>
        <v>15</v>
      </c>
      <c r="P18" s="4"/>
      <c r="Q18" s="4"/>
    </row>
    <row r="19" spans="1:17" x14ac:dyDescent="0.3">
      <c r="A19" s="2">
        <v>16</v>
      </c>
      <c r="B19" s="1" t="s">
        <v>4866</v>
      </c>
      <c r="C19" s="1" t="s">
        <v>4834</v>
      </c>
      <c r="D19" s="1" t="s">
        <v>4867</v>
      </c>
      <c r="E19" s="1">
        <v>100</v>
      </c>
      <c r="F19" s="1">
        <v>129</v>
      </c>
      <c r="G19" s="1">
        <v>13.12</v>
      </c>
      <c r="H19" s="1">
        <v>5.56</v>
      </c>
      <c r="I19" s="1">
        <v>5.73</v>
      </c>
      <c r="K19" s="10">
        <f t="shared" si="0"/>
        <v>1.3119999999999998</v>
      </c>
      <c r="L19" s="10">
        <f t="shared" si="1"/>
        <v>76.219512195121965</v>
      </c>
      <c r="M19" s="11">
        <f t="shared" si="2"/>
        <v>80</v>
      </c>
      <c r="N19" s="11">
        <f t="shared" si="3"/>
        <v>75</v>
      </c>
      <c r="O19" s="16">
        <f t="shared" si="4"/>
        <v>75</v>
      </c>
      <c r="P19" s="4"/>
      <c r="Q19" s="4"/>
    </row>
    <row r="20" spans="1:17" x14ac:dyDescent="0.3">
      <c r="A20" s="2">
        <v>17</v>
      </c>
      <c r="B20" s="1" t="s">
        <v>4868</v>
      </c>
      <c r="C20" s="1" t="s">
        <v>4834</v>
      </c>
      <c r="D20" s="1" t="s">
        <v>4869</v>
      </c>
      <c r="E20" s="1">
        <v>100</v>
      </c>
      <c r="F20" s="1">
        <v>69</v>
      </c>
      <c r="G20" s="1">
        <v>15.23</v>
      </c>
      <c r="H20" s="1">
        <v>1.29</v>
      </c>
      <c r="I20" s="1">
        <v>0.02</v>
      </c>
      <c r="K20" s="10">
        <f t="shared" si="0"/>
        <v>1.5230000000000001</v>
      </c>
      <c r="L20" s="10">
        <f t="shared" si="1"/>
        <v>65.659881812212731</v>
      </c>
      <c r="M20" s="11">
        <f t="shared" si="2"/>
        <v>70</v>
      </c>
      <c r="N20" s="11">
        <f t="shared" si="3"/>
        <v>65</v>
      </c>
      <c r="O20" s="16">
        <f t="shared" si="4"/>
        <v>65</v>
      </c>
      <c r="P20" s="4"/>
      <c r="Q20" s="4"/>
    </row>
    <row r="21" spans="1:17" x14ac:dyDescent="0.3">
      <c r="A21" s="2">
        <v>18</v>
      </c>
      <c r="B21" s="1" t="s">
        <v>4870</v>
      </c>
      <c r="C21" s="1" t="s">
        <v>4834</v>
      </c>
      <c r="D21" s="1" t="s">
        <v>4871</v>
      </c>
      <c r="E21" s="1">
        <v>100</v>
      </c>
      <c r="F21" s="1">
        <v>89</v>
      </c>
      <c r="G21" s="1">
        <v>13.75</v>
      </c>
      <c r="H21" s="1">
        <v>3.29</v>
      </c>
      <c r="I21" s="1">
        <v>1.96</v>
      </c>
      <c r="K21" s="10">
        <f t="shared" si="0"/>
        <v>1.375</v>
      </c>
      <c r="L21" s="10">
        <f t="shared" si="1"/>
        <v>72.727272727272734</v>
      </c>
      <c r="M21" s="11">
        <f t="shared" si="2"/>
        <v>70</v>
      </c>
      <c r="N21" s="11">
        <f t="shared" si="3"/>
        <v>75</v>
      </c>
      <c r="O21" s="16">
        <f t="shared" si="4"/>
        <v>75</v>
      </c>
      <c r="P21" s="4"/>
      <c r="Q21" s="4"/>
    </row>
    <row r="22" spans="1:17" x14ac:dyDescent="0.3">
      <c r="A22" s="2">
        <v>19</v>
      </c>
      <c r="B22" s="1" t="s">
        <v>4872</v>
      </c>
      <c r="C22" s="1" t="s">
        <v>4834</v>
      </c>
      <c r="D22" s="1" t="s">
        <v>4873</v>
      </c>
      <c r="E22" s="1">
        <v>100</v>
      </c>
      <c r="F22" s="1">
        <v>48</v>
      </c>
      <c r="G22" s="1">
        <v>10.38</v>
      </c>
      <c r="H22" s="1">
        <v>1.1100000000000001</v>
      </c>
      <c r="I22" s="1">
        <v>0.02</v>
      </c>
      <c r="K22" s="10">
        <f t="shared" si="0"/>
        <v>1.038</v>
      </c>
      <c r="L22" s="10">
        <f t="shared" si="1"/>
        <v>96.339113680154142</v>
      </c>
      <c r="M22" s="11">
        <f t="shared" si="2"/>
        <v>100</v>
      </c>
      <c r="N22" s="11">
        <f t="shared" si="3"/>
        <v>95</v>
      </c>
      <c r="O22" s="16">
        <f t="shared" si="4"/>
        <v>95</v>
      </c>
      <c r="P22" s="4"/>
      <c r="Q22" s="4"/>
    </row>
    <row r="23" spans="1:17" x14ac:dyDescent="0.3">
      <c r="A23" s="2">
        <v>20</v>
      </c>
      <c r="B23" s="1" t="s">
        <v>4874</v>
      </c>
      <c r="C23" s="1" t="s">
        <v>4834</v>
      </c>
      <c r="D23" s="1" t="s">
        <v>4875</v>
      </c>
      <c r="E23" s="1">
        <v>100</v>
      </c>
      <c r="F23" s="1">
        <v>88</v>
      </c>
      <c r="G23" s="1">
        <v>11.66</v>
      </c>
      <c r="H23" s="1">
        <v>3.03</v>
      </c>
      <c r="I23" s="1">
        <v>2.96</v>
      </c>
      <c r="K23" s="10">
        <f t="shared" si="0"/>
        <v>1.1659999999999999</v>
      </c>
      <c r="L23" s="10">
        <f t="shared" si="1"/>
        <v>85.763293310463126</v>
      </c>
      <c r="M23" s="11">
        <f t="shared" si="2"/>
        <v>90</v>
      </c>
      <c r="N23" s="11">
        <f t="shared" si="3"/>
        <v>85</v>
      </c>
      <c r="O23" s="16">
        <f t="shared" si="4"/>
        <v>85</v>
      </c>
      <c r="P23" s="4"/>
      <c r="Q23" s="4"/>
    </row>
    <row r="24" spans="1:17" x14ac:dyDescent="0.3">
      <c r="A24" s="2">
        <v>21</v>
      </c>
      <c r="B24" s="1" t="s">
        <v>4876</v>
      </c>
      <c r="C24" s="1" t="s">
        <v>4834</v>
      </c>
      <c r="D24" s="1" t="s">
        <v>4877</v>
      </c>
      <c r="E24" s="1">
        <v>100</v>
      </c>
      <c r="F24" s="1">
        <v>100</v>
      </c>
      <c r="G24" s="1">
        <v>13.81</v>
      </c>
      <c r="H24" s="1">
        <v>3.19</v>
      </c>
      <c r="I24" s="1">
        <v>3.26</v>
      </c>
      <c r="K24" s="10">
        <f t="shared" si="0"/>
        <v>1.381</v>
      </c>
      <c r="L24" s="10">
        <f t="shared" si="1"/>
        <v>72.411296162201296</v>
      </c>
      <c r="M24" s="11">
        <f t="shared" si="2"/>
        <v>70</v>
      </c>
      <c r="N24" s="11">
        <f t="shared" si="3"/>
        <v>70</v>
      </c>
      <c r="O24" s="16">
        <f t="shared" si="4"/>
        <v>70</v>
      </c>
      <c r="P24" s="4"/>
      <c r="Q24" s="4"/>
    </row>
    <row r="25" spans="1:17" x14ac:dyDescent="0.3">
      <c r="A25" s="2">
        <v>22</v>
      </c>
      <c r="B25" s="1" t="s">
        <v>4878</v>
      </c>
      <c r="C25" s="1" t="s">
        <v>4834</v>
      </c>
      <c r="D25" s="1" t="s">
        <v>4879</v>
      </c>
      <c r="E25" s="1">
        <v>100</v>
      </c>
      <c r="F25" s="1">
        <v>115</v>
      </c>
      <c r="G25" s="1">
        <v>18.91</v>
      </c>
      <c r="H25" s="1">
        <v>2.57</v>
      </c>
      <c r="I25" s="1">
        <v>2.71</v>
      </c>
      <c r="K25" s="10">
        <f t="shared" si="0"/>
        <v>1.891</v>
      </c>
      <c r="L25" s="10">
        <f t="shared" si="1"/>
        <v>52.882072977260705</v>
      </c>
      <c r="M25" s="11">
        <f t="shared" si="2"/>
        <v>50</v>
      </c>
      <c r="N25" s="11">
        <f t="shared" si="3"/>
        <v>55</v>
      </c>
      <c r="O25" s="16">
        <f t="shared" si="4"/>
        <v>55</v>
      </c>
      <c r="P25" s="4"/>
      <c r="Q25" s="4"/>
    </row>
    <row r="26" spans="1:17" x14ac:dyDescent="0.3">
      <c r="A26" s="2">
        <v>23</v>
      </c>
      <c r="B26" s="1" t="s">
        <v>4880</v>
      </c>
      <c r="C26" s="1" t="s">
        <v>4834</v>
      </c>
      <c r="D26" s="1" t="s">
        <v>4881</v>
      </c>
      <c r="E26" s="1">
        <v>100</v>
      </c>
      <c r="F26" s="1">
        <v>77</v>
      </c>
      <c r="G26" s="1">
        <v>12.08</v>
      </c>
      <c r="H26" s="1">
        <v>3.54</v>
      </c>
      <c r="I26" s="1">
        <v>1.36</v>
      </c>
      <c r="K26" s="10">
        <f t="shared" si="0"/>
        <v>1.208</v>
      </c>
      <c r="L26" s="10">
        <f t="shared" si="1"/>
        <v>82.78145695364239</v>
      </c>
      <c r="M26" s="11">
        <f t="shared" si="2"/>
        <v>80</v>
      </c>
      <c r="N26" s="11">
        <f t="shared" si="3"/>
        <v>85</v>
      </c>
      <c r="O26" s="16">
        <f t="shared" si="4"/>
        <v>85</v>
      </c>
      <c r="P26" s="4"/>
      <c r="Q26" s="4"/>
    </row>
    <row r="27" spans="1:17" x14ac:dyDescent="0.3">
      <c r="A27" s="2">
        <v>24</v>
      </c>
      <c r="B27" s="1" t="s">
        <v>4882</v>
      </c>
      <c r="C27" s="1" t="s">
        <v>4834</v>
      </c>
      <c r="D27" s="1" t="s">
        <v>4883</v>
      </c>
      <c r="E27" s="1">
        <v>100</v>
      </c>
      <c r="F27" s="1">
        <v>90</v>
      </c>
      <c r="G27" s="1">
        <v>12.3</v>
      </c>
      <c r="H27" s="1">
        <v>2.31</v>
      </c>
      <c r="I27" s="1">
        <v>3.22</v>
      </c>
      <c r="K27" s="10">
        <f t="shared" si="0"/>
        <v>1.23</v>
      </c>
      <c r="L27" s="10">
        <f t="shared" si="1"/>
        <v>81.300813008130078</v>
      </c>
      <c r="M27" s="11">
        <f t="shared" si="2"/>
        <v>80</v>
      </c>
      <c r="N27" s="11">
        <f t="shared" si="3"/>
        <v>80</v>
      </c>
      <c r="O27" s="16">
        <f t="shared" si="4"/>
        <v>80</v>
      </c>
      <c r="P27" s="4"/>
      <c r="Q27" s="4"/>
    </row>
    <row r="28" spans="1:17" x14ac:dyDescent="0.3">
      <c r="A28" s="2">
        <v>25</v>
      </c>
      <c r="B28" s="1" t="s">
        <v>4884</v>
      </c>
      <c r="C28" s="1" t="s">
        <v>4834</v>
      </c>
      <c r="D28" s="1" t="s">
        <v>4885</v>
      </c>
      <c r="E28" s="1">
        <v>100</v>
      </c>
      <c r="F28" s="1">
        <v>99</v>
      </c>
      <c r="G28" s="1">
        <v>15.53</v>
      </c>
      <c r="H28" s="1">
        <v>2.95</v>
      </c>
      <c r="I28" s="1">
        <v>2.46</v>
      </c>
      <c r="K28" s="10">
        <f t="shared" si="0"/>
        <v>1.5529999999999999</v>
      </c>
      <c r="L28" s="10">
        <f t="shared" si="1"/>
        <v>64.391500321957508</v>
      </c>
      <c r="M28" s="11">
        <f t="shared" si="2"/>
        <v>60</v>
      </c>
      <c r="N28" s="11">
        <f t="shared" si="3"/>
        <v>65</v>
      </c>
      <c r="O28" s="16">
        <f t="shared" si="4"/>
        <v>65</v>
      </c>
      <c r="P28" s="4"/>
      <c r="Q28" s="4"/>
    </row>
    <row r="29" spans="1:17" x14ac:dyDescent="0.3">
      <c r="A29" s="2">
        <v>26</v>
      </c>
      <c r="B29" s="1" t="s">
        <v>4886</v>
      </c>
      <c r="C29" s="1" t="s">
        <v>4834</v>
      </c>
      <c r="D29" s="1" t="s">
        <v>4887</v>
      </c>
      <c r="E29" s="1">
        <v>100</v>
      </c>
      <c r="F29" s="1">
        <v>69</v>
      </c>
      <c r="G29" s="1">
        <v>3.36</v>
      </c>
      <c r="H29" s="1">
        <v>5.18</v>
      </c>
      <c r="I29" s="1">
        <v>3.84</v>
      </c>
      <c r="K29" s="10">
        <f t="shared" si="0"/>
        <v>0.33599999999999997</v>
      </c>
      <c r="L29" s="10">
        <f t="shared" si="1"/>
        <v>297.61904761904765</v>
      </c>
      <c r="M29" s="11">
        <f t="shared" si="2"/>
        <v>300</v>
      </c>
      <c r="N29" s="11">
        <f t="shared" si="3"/>
        <v>300</v>
      </c>
      <c r="O29" s="16">
        <f t="shared" si="4"/>
        <v>300</v>
      </c>
      <c r="P29" s="4"/>
      <c r="Q29" s="4"/>
    </row>
    <row r="30" spans="1:17" x14ac:dyDescent="0.3">
      <c r="A30" s="2">
        <v>27</v>
      </c>
      <c r="B30" s="1" t="s">
        <v>4888</v>
      </c>
      <c r="C30" s="1" t="s">
        <v>4834</v>
      </c>
      <c r="D30" s="1" t="s">
        <v>4889</v>
      </c>
      <c r="E30" s="1">
        <v>100</v>
      </c>
      <c r="F30" s="1">
        <v>95</v>
      </c>
      <c r="G30" s="1">
        <v>12.44</v>
      </c>
      <c r="H30" s="1">
        <v>4.55</v>
      </c>
      <c r="I30" s="1">
        <v>2.7</v>
      </c>
      <c r="K30" s="10">
        <f t="shared" si="0"/>
        <v>1.244</v>
      </c>
      <c r="L30" s="10">
        <f t="shared" si="1"/>
        <v>80.385852090032159</v>
      </c>
      <c r="M30" s="11">
        <f t="shared" si="2"/>
        <v>80</v>
      </c>
      <c r="N30" s="11">
        <f t="shared" si="3"/>
        <v>80</v>
      </c>
      <c r="O30" s="16">
        <f t="shared" si="4"/>
        <v>80</v>
      </c>
      <c r="P30" s="4"/>
      <c r="Q30" s="4"/>
    </row>
    <row r="31" spans="1:17" x14ac:dyDescent="0.3">
      <c r="A31" s="2">
        <v>28</v>
      </c>
      <c r="B31" s="1" t="s">
        <v>4890</v>
      </c>
      <c r="C31" s="1" t="s">
        <v>4834</v>
      </c>
      <c r="D31" s="1" t="s">
        <v>4891</v>
      </c>
      <c r="E31" s="1">
        <v>100</v>
      </c>
      <c r="F31" s="1">
        <v>66</v>
      </c>
      <c r="G31" s="1">
        <v>5.53</v>
      </c>
      <c r="H31" s="1">
        <v>3.08</v>
      </c>
      <c r="I31" s="1">
        <v>3.32</v>
      </c>
      <c r="K31" s="10">
        <f t="shared" si="0"/>
        <v>0.55300000000000005</v>
      </c>
      <c r="L31" s="10">
        <f t="shared" si="1"/>
        <v>180.83182640144665</v>
      </c>
      <c r="M31" s="11">
        <f t="shared" si="2"/>
        <v>180</v>
      </c>
      <c r="N31" s="11">
        <f t="shared" si="3"/>
        <v>180</v>
      </c>
      <c r="O31" s="16">
        <f t="shared" si="4"/>
        <v>180</v>
      </c>
      <c r="P31" s="4"/>
      <c r="Q31" s="4"/>
    </row>
    <row r="32" spans="1:17" x14ac:dyDescent="0.3">
      <c r="A32" s="2">
        <v>29</v>
      </c>
      <c r="B32" s="1" t="s">
        <v>4892</v>
      </c>
      <c r="C32" s="1" t="s">
        <v>4834</v>
      </c>
      <c r="D32" s="1" t="s">
        <v>4893</v>
      </c>
      <c r="E32" s="1">
        <v>100</v>
      </c>
      <c r="F32" s="1">
        <v>71</v>
      </c>
      <c r="G32" s="1">
        <v>12.34</v>
      </c>
      <c r="H32" s="1">
        <v>2.29</v>
      </c>
      <c r="I32" s="1">
        <v>1.1200000000000001</v>
      </c>
      <c r="K32" s="10">
        <f t="shared" si="0"/>
        <v>1.234</v>
      </c>
      <c r="L32" s="10">
        <f t="shared" si="1"/>
        <v>81.037277147487842</v>
      </c>
      <c r="M32" s="11">
        <f t="shared" si="2"/>
        <v>80</v>
      </c>
      <c r="N32" s="11">
        <f t="shared" si="3"/>
        <v>80</v>
      </c>
      <c r="O32" s="16">
        <f t="shared" si="4"/>
        <v>80</v>
      </c>
      <c r="P32" s="4"/>
      <c r="Q32" s="4"/>
    </row>
    <row r="33" spans="1:17" x14ac:dyDescent="0.3">
      <c r="A33" s="2">
        <v>30</v>
      </c>
      <c r="B33" s="1" t="s">
        <v>4894</v>
      </c>
      <c r="C33" s="1" t="s">
        <v>4834</v>
      </c>
      <c r="D33" s="1" t="s">
        <v>4895</v>
      </c>
      <c r="E33" s="1">
        <v>100</v>
      </c>
      <c r="F33" s="1">
        <v>74</v>
      </c>
      <c r="G33" s="1">
        <v>12.14</v>
      </c>
      <c r="H33" s="1">
        <v>2.61</v>
      </c>
      <c r="I33" s="1">
        <v>1.41</v>
      </c>
      <c r="K33" s="10">
        <f t="shared" si="0"/>
        <v>1.214</v>
      </c>
      <c r="L33" s="10">
        <f t="shared" si="1"/>
        <v>82.372322899505775</v>
      </c>
      <c r="M33" s="11">
        <f t="shared" si="2"/>
        <v>80</v>
      </c>
      <c r="N33" s="11">
        <f t="shared" si="3"/>
        <v>80</v>
      </c>
      <c r="O33" s="16">
        <f t="shared" si="4"/>
        <v>80</v>
      </c>
      <c r="P33" s="4"/>
      <c r="Q33" s="4"/>
    </row>
    <row r="34" spans="1:17" x14ac:dyDescent="0.3">
      <c r="A34" s="2">
        <v>31</v>
      </c>
      <c r="B34" s="1" t="s">
        <v>4896</v>
      </c>
      <c r="C34" s="1" t="s">
        <v>4834</v>
      </c>
      <c r="D34" s="1" t="s">
        <v>4897</v>
      </c>
      <c r="E34" s="1">
        <v>100</v>
      </c>
      <c r="F34" s="1">
        <v>64</v>
      </c>
      <c r="G34" s="1">
        <v>9.82</v>
      </c>
      <c r="H34" s="1">
        <v>2.44</v>
      </c>
      <c r="I34" s="1">
        <v>1.38</v>
      </c>
      <c r="K34" s="10">
        <f t="shared" si="0"/>
        <v>0.98199999999999998</v>
      </c>
      <c r="L34" s="10">
        <f t="shared" si="1"/>
        <v>101.83299389002036</v>
      </c>
      <c r="M34" s="11">
        <f t="shared" si="2"/>
        <v>100</v>
      </c>
      <c r="N34" s="11">
        <f t="shared" si="3"/>
        <v>100</v>
      </c>
      <c r="O34" s="16">
        <f t="shared" si="4"/>
        <v>100</v>
      </c>
      <c r="P34" s="4"/>
      <c r="Q34" s="4"/>
    </row>
    <row r="35" spans="1:17" x14ac:dyDescent="0.3">
      <c r="A35" s="2">
        <v>32</v>
      </c>
      <c r="B35" s="1" t="s">
        <v>4898</v>
      </c>
      <c r="C35" s="1" t="s">
        <v>4834</v>
      </c>
      <c r="D35" s="1" t="s">
        <v>4899</v>
      </c>
      <c r="E35" s="1">
        <v>100</v>
      </c>
      <c r="F35" s="1">
        <v>93</v>
      </c>
      <c r="G35" s="1">
        <v>13.13</v>
      </c>
      <c r="H35" s="1">
        <v>2.63</v>
      </c>
      <c r="I35" s="1">
        <v>3.02</v>
      </c>
      <c r="K35" s="10">
        <f t="shared" si="0"/>
        <v>1.3130000000000002</v>
      </c>
      <c r="L35" s="10">
        <f t="shared" si="1"/>
        <v>76.161462300076153</v>
      </c>
      <c r="M35" s="11">
        <f t="shared" si="2"/>
        <v>80</v>
      </c>
      <c r="N35" s="11">
        <f t="shared" si="3"/>
        <v>75</v>
      </c>
      <c r="O35" s="16">
        <f t="shared" si="4"/>
        <v>75</v>
      </c>
      <c r="P35" s="4"/>
      <c r="Q35" s="4"/>
    </row>
    <row r="36" spans="1:17" x14ac:dyDescent="0.3">
      <c r="A36" s="2">
        <v>33</v>
      </c>
      <c r="B36" s="1" t="s">
        <v>4900</v>
      </c>
      <c r="C36" s="1" t="s">
        <v>4834</v>
      </c>
      <c r="D36" s="1" t="s">
        <v>4901</v>
      </c>
      <c r="E36" s="1">
        <v>100</v>
      </c>
      <c r="F36" s="1">
        <v>64</v>
      </c>
      <c r="G36" s="1">
        <v>6.53</v>
      </c>
      <c r="H36" s="1">
        <v>2.98</v>
      </c>
      <c r="I36" s="1">
        <v>2.77</v>
      </c>
      <c r="K36" s="10">
        <f t="shared" si="0"/>
        <v>0.65300000000000002</v>
      </c>
      <c r="L36" s="10">
        <f t="shared" si="1"/>
        <v>153.13935681470139</v>
      </c>
      <c r="M36" s="11">
        <f t="shared" si="2"/>
        <v>150</v>
      </c>
      <c r="N36" s="11">
        <f t="shared" si="3"/>
        <v>150</v>
      </c>
      <c r="O36" s="16">
        <f t="shared" si="4"/>
        <v>150</v>
      </c>
      <c r="P36" s="4"/>
      <c r="Q36" s="4"/>
    </row>
    <row r="37" spans="1:17" x14ac:dyDescent="0.3">
      <c r="A37" s="2">
        <v>34</v>
      </c>
      <c r="B37" s="1" t="s">
        <v>4902</v>
      </c>
      <c r="C37" s="1" t="s">
        <v>4834</v>
      </c>
      <c r="D37" s="1" t="s">
        <v>4903</v>
      </c>
      <c r="E37" s="1">
        <v>100</v>
      </c>
      <c r="F37" s="1">
        <v>42</v>
      </c>
      <c r="G37" s="1">
        <v>4.8600000000000003</v>
      </c>
      <c r="H37" s="1">
        <v>3.43</v>
      </c>
      <c r="I37" s="1">
        <v>0.9</v>
      </c>
      <c r="K37" s="10">
        <f t="shared" si="0"/>
        <v>0.48600000000000004</v>
      </c>
      <c r="L37" s="10">
        <f t="shared" si="1"/>
        <v>205.76131687242795</v>
      </c>
      <c r="M37" s="11">
        <f t="shared" si="2"/>
        <v>210</v>
      </c>
      <c r="N37" s="11">
        <f t="shared" si="3"/>
        <v>210</v>
      </c>
      <c r="O37" s="16">
        <f t="shared" si="4"/>
        <v>210</v>
      </c>
      <c r="P37" s="4"/>
      <c r="Q37" s="4"/>
    </row>
    <row r="38" spans="1:17" x14ac:dyDescent="0.3">
      <c r="A38" s="2">
        <v>35</v>
      </c>
      <c r="B38" s="1" t="s">
        <v>4904</v>
      </c>
      <c r="C38" s="1" t="s">
        <v>4834</v>
      </c>
      <c r="D38" s="1" t="s">
        <v>4905</v>
      </c>
      <c r="E38" s="1">
        <v>100</v>
      </c>
      <c r="F38" s="1">
        <v>286</v>
      </c>
      <c r="G38" s="1">
        <v>5.39</v>
      </c>
      <c r="H38" s="1">
        <v>28.02</v>
      </c>
      <c r="I38" s="1">
        <v>16.89</v>
      </c>
      <c r="K38" s="10">
        <f t="shared" si="0"/>
        <v>0.53899999999999992</v>
      </c>
      <c r="L38" s="10">
        <f t="shared" si="1"/>
        <v>185.52875695732843</v>
      </c>
      <c r="M38" s="11">
        <f t="shared" si="2"/>
        <v>190</v>
      </c>
      <c r="N38" s="11">
        <f t="shared" si="3"/>
        <v>190</v>
      </c>
      <c r="O38" s="16">
        <f t="shared" si="4"/>
        <v>190</v>
      </c>
      <c r="P38" s="4"/>
      <c r="Q38" s="4"/>
    </row>
    <row r="39" spans="1:17" x14ac:dyDescent="0.3">
      <c r="A39" s="2">
        <v>36</v>
      </c>
      <c r="B39" s="1" t="s">
        <v>4906</v>
      </c>
      <c r="C39" s="1" t="s">
        <v>4834</v>
      </c>
      <c r="D39" s="1" t="s">
        <v>4907</v>
      </c>
      <c r="E39" s="1">
        <v>100</v>
      </c>
      <c r="F39" s="1">
        <v>294</v>
      </c>
      <c r="G39" s="1">
        <v>6.17</v>
      </c>
      <c r="H39" s="1">
        <v>18.760000000000002</v>
      </c>
      <c r="I39" s="1">
        <v>21.3</v>
      </c>
      <c r="K39" s="10">
        <f t="shared" si="0"/>
        <v>0.61699999999999999</v>
      </c>
      <c r="L39" s="10">
        <f t="shared" si="1"/>
        <v>162.07455429497568</v>
      </c>
      <c r="M39" s="11">
        <f t="shared" si="2"/>
        <v>160</v>
      </c>
      <c r="N39" s="11">
        <f t="shared" si="3"/>
        <v>160</v>
      </c>
      <c r="O39" s="16">
        <f t="shared" si="4"/>
        <v>160</v>
      </c>
      <c r="P39" s="4"/>
      <c r="Q39" s="4"/>
    </row>
    <row r="40" spans="1:17" x14ac:dyDescent="0.3">
      <c r="A40" s="2">
        <v>37</v>
      </c>
      <c r="B40" s="1" t="s">
        <v>4908</v>
      </c>
      <c r="C40" s="1" t="s">
        <v>4834</v>
      </c>
      <c r="D40" s="1" t="s">
        <v>4909</v>
      </c>
      <c r="E40" s="1">
        <v>100</v>
      </c>
      <c r="F40" s="1">
        <v>105</v>
      </c>
      <c r="G40" s="1">
        <v>1.9</v>
      </c>
      <c r="H40" s="1">
        <v>13.3</v>
      </c>
      <c r="I40" s="1">
        <v>4.5</v>
      </c>
      <c r="K40" s="10">
        <f t="shared" si="0"/>
        <v>0.19</v>
      </c>
      <c r="L40" s="10">
        <f t="shared" si="1"/>
        <v>526.31578947368416</v>
      </c>
      <c r="M40" s="11">
        <f t="shared" si="2"/>
        <v>530</v>
      </c>
      <c r="N40" s="11">
        <f t="shared" si="3"/>
        <v>530</v>
      </c>
      <c r="O40" s="16">
        <f t="shared" si="4"/>
        <v>530</v>
      </c>
      <c r="P40" s="4"/>
      <c r="Q40" s="4"/>
    </row>
    <row r="41" spans="1:17" x14ac:dyDescent="0.3">
      <c r="A41" s="2">
        <v>38</v>
      </c>
      <c r="B41" s="1" t="s">
        <v>4910</v>
      </c>
      <c r="C41" s="1" t="s">
        <v>4834</v>
      </c>
      <c r="D41" s="1" t="s">
        <v>4911</v>
      </c>
      <c r="E41" s="1">
        <v>100</v>
      </c>
      <c r="F41" s="1">
        <v>350</v>
      </c>
      <c r="G41" s="1">
        <v>5.52</v>
      </c>
      <c r="H41" s="1">
        <v>6.15</v>
      </c>
      <c r="I41" s="1">
        <v>34.44</v>
      </c>
      <c r="K41" s="10">
        <f t="shared" si="0"/>
        <v>0.55199999999999994</v>
      </c>
      <c r="L41" s="10">
        <f t="shared" si="1"/>
        <v>181.15942028985509</v>
      </c>
      <c r="M41" s="11">
        <f t="shared" si="2"/>
        <v>180</v>
      </c>
      <c r="N41" s="11">
        <f t="shared" si="3"/>
        <v>180</v>
      </c>
      <c r="O41" s="16">
        <f t="shared" si="4"/>
        <v>180</v>
      </c>
      <c r="P41" s="4"/>
      <c r="Q41" s="4"/>
    </row>
    <row r="42" spans="1:17" x14ac:dyDescent="0.3">
      <c r="A42" s="2">
        <v>39</v>
      </c>
      <c r="B42" s="1" t="s">
        <v>4912</v>
      </c>
      <c r="C42" s="1" t="s">
        <v>4834</v>
      </c>
      <c r="D42" s="1" t="s">
        <v>4913</v>
      </c>
      <c r="E42" s="1">
        <v>100</v>
      </c>
      <c r="F42" s="1">
        <v>420</v>
      </c>
      <c r="G42" s="1">
        <v>13.91</v>
      </c>
      <c r="H42" s="1">
        <v>28.42</v>
      </c>
      <c r="I42" s="1">
        <v>27.84</v>
      </c>
      <c r="K42" s="10">
        <f t="shared" si="0"/>
        <v>1.391</v>
      </c>
      <c r="L42" s="10">
        <f t="shared" si="1"/>
        <v>71.890726096333566</v>
      </c>
      <c r="M42" s="11">
        <f t="shared" si="2"/>
        <v>70</v>
      </c>
      <c r="N42" s="11">
        <f t="shared" si="3"/>
        <v>70</v>
      </c>
      <c r="O42" s="16">
        <f t="shared" si="4"/>
        <v>70</v>
      </c>
      <c r="P42" s="4"/>
      <c r="Q42" s="4"/>
    </row>
    <row r="43" spans="1:17" x14ac:dyDescent="0.3">
      <c r="A43" s="2">
        <v>40</v>
      </c>
      <c r="B43" s="1" t="s">
        <v>4914</v>
      </c>
      <c r="C43" s="1" t="s">
        <v>4834</v>
      </c>
      <c r="D43" s="1" t="s">
        <v>4915</v>
      </c>
      <c r="E43" s="1">
        <v>100</v>
      </c>
      <c r="F43" s="1">
        <v>353</v>
      </c>
      <c r="G43" s="1">
        <v>2.34</v>
      </c>
      <c r="H43" s="1">
        <v>21.4</v>
      </c>
      <c r="I43" s="1">
        <v>28.74</v>
      </c>
      <c r="K43" s="10">
        <f t="shared" si="0"/>
        <v>0.23399999999999999</v>
      </c>
      <c r="L43" s="10">
        <f t="shared" si="1"/>
        <v>427.35042735042737</v>
      </c>
      <c r="M43" s="11">
        <f t="shared" si="2"/>
        <v>430</v>
      </c>
      <c r="N43" s="11">
        <f t="shared" si="3"/>
        <v>430</v>
      </c>
      <c r="O43" s="16">
        <f t="shared" si="4"/>
        <v>430</v>
      </c>
      <c r="P43" s="4"/>
      <c r="Q43" s="4"/>
    </row>
    <row r="44" spans="1:17" x14ac:dyDescent="0.3">
      <c r="A44" s="2">
        <v>41</v>
      </c>
      <c r="B44" s="1" t="s">
        <v>4916</v>
      </c>
      <c r="C44" s="1" t="s">
        <v>4834</v>
      </c>
      <c r="D44" s="1" t="s">
        <v>4917</v>
      </c>
      <c r="E44" s="1">
        <v>100</v>
      </c>
      <c r="F44" s="1">
        <v>334</v>
      </c>
      <c r="G44" s="1">
        <v>0.45</v>
      </c>
      <c r="H44" s="1">
        <v>20.75</v>
      </c>
      <c r="I44" s="1">
        <v>27.68</v>
      </c>
      <c r="K44" s="10">
        <f t="shared" si="0"/>
        <v>4.4999999999999998E-2</v>
      </c>
      <c r="L44" s="10">
        <f t="shared" si="1"/>
        <v>2222.2222222222222</v>
      </c>
      <c r="M44" s="11">
        <f t="shared" si="2"/>
        <v>2220</v>
      </c>
      <c r="N44" s="11">
        <f t="shared" si="3"/>
        <v>2220</v>
      </c>
      <c r="O44" s="16">
        <f t="shared" si="4"/>
        <v>2220</v>
      </c>
      <c r="P44" s="4"/>
      <c r="Q44" s="4"/>
    </row>
    <row r="45" spans="1:17" x14ac:dyDescent="0.3">
      <c r="A45" s="2">
        <v>42</v>
      </c>
      <c r="B45" s="1" t="s">
        <v>4918</v>
      </c>
      <c r="C45" s="1" t="s">
        <v>4834</v>
      </c>
      <c r="D45" s="1" t="s">
        <v>4919</v>
      </c>
      <c r="E45" s="1">
        <v>100</v>
      </c>
      <c r="F45" s="1">
        <v>300</v>
      </c>
      <c r="G45" s="1">
        <v>0.46</v>
      </c>
      <c r="H45" s="1">
        <v>19.8</v>
      </c>
      <c r="I45" s="1">
        <v>24.26</v>
      </c>
      <c r="K45" s="10">
        <f t="shared" si="0"/>
        <v>4.5999999999999999E-2</v>
      </c>
      <c r="L45" s="10">
        <f t="shared" si="1"/>
        <v>2173.913043478261</v>
      </c>
      <c r="M45" s="11">
        <f t="shared" si="2"/>
        <v>2170</v>
      </c>
      <c r="N45" s="11">
        <f t="shared" si="3"/>
        <v>2170</v>
      </c>
      <c r="O45" s="16">
        <f t="shared" si="4"/>
        <v>2170</v>
      </c>
      <c r="P45" s="4"/>
      <c r="Q45" s="4"/>
    </row>
    <row r="46" spans="1:17" x14ac:dyDescent="0.3">
      <c r="A46" s="2">
        <v>43</v>
      </c>
      <c r="B46" s="1" t="s">
        <v>4920</v>
      </c>
      <c r="C46" s="1" t="s">
        <v>4834</v>
      </c>
      <c r="D46" s="1" t="s">
        <v>4921</v>
      </c>
      <c r="E46" s="1">
        <v>100</v>
      </c>
      <c r="F46" s="1">
        <v>356</v>
      </c>
      <c r="G46" s="1">
        <v>2.2200000000000002</v>
      </c>
      <c r="H46" s="1">
        <v>24.94</v>
      </c>
      <c r="I46" s="1">
        <v>27.44</v>
      </c>
      <c r="K46" s="10">
        <f t="shared" si="0"/>
        <v>0.22200000000000003</v>
      </c>
      <c r="L46" s="10">
        <f t="shared" si="1"/>
        <v>450.45045045045038</v>
      </c>
      <c r="M46" s="11">
        <f t="shared" si="2"/>
        <v>450</v>
      </c>
      <c r="N46" s="11">
        <f t="shared" si="3"/>
        <v>450</v>
      </c>
      <c r="O46" s="16">
        <f t="shared" si="4"/>
        <v>450</v>
      </c>
      <c r="P46" s="4"/>
      <c r="Q46" s="4"/>
    </row>
    <row r="47" spans="1:17" x14ac:dyDescent="0.3">
      <c r="A47" s="2">
        <v>44</v>
      </c>
      <c r="B47" s="1" t="s">
        <v>4922</v>
      </c>
      <c r="C47" s="1" t="s">
        <v>4834</v>
      </c>
      <c r="D47" s="1" t="s">
        <v>4923</v>
      </c>
      <c r="E47" s="1">
        <v>100</v>
      </c>
      <c r="F47" s="1">
        <v>371</v>
      </c>
      <c r="G47" s="1">
        <v>2.79</v>
      </c>
      <c r="H47" s="1">
        <v>23.24</v>
      </c>
      <c r="I47" s="1">
        <v>29.68</v>
      </c>
      <c r="K47" s="10">
        <f t="shared" si="0"/>
        <v>0.27900000000000003</v>
      </c>
      <c r="L47" s="10">
        <f t="shared" si="1"/>
        <v>358.42293906810033</v>
      </c>
      <c r="M47" s="11">
        <f t="shared" si="2"/>
        <v>360</v>
      </c>
      <c r="N47" s="11">
        <f t="shared" si="3"/>
        <v>360</v>
      </c>
      <c r="O47" s="16">
        <f t="shared" si="4"/>
        <v>360</v>
      </c>
      <c r="P47" s="4"/>
      <c r="Q47" s="4"/>
    </row>
    <row r="48" spans="1:17" x14ac:dyDescent="0.3">
      <c r="A48" s="2">
        <v>45</v>
      </c>
      <c r="B48" s="1" t="s">
        <v>4924</v>
      </c>
      <c r="C48" s="1" t="s">
        <v>4834</v>
      </c>
      <c r="D48" s="1" t="s">
        <v>4925</v>
      </c>
      <c r="E48" s="1">
        <v>100</v>
      </c>
      <c r="F48" s="1">
        <v>162</v>
      </c>
      <c r="G48" s="1">
        <v>6.7</v>
      </c>
      <c r="H48" s="1">
        <v>7.1</v>
      </c>
      <c r="I48" s="1">
        <v>11.5</v>
      </c>
      <c r="K48" s="10">
        <f t="shared" si="0"/>
        <v>0.67</v>
      </c>
      <c r="L48" s="10">
        <f t="shared" si="1"/>
        <v>149.25373134328356</v>
      </c>
      <c r="M48" s="11">
        <f t="shared" si="2"/>
        <v>150</v>
      </c>
      <c r="N48" s="11">
        <f t="shared" si="3"/>
        <v>150</v>
      </c>
      <c r="O48" s="16">
        <f t="shared" si="4"/>
        <v>150</v>
      </c>
      <c r="P48" s="4"/>
      <c r="Q48" s="4"/>
    </row>
    <row r="49" spans="1:17" x14ac:dyDescent="0.3">
      <c r="A49" s="2">
        <v>46</v>
      </c>
      <c r="B49" s="1" t="s">
        <v>4926</v>
      </c>
      <c r="C49" s="1" t="s">
        <v>4834</v>
      </c>
      <c r="D49" s="1" t="s">
        <v>4927</v>
      </c>
      <c r="E49" s="1">
        <v>100</v>
      </c>
      <c r="F49" s="1">
        <v>535</v>
      </c>
      <c r="G49" s="1">
        <v>62.2</v>
      </c>
      <c r="H49" s="1">
        <v>1.57</v>
      </c>
      <c r="I49" s="1">
        <v>29.11</v>
      </c>
      <c r="K49" s="10">
        <f t="shared" si="0"/>
        <v>6.2200000000000006</v>
      </c>
      <c r="L49" s="10">
        <f t="shared" si="1"/>
        <v>16.077170418006428</v>
      </c>
      <c r="M49" s="11">
        <f t="shared" si="2"/>
        <v>20</v>
      </c>
      <c r="N49" s="11">
        <f t="shared" si="3"/>
        <v>15</v>
      </c>
      <c r="O49" s="16">
        <f t="shared" si="4"/>
        <v>15</v>
      </c>
      <c r="P49" s="4"/>
      <c r="Q49" s="4"/>
    </row>
    <row r="50" spans="1:17" x14ac:dyDescent="0.3">
      <c r="A50" s="2">
        <v>47</v>
      </c>
      <c r="B50" s="1" t="s">
        <v>4928</v>
      </c>
      <c r="C50" s="1" t="s">
        <v>4834</v>
      </c>
      <c r="D50" s="1" t="s">
        <v>4929</v>
      </c>
      <c r="E50" s="1">
        <v>100</v>
      </c>
      <c r="F50" s="1">
        <v>248</v>
      </c>
      <c r="G50" s="1">
        <v>1.8</v>
      </c>
      <c r="H50" s="1">
        <v>4.3</v>
      </c>
      <c r="I50" s="1">
        <v>24.8</v>
      </c>
      <c r="K50" s="10">
        <f t="shared" si="0"/>
        <v>0.18</v>
      </c>
      <c r="L50" s="10">
        <f t="shared" si="1"/>
        <v>555.55555555555554</v>
      </c>
      <c r="M50" s="11">
        <f t="shared" si="2"/>
        <v>560</v>
      </c>
      <c r="N50" s="11">
        <f t="shared" si="3"/>
        <v>560</v>
      </c>
      <c r="O50" s="16">
        <f t="shared" si="4"/>
        <v>560</v>
      </c>
      <c r="P50" s="4"/>
      <c r="Q50" s="4"/>
    </row>
    <row r="51" spans="1:17" x14ac:dyDescent="0.3">
      <c r="A51" s="2">
        <v>48</v>
      </c>
      <c r="B51" s="1" t="s">
        <v>4930</v>
      </c>
      <c r="C51" s="1" t="s">
        <v>4834</v>
      </c>
      <c r="D51" s="1" t="s">
        <v>4931</v>
      </c>
      <c r="E51" s="1">
        <v>100</v>
      </c>
      <c r="F51" s="1">
        <v>211</v>
      </c>
      <c r="G51" s="1">
        <v>5.5</v>
      </c>
      <c r="H51" s="1">
        <v>5.2</v>
      </c>
      <c r="I51" s="1">
        <v>18.3</v>
      </c>
      <c r="K51" s="10">
        <f t="shared" si="0"/>
        <v>0.55000000000000004</v>
      </c>
      <c r="L51" s="10">
        <f t="shared" si="1"/>
        <v>181.81818181818181</v>
      </c>
      <c r="M51" s="11">
        <f t="shared" si="2"/>
        <v>180</v>
      </c>
      <c r="N51" s="11">
        <f t="shared" si="3"/>
        <v>180</v>
      </c>
      <c r="O51" s="16">
        <f t="shared" si="4"/>
        <v>180</v>
      </c>
      <c r="P51" s="4"/>
      <c r="Q51" s="4"/>
    </row>
    <row r="52" spans="1:17" x14ac:dyDescent="0.3">
      <c r="A52" s="2">
        <v>49</v>
      </c>
      <c r="B52" s="1" t="s">
        <v>4932</v>
      </c>
      <c r="C52" s="1" t="s">
        <v>4834</v>
      </c>
      <c r="D52" s="1" t="s">
        <v>4933</v>
      </c>
      <c r="E52" s="1">
        <v>100</v>
      </c>
      <c r="F52" s="1">
        <v>433</v>
      </c>
      <c r="G52" s="1">
        <v>3.1</v>
      </c>
      <c r="H52" s="1">
        <v>2</v>
      </c>
      <c r="I52" s="1">
        <v>45</v>
      </c>
      <c r="K52" s="10">
        <f t="shared" si="0"/>
        <v>0.31</v>
      </c>
      <c r="L52" s="10">
        <f t="shared" si="1"/>
        <v>322.58064516129031</v>
      </c>
      <c r="M52" s="11">
        <f t="shared" si="2"/>
        <v>320</v>
      </c>
      <c r="N52" s="11">
        <f t="shared" si="3"/>
        <v>320</v>
      </c>
      <c r="O52" s="16">
        <f t="shared" si="4"/>
        <v>320</v>
      </c>
      <c r="P52" s="4"/>
      <c r="Q52" s="4"/>
    </row>
    <row r="53" spans="1:17" x14ac:dyDescent="0.3">
      <c r="A53" s="2">
        <v>50</v>
      </c>
      <c r="B53" s="1" t="s">
        <v>4934</v>
      </c>
      <c r="C53" s="1" t="s">
        <v>4834</v>
      </c>
      <c r="D53" s="1" t="s">
        <v>4935</v>
      </c>
      <c r="E53" s="1">
        <v>100</v>
      </c>
      <c r="F53" s="1">
        <v>380</v>
      </c>
      <c r="G53" s="1">
        <v>3.1</v>
      </c>
      <c r="H53" s="1">
        <v>2</v>
      </c>
      <c r="I53" s="1">
        <v>39.200000000000003</v>
      </c>
      <c r="K53" s="10">
        <f t="shared" si="0"/>
        <v>0.31</v>
      </c>
      <c r="L53" s="10">
        <f t="shared" si="1"/>
        <v>322.58064516129031</v>
      </c>
      <c r="M53" s="11">
        <f t="shared" si="2"/>
        <v>320</v>
      </c>
      <c r="N53" s="11">
        <f t="shared" si="3"/>
        <v>320</v>
      </c>
      <c r="O53" s="16">
        <f t="shared" si="4"/>
        <v>320</v>
      </c>
      <c r="P53" s="4"/>
      <c r="Q53" s="4"/>
    </row>
    <row r="54" spans="1:17" x14ac:dyDescent="0.3">
      <c r="A54" s="2">
        <v>51</v>
      </c>
      <c r="B54" s="1" t="s">
        <v>4936</v>
      </c>
      <c r="C54" s="1" t="s">
        <v>4834</v>
      </c>
      <c r="D54" s="1" t="s">
        <v>4937</v>
      </c>
      <c r="E54" s="1">
        <v>100</v>
      </c>
      <c r="F54" s="1">
        <v>292</v>
      </c>
      <c r="G54" s="1">
        <v>2.96</v>
      </c>
      <c r="H54" s="1">
        <v>2.17</v>
      </c>
      <c r="I54" s="1">
        <v>30.91</v>
      </c>
      <c r="K54" s="10">
        <f t="shared" si="0"/>
        <v>0.29599999999999999</v>
      </c>
      <c r="L54" s="10">
        <f t="shared" si="1"/>
        <v>337.83783783783787</v>
      </c>
      <c r="M54" s="11">
        <f t="shared" si="2"/>
        <v>340</v>
      </c>
      <c r="N54" s="11">
        <f t="shared" si="3"/>
        <v>340</v>
      </c>
      <c r="O54" s="16">
        <f t="shared" si="4"/>
        <v>340</v>
      </c>
      <c r="P54" s="4"/>
      <c r="Q54" s="4"/>
    </row>
    <row r="55" spans="1:17" x14ac:dyDescent="0.3">
      <c r="A55" s="2">
        <v>52</v>
      </c>
      <c r="B55" s="1" t="s">
        <v>4938</v>
      </c>
      <c r="C55" s="1" t="s">
        <v>4834</v>
      </c>
      <c r="D55" s="1" t="s">
        <v>4939</v>
      </c>
      <c r="E55" s="1">
        <v>100</v>
      </c>
      <c r="F55" s="1">
        <v>340</v>
      </c>
      <c r="G55" s="1">
        <v>2.74</v>
      </c>
      <c r="H55" s="1">
        <v>2.84</v>
      </c>
      <c r="I55" s="1">
        <v>36.08</v>
      </c>
      <c r="K55" s="10">
        <f t="shared" si="0"/>
        <v>0.27400000000000002</v>
      </c>
      <c r="L55" s="10">
        <f t="shared" si="1"/>
        <v>364.96350364963502</v>
      </c>
      <c r="M55" s="11">
        <f t="shared" si="2"/>
        <v>360</v>
      </c>
      <c r="N55" s="11">
        <f t="shared" si="3"/>
        <v>360</v>
      </c>
      <c r="O55" s="16">
        <f t="shared" si="4"/>
        <v>360</v>
      </c>
      <c r="P55" s="4"/>
      <c r="Q55" s="4"/>
    </row>
    <row r="56" spans="1:17" x14ac:dyDescent="0.3">
      <c r="A56" s="2">
        <v>53</v>
      </c>
      <c r="B56" s="1" t="s">
        <v>4940</v>
      </c>
      <c r="C56" s="1" t="s">
        <v>4834</v>
      </c>
      <c r="D56" s="1" t="s">
        <v>4941</v>
      </c>
      <c r="E56" s="1">
        <v>100</v>
      </c>
      <c r="F56" s="1">
        <v>123</v>
      </c>
      <c r="G56" s="1">
        <v>4.7300000000000004</v>
      </c>
      <c r="H56" s="1">
        <v>3.13</v>
      </c>
      <c r="I56" s="1">
        <v>10.39</v>
      </c>
      <c r="K56" s="10">
        <f t="shared" si="0"/>
        <v>0.47300000000000003</v>
      </c>
      <c r="L56" s="10">
        <f t="shared" si="1"/>
        <v>211.41649048625791</v>
      </c>
      <c r="M56" s="11">
        <f t="shared" si="2"/>
        <v>210</v>
      </c>
      <c r="N56" s="11">
        <f t="shared" si="3"/>
        <v>210</v>
      </c>
      <c r="O56" s="16">
        <f t="shared" si="4"/>
        <v>210</v>
      </c>
      <c r="P56" s="4"/>
      <c r="Q56" s="4"/>
    </row>
    <row r="57" spans="1:17" x14ac:dyDescent="0.3">
      <c r="A57" s="2">
        <v>54</v>
      </c>
      <c r="B57" s="1" t="s">
        <v>4942</v>
      </c>
      <c r="C57" s="1" t="s">
        <v>4834</v>
      </c>
      <c r="D57" s="1" t="s">
        <v>4943</v>
      </c>
      <c r="E57" s="1">
        <v>100</v>
      </c>
      <c r="F57" s="1">
        <v>400</v>
      </c>
      <c r="G57" s="1">
        <v>4.7</v>
      </c>
      <c r="H57" s="1">
        <v>2</v>
      </c>
      <c r="I57" s="1">
        <v>40.700000000000003</v>
      </c>
      <c r="K57" s="10">
        <f t="shared" si="0"/>
        <v>0.47000000000000003</v>
      </c>
      <c r="L57" s="10">
        <f>100 / K57</f>
        <v>212.7659574468085</v>
      </c>
      <c r="M57" s="11">
        <f t="shared" si="2"/>
        <v>210</v>
      </c>
      <c r="N57" s="11">
        <f t="shared" si="3"/>
        <v>210</v>
      </c>
      <c r="O57" s="16">
        <f t="shared" si="4"/>
        <v>210</v>
      </c>
      <c r="P57" s="4"/>
      <c r="Q57" s="4"/>
    </row>
  </sheetData>
  <mergeCells count="1">
    <mergeCell ref="K1:O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abSelected="1" topLeftCell="B1" workbookViewId="0">
      <selection activeCell="D23" sqref="D23"/>
    </sheetView>
  </sheetViews>
  <sheetFormatPr defaultRowHeight="16.5" x14ac:dyDescent="0.3"/>
  <cols>
    <col min="2" max="2" width="14.75" customWidth="1"/>
    <col min="3" max="3" width="17.375" customWidth="1"/>
    <col min="4" max="4" width="17.75" customWidth="1"/>
    <col min="25" max="25" width="12.75" customWidth="1"/>
  </cols>
  <sheetData>
    <row r="1" spans="1:26" x14ac:dyDescent="0.3">
      <c r="K1" s="3" t="s">
        <v>5186</v>
      </c>
      <c r="L1" s="3"/>
      <c r="M1" s="3" t="s">
        <v>5187</v>
      </c>
      <c r="N1" s="3"/>
      <c r="O1" s="3" t="s">
        <v>5188</v>
      </c>
      <c r="P1" s="3"/>
      <c r="Q1" s="4"/>
      <c r="R1" s="5"/>
      <c r="S1" s="6" t="s">
        <v>5189</v>
      </c>
      <c r="T1" s="6"/>
      <c r="U1" s="7"/>
      <c r="V1" s="7"/>
      <c r="W1" s="8"/>
      <c r="X1" s="9"/>
      <c r="Y1" s="10"/>
      <c r="Z1" s="7"/>
    </row>
    <row r="2" spans="1:26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11" t="s">
        <v>5190</v>
      </c>
      <c r="L2" s="11" t="s">
        <v>5191</v>
      </c>
      <c r="M2" s="11" t="s">
        <v>5192</v>
      </c>
      <c r="N2" s="11" t="s">
        <v>5193</v>
      </c>
      <c r="O2" s="11" t="s">
        <v>5205</v>
      </c>
      <c r="P2" s="11" t="s">
        <v>5195</v>
      </c>
      <c r="Q2" s="11" t="s">
        <v>5196</v>
      </c>
      <c r="R2" s="5"/>
      <c r="S2" s="4" t="s">
        <v>5197</v>
      </c>
      <c r="T2" s="4" t="s">
        <v>5198</v>
      </c>
      <c r="U2" s="4" t="s">
        <v>5199</v>
      </c>
      <c r="V2" s="4" t="s">
        <v>5200</v>
      </c>
      <c r="W2" s="12" t="s">
        <v>5201</v>
      </c>
      <c r="X2" s="12" t="s">
        <v>5202</v>
      </c>
      <c r="Y2" s="7" t="s">
        <v>5203</v>
      </c>
      <c r="Z2" s="4" t="s">
        <v>5204</v>
      </c>
    </row>
    <row r="3" spans="1:26" x14ac:dyDescent="0.3">
      <c r="A3" s="2">
        <v>0</v>
      </c>
      <c r="B3" s="1" t="s">
        <v>4944</v>
      </c>
      <c r="C3" s="1" t="s">
        <v>4945</v>
      </c>
      <c r="D3" s="1" t="s">
        <v>4946</v>
      </c>
      <c r="E3" s="1">
        <v>100</v>
      </c>
      <c r="F3" s="1">
        <v>659</v>
      </c>
      <c r="G3" s="1">
        <v>13.4</v>
      </c>
      <c r="H3" s="1">
        <v>19.8</v>
      </c>
      <c r="I3" s="1">
        <v>58.5</v>
      </c>
      <c r="K3" s="4">
        <f>(G3 * 4 ) + (H3 * 4 ) +( I3 * 9)</f>
        <v>659.3</v>
      </c>
      <c r="L3" s="4">
        <f>ROUND(K3/F3,2)</f>
        <v>1</v>
      </c>
      <c r="M3" s="4">
        <f>E3 - (G3 + H3)</f>
        <v>66.8</v>
      </c>
      <c r="N3" s="7">
        <f>F3 - ((G3 * 4) + (H3 * 4))</f>
        <v>526.20000000000005</v>
      </c>
      <c r="O3" s="4">
        <f>I3</f>
        <v>58.5</v>
      </c>
      <c r="P3" s="4">
        <f xml:space="preserve"> (I3*9)</f>
        <v>526.5</v>
      </c>
      <c r="Q3" s="4">
        <f>ROUND(P3/45, 2)</f>
        <v>11.7</v>
      </c>
      <c r="R3" s="5"/>
      <c r="S3" s="7">
        <f>ROUND(M3/Q3, 2)</f>
        <v>5.71</v>
      </c>
      <c r="T3" s="7"/>
      <c r="U3" s="7">
        <f>ROUND(S3,0)</f>
        <v>6</v>
      </c>
      <c r="V3" s="7">
        <f>ROUND(S3,-1)</f>
        <v>10</v>
      </c>
      <c r="W3" s="12">
        <f>IF(S3&lt;100,ROUND(S3,-1),IF(S3&gt;=100,ROUND(S3,-2)))</f>
        <v>10</v>
      </c>
      <c r="X3" s="12">
        <f>IF(S3&lt;=10,ROUND(S3,0), IF(S3&lt;100, FLOOR(S3 + 5/2, 5),IF(S3&gt;=100, FLOOR(S3 + 10/2, 10))))</f>
        <v>6</v>
      </c>
      <c r="Y3" s="7"/>
      <c r="Z3" s="7">
        <f>O3/Q3</f>
        <v>5</v>
      </c>
    </row>
    <row r="4" spans="1:26" x14ac:dyDescent="0.3">
      <c r="A4" s="2">
        <v>1</v>
      </c>
      <c r="B4" s="1" t="s">
        <v>4947</v>
      </c>
      <c r="C4" s="1" t="s">
        <v>4945</v>
      </c>
      <c r="D4" s="1" t="s">
        <v>4948</v>
      </c>
      <c r="E4" s="1">
        <v>100</v>
      </c>
      <c r="F4" s="1">
        <v>684</v>
      </c>
      <c r="G4" s="1">
        <v>13.9</v>
      </c>
      <c r="H4" s="1">
        <v>13.6</v>
      </c>
      <c r="I4" s="1">
        <v>69.3</v>
      </c>
      <c r="K4" s="4">
        <f t="shared" ref="K4:K67" si="0">(G4 * 4 ) + (H4 * 4 ) +( I4 * 9)</f>
        <v>733.69999999999993</v>
      </c>
      <c r="L4" s="4">
        <f t="shared" ref="L4:L67" si="1">ROUND(K4/F4,2)</f>
        <v>1.07</v>
      </c>
      <c r="M4" s="4">
        <f t="shared" ref="M4:M67" si="2">E4 - (G4 + H4)</f>
        <v>72.5</v>
      </c>
      <c r="N4" s="7">
        <f t="shared" ref="N4:N67" si="3">F4 - ((G4 * 4) + (H4 * 4))</f>
        <v>574</v>
      </c>
      <c r="O4" s="4">
        <f t="shared" ref="O4:O67" si="4">I4</f>
        <v>69.3</v>
      </c>
      <c r="P4" s="4">
        <f t="shared" ref="P4:P67" si="5" xml:space="preserve"> (I4*9)</f>
        <v>623.69999999999993</v>
      </c>
      <c r="Q4" s="4">
        <f t="shared" ref="Q4:Q67" si="6">ROUND(P4/45, 2)</f>
        <v>13.86</v>
      </c>
      <c r="R4" s="5"/>
      <c r="S4" s="7">
        <f t="shared" ref="S4:S67" si="7">ROUND(M4/Q4, 2)</f>
        <v>5.23</v>
      </c>
      <c r="T4" s="7"/>
      <c r="U4" s="7">
        <f t="shared" ref="U4:U67" si="8">ROUND(S4,0)</f>
        <v>5</v>
      </c>
      <c r="V4" s="7">
        <f t="shared" ref="V4:V67" si="9">ROUND(S4,-1)</f>
        <v>10</v>
      </c>
      <c r="W4" s="12">
        <f t="shared" ref="W4:W67" si="10">IF(S4&lt;100,ROUND(S4,-1),IF(S4&gt;=100,ROUND(S4,-2)))</f>
        <v>10</v>
      </c>
      <c r="X4" s="12">
        <f t="shared" ref="X4:X67" si="11">IF(S4&lt;=10,ROUND(S4,0), IF(S4&lt;100, FLOOR(S4 + 5/2, 5),IF(S4&gt;=100, FLOOR(S4 + 10/2, 10))))</f>
        <v>5</v>
      </c>
      <c r="Y4" s="7"/>
      <c r="Z4" s="7">
        <f t="shared" ref="Z4:Z67" si="12">O4/Q4</f>
        <v>5</v>
      </c>
    </row>
    <row r="5" spans="1:26" x14ac:dyDescent="0.3">
      <c r="A5" s="2">
        <v>2</v>
      </c>
      <c r="B5" s="1" t="s">
        <v>4949</v>
      </c>
      <c r="C5" s="1" t="s">
        <v>4945</v>
      </c>
      <c r="D5" s="1" t="s">
        <v>4950</v>
      </c>
      <c r="E5" s="1">
        <v>100</v>
      </c>
      <c r="F5" s="1">
        <v>205</v>
      </c>
      <c r="G5" s="1">
        <v>46.7</v>
      </c>
      <c r="H5" s="1">
        <v>4.4000000000000004</v>
      </c>
      <c r="I5" s="1">
        <v>3</v>
      </c>
      <c r="K5" s="4">
        <f t="shared" si="0"/>
        <v>231.4</v>
      </c>
      <c r="L5" s="4">
        <f t="shared" si="1"/>
        <v>1.1299999999999999</v>
      </c>
      <c r="M5" s="4">
        <f t="shared" si="2"/>
        <v>48.9</v>
      </c>
      <c r="N5" s="7">
        <f t="shared" si="3"/>
        <v>0.59999999999999432</v>
      </c>
      <c r="O5" s="4">
        <f t="shared" si="4"/>
        <v>3</v>
      </c>
      <c r="P5" s="4">
        <f t="shared" si="5"/>
        <v>27</v>
      </c>
      <c r="Q5" s="4">
        <f t="shared" si="6"/>
        <v>0.6</v>
      </c>
      <c r="R5" s="5"/>
      <c r="S5" s="7">
        <f t="shared" si="7"/>
        <v>81.5</v>
      </c>
      <c r="T5" s="7"/>
      <c r="U5" s="7">
        <f t="shared" si="8"/>
        <v>82</v>
      </c>
      <c r="V5" s="7">
        <f t="shared" si="9"/>
        <v>80</v>
      </c>
      <c r="W5" s="12">
        <f t="shared" si="10"/>
        <v>80</v>
      </c>
      <c r="X5" s="12">
        <f t="shared" si="11"/>
        <v>80</v>
      </c>
      <c r="Y5" s="7"/>
      <c r="Z5" s="7">
        <f t="shared" si="12"/>
        <v>5</v>
      </c>
    </row>
    <row r="6" spans="1:26" x14ac:dyDescent="0.3">
      <c r="A6" s="2">
        <v>3</v>
      </c>
      <c r="B6" s="1" t="s">
        <v>4951</v>
      </c>
      <c r="C6" s="1" t="s">
        <v>4945</v>
      </c>
      <c r="D6" s="1" t="s">
        <v>4952</v>
      </c>
      <c r="E6" s="1">
        <v>100</v>
      </c>
      <c r="F6" s="1">
        <v>304</v>
      </c>
      <c r="G6" s="1">
        <v>83.7</v>
      </c>
      <c r="H6" s="1">
        <v>1.1000000000000001</v>
      </c>
      <c r="I6" s="1">
        <v>1.1000000000000001</v>
      </c>
      <c r="K6" s="4">
        <f t="shared" si="0"/>
        <v>349.09999999999997</v>
      </c>
      <c r="L6" s="4">
        <f t="shared" si="1"/>
        <v>1.1499999999999999</v>
      </c>
      <c r="M6" s="4">
        <f t="shared" si="2"/>
        <v>15.200000000000003</v>
      </c>
      <c r="N6" s="7">
        <f t="shared" si="3"/>
        <v>-35.199999999999989</v>
      </c>
      <c r="O6" s="4">
        <f t="shared" si="4"/>
        <v>1.1000000000000001</v>
      </c>
      <c r="P6" s="4">
        <f t="shared" si="5"/>
        <v>9.9</v>
      </c>
      <c r="Q6" s="4">
        <f t="shared" si="6"/>
        <v>0.22</v>
      </c>
      <c r="R6" s="5"/>
      <c r="S6" s="7">
        <f t="shared" si="7"/>
        <v>69.09</v>
      </c>
      <c r="T6" s="7"/>
      <c r="U6" s="7">
        <f t="shared" si="8"/>
        <v>69</v>
      </c>
      <c r="V6" s="7">
        <f t="shared" si="9"/>
        <v>70</v>
      </c>
      <c r="W6" s="12">
        <f t="shared" si="10"/>
        <v>70</v>
      </c>
      <c r="X6" s="12">
        <f t="shared" si="11"/>
        <v>70</v>
      </c>
      <c r="Y6" s="7"/>
      <c r="Z6" s="7">
        <f t="shared" si="12"/>
        <v>5</v>
      </c>
    </row>
    <row r="7" spans="1:26" x14ac:dyDescent="0.3">
      <c r="A7" s="2">
        <v>4</v>
      </c>
      <c r="B7" s="1" t="s">
        <v>4953</v>
      </c>
      <c r="C7" s="1" t="s">
        <v>4945</v>
      </c>
      <c r="D7" s="1" t="s">
        <v>4954</v>
      </c>
      <c r="E7" s="1">
        <v>100</v>
      </c>
      <c r="F7" s="1">
        <v>298</v>
      </c>
      <c r="G7" s="1">
        <v>79.2</v>
      </c>
      <c r="H7" s="1">
        <v>4.5999999999999996</v>
      </c>
      <c r="I7" s="1">
        <v>0.5</v>
      </c>
      <c r="K7" s="4">
        <f t="shared" si="0"/>
        <v>339.7</v>
      </c>
      <c r="L7" s="4">
        <f t="shared" si="1"/>
        <v>1.1399999999999999</v>
      </c>
      <c r="M7" s="4">
        <f t="shared" si="2"/>
        <v>16.200000000000003</v>
      </c>
      <c r="N7" s="7">
        <f t="shared" si="3"/>
        <v>-37.199999999999989</v>
      </c>
      <c r="O7" s="4">
        <f t="shared" si="4"/>
        <v>0.5</v>
      </c>
      <c r="P7" s="4">
        <f t="shared" si="5"/>
        <v>4.5</v>
      </c>
      <c r="Q7" s="4">
        <f t="shared" si="6"/>
        <v>0.1</v>
      </c>
      <c r="R7" s="5"/>
      <c r="S7" s="7">
        <f t="shared" si="7"/>
        <v>162</v>
      </c>
      <c r="T7" s="7"/>
      <c r="U7" s="7">
        <f t="shared" si="8"/>
        <v>162</v>
      </c>
      <c r="V7" s="7">
        <f t="shared" si="9"/>
        <v>160</v>
      </c>
      <c r="W7" s="12">
        <f t="shared" si="10"/>
        <v>200</v>
      </c>
      <c r="X7" s="12">
        <f t="shared" si="11"/>
        <v>160</v>
      </c>
      <c r="Y7" s="7"/>
      <c r="Z7" s="7">
        <f t="shared" si="12"/>
        <v>5</v>
      </c>
    </row>
    <row r="8" spans="1:26" x14ac:dyDescent="0.3">
      <c r="A8" s="2">
        <v>5</v>
      </c>
      <c r="B8" s="1" t="s">
        <v>4955</v>
      </c>
      <c r="C8" s="1" t="s">
        <v>4945</v>
      </c>
      <c r="D8" s="1" t="s">
        <v>4956</v>
      </c>
      <c r="E8" s="1">
        <v>100</v>
      </c>
      <c r="F8" s="1">
        <v>303</v>
      </c>
      <c r="G8" s="1">
        <v>79.5</v>
      </c>
      <c r="H8" s="1">
        <v>3.3</v>
      </c>
      <c r="I8" s="1">
        <v>1.6</v>
      </c>
      <c r="K8" s="4">
        <f t="shared" si="0"/>
        <v>345.59999999999997</v>
      </c>
      <c r="L8" s="4">
        <f t="shared" si="1"/>
        <v>1.1399999999999999</v>
      </c>
      <c r="M8" s="4">
        <f t="shared" si="2"/>
        <v>17.200000000000003</v>
      </c>
      <c r="N8" s="7">
        <f t="shared" si="3"/>
        <v>-28.199999999999989</v>
      </c>
      <c r="O8" s="4">
        <f t="shared" si="4"/>
        <v>1.6</v>
      </c>
      <c r="P8" s="4">
        <f t="shared" si="5"/>
        <v>14.4</v>
      </c>
      <c r="Q8" s="4">
        <f t="shared" si="6"/>
        <v>0.32</v>
      </c>
      <c r="R8" s="5"/>
      <c r="S8" s="7">
        <f t="shared" si="7"/>
        <v>53.75</v>
      </c>
      <c r="T8" s="7"/>
      <c r="U8" s="7">
        <f t="shared" si="8"/>
        <v>54</v>
      </c>
      <c r="V8" s="7">
        <f t="shared" si="9"/>
        <v>50</v>
      </c>
      <c r="W8" s="12">
        <f t="shared" si="10"/>
        <v>50</v>
      </c>
      <c r="X8" s="12">
        <f t="shared" si="11"/>
        <v>55</v>
      </c>
      <c r="Y8" s="7"/>
      <c r="Z8" s="7">
        <f t="shared" si="12"/>
        <v>5</v>
      </c>
    </row>
    <row r="9" spans="1:26" x14ac:dyDescent="0.3">
      <c r="A9" s="2">
        <v>6</v>
      </c>
      <c r="B9" s="1" t="s">
        <v>4957</v>
      </c>
      <c r="C9" s="1" t="s">
        <v>4945</v>
      </c>
      <c r="D9" s="1" t="s">
        <v>4958</v>
      </c>
      <c r="E9" s="1">
        <v>100</v>
      </c>
      <c r="F9" s="1">
        <v>307</v>
      </c>
      <c r="G9" s="1">
        <v>72.2</v>
      </c>
      <c r="H9" s="1">
        <v>12.4</v>
      </c>
      <c r="I9" s="1">
        <v>0.7</v>
      </c>
      <c r="K9" s="4">
        <f t="shared" si="0"/>
        <v>344.70000000000005</v>
      </c>
      <c r="L9" s="4">
        <f t="shared" si="1"/>
        <v>1.1200000000000001</v>
      </c>
      <c r="M9" s="4">
        <f t="shared" si="2"/>
        <v>15.399999999999991</v>
      </c>
      <c r="N9" s="7">
        <f t="shared" si="3"/>
        <v>-31.400000000000034</v>
      </c>
      <c r="O9" s="4">
        <f t="shared" si="4"/>
        <v>0.7</v>
      </c>
      <c r="P9" s="4">
        <f t="shared" si="5"/>
        <v>6.3</v>
      </c>
      <c r="Q9" s="4">
        <f t="shared" si="6"/>
        <v>0.14000000000000001</v>
      </c>
      <c r="R9" s="5"/>
      <c r="S9" s="7">
        <f t="shared" si="7"/>
        <v>110</v>
      </c>
      <c r="T9" s="7"/>
      <c r="U9" s="7">
        <f t="shared" si="8"/>
        <v>110</v>
      </c>
      <c r="V9" s="7">
        <f t="shared" si="9"/>
        <v>110</v>
      </c>
      <c r="W9" s="12">
        <f t="shared" si="10"/>
        <v>100</v>
      </c>
      <c r="X9" s="12">
        <f t="shared" si="11"/>
        <v>110</v>
      </c>
      <c r="Y9" s="7"/>
      <c r="Z9" s="7">
        <f t="shared" si="12"/>
        <v>4.9999999999999991</v>
      </c>
    </row>
    <row r="10" spans="1:26" x14ac:dyDescent="0.3">
      <c r="A10" s="2">
        <v>7</v>
      </c>
      <c r="B10" s="1" t="s">
        <v>4959</v>
      </c>
      <c r="C10" s="1" t="s">
        <v>4945</v>
      </c>
      <c r="D10" s="1" t="s">
        <v>4960</v>
      </c>
      <c r="E10" s="1">
        <v>100</v>
      </c>
      <c r="F10" s="1">
        <v>38</v>
      </c>
      <c r="G10" s="1">
        <v>10.199999999999999</v>
      </c>
      <c r="H10" s="1">
        <v>0.2</v>
      </c>
      <c r="I10" s="1">
        <v>0.2</v>
      </c>
      <c r="K10" s="4">
        <f t="shared" si="0"/>
        <v>43.399999999999991</v>
      </c>
      <c r="L10" s="4">
        <f t="shared" si="1"/>
        <v>1.1399999999999999</v>
      </c>
      <c r="M10" s="4">
        <f t="shared" si="2"/>
        <v>89.6</v>
      </c>
      <c r="N10" s="7">
        <f t="shared" si="3"/>
        <v>-3.5999999999999943</v>
      </c>
      <c r="O10" s="4">
        <f t="shared" si="4"/>
        <v>0.2</v>
      </c>
      <c r="P10" s="4">
        <f t="shared" si="5"/>
        <v>1.8</v>
      </c>
      <c r="Q10" s="4">
        <f t="shared" si="6"/>
        <v>0.04</v>
      </c>
      <c r="R10" s="5"/>
      <c r="S10" s="7">
        <f t="shared" si="7"/>
        <v>2240</v>
      </c>
      <c r="T10" s="7"/>
      <c r="U10" s="7">
        <f t="shared" si="8"/>
        <v>2240</v>
      </c>
      <c r="V10" s="7">
        <f t="shared" si="9"/>
        <v>2240</v>
      </c>
      <c r="W10" s="12">
        <f t="shared" si="10"/>
        <v>2200</v>
      </c>
      <c r="X10" s="12">
        <f t="shared" si="11"/>
        <v>2240</v>
      </c>
      <c r="Y10" s="7"/>
      <c r="Z10" s="7">
        <f t="shared" si="12"/>
        <v>5</v>
      </c>
    </row>
    <row r="11" spans="1:26" x14ac:dyDescent="0.3">
      <c r="A11" s="2">
        <v>8</v>
      </c>
      <c r="B11" s="1" t="s">
        <v>4961</v>
      </c>
      <c r="C11" s="1" t="s">
        <v>4945</v>
      </c>
      <c r="D11" s="1" t="s">
        <v>4962</v>
      </c>
      <c r="E11" s="1">
        <v>100</v>
      </c>
      <c r="F11" s="1">
        <v>526</v>
      </c>
      <c r="G11" s="1">
        <v>29.26</v>
      </c>
      <c r="H11" s="1">
        <v>22.68</v>
      </c>
      <c r="I11" s="1">
        <v>39.74</v>
      </c>
      <c r="K11" s="4">
        <f t="shared" si="0"/>
        <v>565.42000000000007</v>
      </c>
      <c r="L11" s="4">
        <f t="shared" si="1"/>
        <v>1.07</v>
      </c>
      <c r="M11" s="4">
        <f t="shared" si="2"/>
        <v>48.06</v>
      </c>
      <c r="N11" s="7">
        <f t="shared" si="3"/>
        <v>318.24</v>
      </c>
      <c r="O11" s="4">
        <f t="shared" si="4"/>
        <v>39.74</v>
      </c>
      <c r="P11" s="4">
        <f t="shared" si="5"/>
        <v>357.66</v>
      </c>
      <c r="Q11" s="4">
        <f t="shared" si="6"/>
        <v>7.95</v>
      </c>
      <c r="R11" s="5"/>
      <c r="S11" s="7">
        <f t="shared" si="7"/>
        <v>6.05</v>
      </c>
      <c r="T11" s="7"/>
      <c r="U11" s="7">
        <f t="shared" si="8"/>
        <v>6</v>
      </c>
      <c r="V11" s="7">
        <f t="shared" si="9"/>
        <v>10</v>
      </c>
      <c r="W11" s="12">
        <f t="shared" si="10"/>
        <v>10</v>
      </c>
      <c r="X11" s="12">
        <f t="shared" si="11"/>
        <v>6</v>
      </c>
      <c r="Y11" s="7"/>
      <c r="Z11" s="7">
        <f t="shared" si="12"/>
        <v>4.9987421383647801</v>
      </c>
    </row>
    <row r="12" spans="1:26" x14ac:dyDescent="0.3">
      <c r="A12" s="2">
        <v>9</v>
      </c>
      <c r="B12" s="1" t="s">
        <v>4963</v>
      </c>
      <c r="C12" s="1" t="s">
        <v>4945</v>
      </c>
      <c r="D12" s="1" t="s">
        <v>4964</v>
      </c>
      <c r="E12" s="1">
        <v>100</v>
      </c>
      <c r="F12" s="1">
        <v>525</v>
      </c>
      <c r="G12" s="1">
        <v>18.36</v>
      </c>
      <c r="H12" s="1">
        <v>25.74</v>
      </c>
      <c r="I12" s="1">
        <v>42.57</v>
      </c>
      <c r="K12" s="4">
        <f t="shared" si="0"/>
        <v>559.53</v>
      </c>
      <c r="L12" s="4">
        <f t="shared" si="1"/>
        <v>1.07</v>
      </c>
      <c r="M12" s="4">
        <f t="shared" si="2"/>
        <v>55.900000000000006</v>
      </c>
      <c r="N12" s="7">
        <f t="shared" si="3"/>
        <v>348.6</v>
      </c>
      <c r="O12" s="4">
        <f t="shared" si="4"/>
        <v>42.57</v>
      </c>
      <c r="P12" s="4">
        <f t="shared" si="5"/>
        <v>383.13</v>
      </c>
      <c r="Q12" s="4">
        <f t="shared" si="6"/>
        <v>8.51</v>
      </c>
      <c r="R12" s="5"/>
      <c r="S12" s="7">
        <f t="shared" si="7"/>
        <v>6.57</v>
      </c>
      <c r="T12" s="7"/>
      <c r="U12" s="7">
        <f t="shared" si="8"/>
        <v>7</v>
      </c>
      <c r="V12" s="7">
        <f t="shared" si="9"/>
        <v>10</v>
      </c>
      <c r="W12" s="12">
        <f t="shared" si="10"/>
        <v>10</v>
      </c>
      <c r="X12" s="12">
        <f t="shared" si="11"/>
        <v>7</v>
      </c>
      <c r="Y12" s="7"/>
      <c r="Z12" s="7">
        <f t="shared" si="12"/>
        <v>5.0023501762632199</v>
      </c>
    </row>
    <row r="13" spans="1:26" x14ac:dyDescent="0.3">
      <c r="A13" s="2">
        <v>10</v>
      </c>
      <c r="B13" s="1" t="s">
        <v>4965</v>
      </c>
      <c r="C13" s="1" t="s">
        <v>4945</v>
      </c>
      <c r="D13" s="1" t="s">
        <v>4966</v>
      </c>
      <c r="E13" s="1">
        <v>100</v>
      </c>
      <c r="F13" s="1">
        <v>562</v>
      </c>
      <c r="G13" s="1">
        <v>24.62</v>
      </c>
      <c r="H13" s="1">
        <v>28.43</v>
      </c>
      <c r="I13" s="1">
        <v>43.11</v>
      </c>
      <c r="K13" s="4">
        <f t="shared" si="0"/>
        <v>600.19000000000005</v>
      </c>
      <c r="L13" s="4">
        <f t="shared" si="1"/>
        <v>1.07</v>
      </c>
      <c r="M13" s="4">
        <f t="shared" si="2"/>
        <v>46.95</v>
      </c>
      <c r="N13" s="7">
        <f t="shared" si="3"/>
        <v>349.8</v>
      </c>
      <c r="O13" s="4">
        <f t="shared" si="4"/>
        <v>43.11</v>
      </c>
      <c r="P13" s="4">
        <f t="shared" si="5"/>
        <v>387.99</v>
      </c>
      <c r="Q13" s="4">
        <f t="shared" si="6"/>
        <v>8.6199999999999992</v>
      </c>
      <c r="R13" s="5"/>
      <c r="S13" s="7">
        <f t="shared" si="7"/>
        <v>5.45</v>
      </c>
      <c r="T13" s="7"/>
      <c r="U13" s="7">
        <f t="shared" si="8"/>
        <v>5</v>
      </c>
      <c r="V13" s="7">
        <f t="shared" si="9"/>
        <v>10</v>
      </c>
      <c r="W13" s="12">
        <f t="shared" si="10"/>
        <v>10</v>
      </c>
      <c r="X13" s="12">
        <f t="shared" si="11"/>
        <v>5</v>
      </c>
      <c r="Y13" s="7"/>
      <c r="Z13" s="7">
        <f t="shared" si="12"/>
        <v>5.0011600928074254</v>
      </c>
    </row>
    <row r="14" spans="1:26" x14ac:dyDescent="0.3">
      <c r="A14" s="2">
        <v>11</v>
      </c>
      <c r="B14" s="1" t="s">
        <v>4967</v>
      </c>
      <c r="C14" s="1" t="s">
        <v>4945</v>
      </c>
      <c r="D14" s="1" t="s">
        <v>4968</v>
      </c>
      <c r="E14" s="1">
        <v>100</v>
      </c>
      <c r="F14" s="1">
        <v>318</v>
      </c>
      <c r="G14" s="1">
        <v>21.26</v>
      </c>
      <c r="H14" s="1">
        <v>13.5</v>
      </c>
      <c r="I14" s="1">
        <v>22.01</v>
      </c>
      <c r="K14" s="4">
        <f t="shared" si="0"/>
        <v>337.13</v>
      </c>
      <c r="L14" s="4">
        <f t="shared" si="1"/>
        <v>1.06</v>
      </c>
      <c r="M14" s="4">
        <f t="shared" si="2"/>
        <v>65.239999999999995</v>
      </c>
      <c r="N14" s="7">
        <f t="shared" si="3"/>
        <v>178.95999999999998</v>
      </c>
      <c r="O14" s="4">
        <f t="shared" si="4"/>
        <v>22.01</v>
      </c>
      <c r="P14" s="4">
        <f t="shared" si="5"/>
        <v>198.09</v>
      </c>
      <c r="Q14" s="4">
        <f t="shared" si="6"/>
        <v>4.4000000000000004</v>
      </c>
      <c r="R14" s="5"/>
      <c r="S14" s="7">
        <f t="shared" si="7"/>
        <v>14.83</v>
      </c>
      <c r="T14" s="7"/>
      <c r="U14" s="7">
        <f t="shared" si="8"/>
        <v>15</v>
      </c>
      <c r="V14" s="7">
        <f t="shared" si="9"/>
        <v>10</v>
      </c>
      <c r="W14" s="12">
        <f t="shared" si="10"/>
        <v>10</v>
      </c>
      <c r="X14" s="12">
        <f t="shared" si="11"/>
        <v>15</v>
      </c>
      <c r="Y14" s="7"/>
      <c r="Z14" s="7">
        <f t="shared" si="12"/>
        <v>5.002272727272727</v>
      </c>
    </row>
    <row r="15" spans="1:26" x14ac:dyDescent="0.3">
      <c r="A15" s="2">
        <v>12</v>
      </c>
      <c r="B15" s="1" t="s">
        <v>4969</v>
      </c>
      <c r="C15" s="1" t="s">
        <v>4945</v>
      </c>
      <c r="D15" s="1" t="s">
        <v>4970</v>
      </c>
      <c r="E15" s="1">
        <v>100</v>
      </c>
      <c r="F15" s="1">
        <v>572</v>
      </c>
      <c r="G15" s="1">
        <v>19.91</v>
      </c>
      <c r="H15" s="1">
        <v>28.5</v>
      </c>
      <c r="I15" s="1">
        <v>46.24</v>
      </c>
      <c r="K15" s="4">
        <f t="shared" si="0"/>
        <v>609.79999999999995</v>
      </c>
      <c r="L15" s="4">
        <f t="shared" si="1"/>
        <v>1.07</v>
      </c>
      <c r="M15" s="4">
        <f t="shared" si="2"/>
        <v>51.59</v>
      </c>
      <c r="N15" s="7">
        <f t="shared" si="3"/>
        <v>378.36</v>
      </c>
      <c r="O15" s="4">
        <f t="shared" si="4"/>
        <v>46.24</v>
      </c>
      <c r="P15" s="4">
        <f t="shared" si="5"/>
        <v>416.16</v>
      </c>
      <c r="Q15" s="4">
        <f t="shared" si="6"/>
        <v>9.25</v>
      </c>
      <c r="R15" s="5"/>
      <c r="S15" s="7">
        <f t="shared" si="7"/>
        <v>5.58</v>
      </c>
      <c r="T15" s="7"/>
      <c r="U15" s="7">
        <f t="shared" si="8"/>
        <v>6</v>
      </c>
      <c r="V15" s="7">
        <f t="shared" si="9"/>
        <v>10</v>
      </c>
      <c r="W15" s="12">
        <f t="shared" si="10"/>
        <v>10</v>
      </c>
      <c r="X15" s="12">
        <f t="shared" si="11"/>
        <v>6</v>
      </c>
      <c r="Y15" s="7"/>
      <c r="Z15" s="7">
        <f t="shared" si="12"/>
        <v>4.9989189189189194</v>
      </c>
    </row>
    <row r="16" spans="1:26" x14ac:dyDescent="0.3">
      <c r="A16" s="2">
        <v>13</v>
      </c>
      <c r="B16" s="1" t="s">
        <v>4971</v>
      </c>
      <c r="C16" s="1" t="s">
        <v>4945</v>
      </c>
      <c r="D16" s="1" t="s">
        <v>4972</v>
      </c>
      <c r="E16" s="1">
        <v>100</v>
      </c>
      <c r="F16" s="1">
        <v>559</v>
      </c>
      <c r="G16" s="1">
        <v>25</v>
      </c>
      <c r="H16" s="1">
        <v>26.59</v>
      </c>
      <c r="I16" s="1">
        <v>43.52</v>
      </c>
      <c r="K16" s="4">
        <f t="shared" si="0"/>
        <v>598.04</v>
      </c>
      <c r="L16" s="4">
        <f t="shared" si="1"/>
        <v>1.07</v>
      </c>
      <c r="M16" s="4">
        <f t="shared" si="2"/>
        <v>48.41</v>
      </c>
      <c r="N16" s="7">
        <f t="shared" si="3"/>
        <v>352.64</v>
      </c>
      <c r="O16" s="4">
        <f t="shared" si="4"/>
        <v>43.52</v>
      </c>
      <c r="P16" s="4">
        <f t="shared" si="5"/>
        <v>391.68</v>
      </c>
      <c r="Q16" s="4">
        <f t="shared" si="6"/>
        <v>8.6999999999999993</v>
      </c>
      <c r="R16" s="5"/>
      <c r="S16" s="7">
        <f t="shared" si="7"/>
        <v>5.56</v>
      </c>
      <c r="T16" s="7"/>
      <c r="U16" s="7">
        <f t="shared" si="8"/>
        <v>6</v>
      </c>
      <c r="V16" s="7">
        <f t="shared" si="9"/>
        <v>10</v>
      </c>
      <c r="W16" s="12">
        <f t="shared" si="10"/>
        <v>10</v>
      </c>
      <c r="X16" s="12">
        <f t="shared" si="11"/>
        <v>6</v>
      </c>
      <c r="Y16" s="7"/>
      <c r="Z16" s="7">
        <f t="shared" si="12"/>
        <v>5.0022988505747135</v>
      </c>
    </row>
    <row r="17" spans="1:26" x14ac:dyDescent="0.3">
      <c r="A17" s="2">
        <v>14</v>
      </c>
      <c r="B17" s="1" t="s">
        <v>4973</v>
      </c>
      <c r="C17" s="1" t="s">
        <v>4945</v>
      </c>
      <c r="D17" s="1" t="s">
        <v>4974</v>
      </c>
      <c r="E17" s="1">
        <v>100</v>
      </c>
      <c r="F17" s="1">
        <v>593</v>
      </c>
      <c r="G17" s="1">
        <v>27.5</v>
      </c>
      <c r="H17" s="1">
        <v>18.600000000000001</v>
      </c>
      <c r="I17" s="1">
        <v>50.4</v>
      </c>
      <c r="K17" s="4">
        <f t="shared" si="0"/>
        <v>638</v>
      </c>
      <c r="L17" s="4">
        <f t="shared" si="1"/>
        <v>1.08</v>
      </c>
      <c r="M17" s="4">
        <f t="shared" si="2"/>
        <v>53.9</v>
      </c>
      <c r="N17" s="7">
        <f t="shared" si="3"/>
        <v>408.6</v>
      </c>
      <c r="O17" s="4">
        <f t="shared" si="4"/>
        <v>50.4</v>
      </c>
      <c r="P17" s="4">
        <f t="shared" si="5"/>
        <v>453.59999999999997</v>
      </c>
      <c r="Q17" s="4">
        <f t="shared" si="6"/>
        <v>10.08</v>
      </c>
      <c r="R17" s="5"/>
      <c r="S17" s="7">
        <f t="shared" si="7"/>
        <v>5.35</v>
      </c>
      <c r="T17" s="7"/>
      <c r="U17" s="7">
        <f t="shared" si="8"/>
        <v>5</v>
      </c>
      <c r="V17" s="7">
        <f t="shared" si="9"/>
        <v>10</v>
      </c>
      <c r="W17" s="12">
        <f t="shared" si="10"/>
        <v>10</v>
      </c>
      <c r="X17" s="12">
        <f t="shared" si="11"/>
        <v>5</v>
      </c>
      <c r="Y17" s="7"/>
      <c r="Z17" s="7">
        <f t="shared" si="12"/>
        <v>5</v>
      </c>
    </row>
    <row r="18" spans="1:26" x14ac:dyDescent="0.3">
      <c r="A18" s="2">
        <v>15</v>
      </c>
      <c r="B18" s="1" t="s">
        <v>4975</v>
      </c>
      <c r="C18" s="1" t="s">
        <v>4945</v>
      </c>
      <c r="D18" s="1" t="s">
        <v>4976</v>
      </c>
      <c r="E18" s="1">
        <v>100</v>
      </c>
      <c r="F18" s="1">
        <v>570</v>
      </c>
      <c r="G18" s="1">
        <v>26.5</v>
      </c>
      <c r="H18" s="1">
        <v>19.3</v>
      </c>
      <c r="I18" s="1">
        <v>47.7</v>
      </c>
      <c r="K18" s="4">
        <f t="shared" si="0"/>
        <v>612.5</v>
      </c>
      <c r="L18" s="4">
        <f t="shared" si="1"/>
        <v>1.07</v>
      </c>
      <c r="M18" s="4">
        <f t="shared" si="2"/>
        <v>54.2</v>
      </c>
      <c r="N18" s="7">
        <f t="shared" si="3"/>
        <v>386.8</v>
      </c>
      <c r="O18" s="4">
        <f t="shared" si="4"/>
        <v>47.7</v>
      </c>
      <c r="P18" s="4">
        <f t="shared" si="5"/>
        <v>429.3</v>
      </c>
      <c r="Q18" s="4">
        <f t="shared" si="6"/>
        <v>9.5399999999999991</v>
      </c>
      <c r="R18" s="5"/>
      <c r="S18" s="7">
        <f t="shared" si="7"/>
        <v>5.68</v>
      </c>
      <c r="T18" s="7"/>
      <c r="U18" s="7">
        <f t="shared" si="8"/>
        <v>6</v>
      </c>
      <c r="V18" s="7">
        <f t="shared" si="9"/>
        <v>10</v>
      </c>
      <c r="W18" s="12">
        <f t="shared" si="10"/>
        <v>10</v>
      </c>
      <c r="X18" s="12">
        <f t="shared" si="11"/>
        <v>6</v>
      </c>
      <c r="Y18" s="7"/>
      <c r="Z18" s="7">
        <f t="shared" si="12"/>
        <v>5.0000000000000009</v>
      </c>
    </row>
    <row r="19" spans="1:26" x14ac:dyDescent="0.3">
      <c r="A19" s="2">
        <v>16</v>
      </c>
      <c r="B19" s="1" t="s">
        <v>4977</v>
      </c>
      <c r="C19" s="1" t="s">
        <v>4945</v>
      </c>
      <c r="D19" s="1" t="s">
        <v>4978</v>
      </c>
      <c r="E19" s="1">
        <v>100</v>
      </c>
      <c r="F19" s="1">
        <v>577</v>
      </c>
      <c r="G19" s="1">
        <v>17.100000000000001</v>
      </c>
      <c r="H19" s="1">
        <v>26.1</v>
      </c>
      <c r="I19" s="1">
        <v>49.1</v>
      </c>
      <c r="K19" s="4">
        <f t="shared" si="0"/>
        <v>614.70000000000005</v>
      </c>
      <c r="L19" s="4">
        <f t="shared" si="1"/>
        <v>1.07</v>
      </c>
      <c r="M19" s="4">
        <f t="shared" si="2"/>
        <v>56.8</v>
      </c>
      <c r="N19" s="7">
        <f t="shared" si="3"/>
        <v>404.2</v>
      </c>
      <c r="O19" s="4">
        <f t="shared" si="4"/>
        <v>49.1</v>
      </c>
      <c r="P19" s="4">
        <f t="shared" si="5"/>
        <v>441.90000000000003</v>
      </c>
      <c r="Q19" s="4">
        <f t="shared" si="6"/>
        <v>9.82</v>
      </c>
      <c r="R19" s="5"/>
      <c r="S19" s="7">
        <f t="shared" si="7"/>
        <v>5.78</v>
      </c>
      <c r="T19" s="7"/>
      <c r="U19" s="7">
        <f t="shared" si="8"/>
        <v>6</v>
      </c>
      <c r="V19" s="7">
        <f t="shared" si="9"/>
        <v>10</v>
      </c>
      <c r="W19" s="12">
        <f t="shared" si="10"/>
        <v>10</v>
      </c>
      <c r="X19" s="12">
        <f t="shared" si="11"/>
        <v>6</v>
      </c>
      <c r="Y19" s="7"/>
      <c r="Z19" s="7">
        <f t="shared" si="12"/>
        <v>5</v>
      </c>
    </row>
    <row r="20" spans="1:26" x14ac:dyDescent="0.3">
      <c r="A20" s="2">
        <v>17</v>
      </c>
      <c r="B20" s="1" t="s">
        <v>4979</v>
      </c>
      <c r="C20" s="1" t="s">
        <v>4945</v>
      </c>
      <c r="D20" s="1" t="s">
        <v>4980</v>
      </c>
      <c r="E20" s="1">
        <v>100</v>
      </c>
      <c r="F20" s="1">
        <v>563</v>
      </c>
      <c r="G20" s="1">
        <v>24.2</v>
      </c>
      <c r="H20" s="1">
        <v>22.4</v>
      </c>
      <c r="I20" s="1">
        <v>46.3</v>
      </c>
      <c r="K20" s="4">
        <f t="shared" si="0"/>
        <v>603.09999999999991</v>
      </c>
      <c r="L20" s="4">
        <f t="shared" si="1"/>
        <v>1.07</v>
      </c>
      <c r="M20" s="4">
        <f t="shared" si="2"/>
        <v>53.400000000000006</v>
      </c>
      <c r="N20" s="7">
        <f t="shared" si="3"/>
        <v>376.6</v>
      </c>
      <c r="O20" s="4">
        <f t="shared" si="4"/>
        <v>46.3</v>
      </c>
      <c r="P20" s="4">
        <f t="shared" si="5"/>
        <v>416.7</v>
      </c>
      <c r="Q20" s="4">
        <f t="shared" si="6"/>
        <v>9.26</v>
      </c>
      <c r="R20" s="5"/>
      <c r="S20" s="7">
        <f t="shared" si="7"/>
        <v>5.77</v>
      </c>
      <c r="T20" s="7"/>
      <c r="U20" s="7">
        <f t="shared" si="8"/>
        <v>6</v>
      </c>
      <c r="V20" s="7">
        <f t="shared" si="9"/>
        <v>10</v>
      </c>
      <c r="W20" s="12">
        <f t="shared" si="10"/>
        <v>10</v>
      </c>
      <c r="X20" s="12">
        <f t="shared" si="11"/>
        <v>6</v>
      </c>
      <c r="Y20" s="7"/>
      <c r="Z20" s="7">
        <f t="shared" si="12"/>
        <v>5</v>
      </c>
    </row>
    <row r="21" spans="1:26" x14ac:dyDescent="0.3">
      <c r="A21" s="2">
        <v>18</v>
      </c>
      <c r="B21" s="1" t="s">
        <v>4981</v>
      </c>
      <c r="C21" s="1" t="s">
        <v>4945</v>
      </c>
      <c r="D21" s="1" t="s">
        <v>4982</v>
      </c>
      <c r="E21" s="1">
        <v>100</v>
      </c>
      <c r="F21" s="1">
        <v>544</v>
      </c>
      <c r="G21" s="1">
        <v>29.1</v>
      </c>
      <c r="H21" s="1">
        <v>20.3</v>
      </c>
      <c r="I21" s="1">
        <v>43</v>
      </c>
      <c r="K21" s="4">
        <f t="shared" si="0"/>
        <v>584.6</v>
      </c>
      <c r="L21" s="4">
        <f t="shared" si="1"/>
        <v>1.07</v>
      </c>
      <c r="M21" s="4">
        <f t="shared" si="2"/>
        <v>50.599999999999994</v>
      </c>
      <c r="N21" s="7">
        <f t="shared" si="3"/>
        <v>346.4</v>
      </c>
      <c r="O21" s="4">
        <f t="shared" si="4"/>
        <v>43</v>
      </c>
      <c r="P21" s="4">
        <f t="shared" si="5"/>
        <v>387</v>
      </c>
      <c r="Q21" s="4">
        <f t="shared" si="6"/>
        <v>8.6</v>
      </c>
      <c r="R21" s="5"/>
      <c r="S21" s="7">
        <f t="shared" si="7"/>
        <v>5.88</v>
      </c>
      <c r="T21" s="7"/>
      <c r="U21" s="7">
        <f t="shared" si="8"/>
        <v>6</v>
      </c>
      <c r="V21" s="7">
        <f t="shared" si="9"/>
        <v>10</v>
      </c>
      <c r="W21" s="12">
        <f t="shared" si="10"/>
        <v>10</v>
      </c>
      <c r="X21" s="12">
        <f t="shared" si="11"/>
        <v>6</v>
      </c>
      <c r="Y21" s="7"/>
      <c r="Z21" s="7">
        <f t="shared" si="12"/>
        <v>5</v>
      </c>
    </row>
    <row r="22" spans="1:26" x14ac:dyDescent="0.3">
      <c r="A22" s="2">
        <v>19</v>
      </c>
      <c r="B22" s="1" t="s">
        <v>4983</v>
      </c>
      <c r="C22" s="1" t="s">
        <v>4945</v>
      </c>
      <c r="D22" s="1" t="s">
        <v>4984</v>
      </c>
      <c r="E22" s="1">
        <v>100</v>
      </c>
      <c r="F22" s="1">
        <v>540</v>
      </c>
      <c r="G22" s="1">
        <v>31.8</v>
      </c>
      <c r="H22" s="1">
        <v>13.6</v>
      </c>
      <c r="I22" s="1">
        <v>44.7</v>
      </c>
      <c r="K22" s="4">
        <f t="shared" si="0"/>
        <v>583.9</v>
      </c>
      <c r="L22" s="4">
        <f t="shared" si="1"/>
        <v>1.08</v>
      </c>
      <c r="M22" s="4">
        <f t="shared" si="2"/>
        <v>54.6</v>
      </c>
      <c r="N22" s="7">
        <f t="shared" si="3"/>
        <v>358.4</v>
      </c>
      <c r="O22" s="4">
        <f t="shared" si="4"/>
        <v>44.7</v>
      </c>
      <c r="P22" s="4">
        <f t="shared" si="5"/>
        <v>402.3</v>
      </c>
      <c r="Q22" s="4">
        <f t="shared" si="6"/>
        <v>8.94</v>
      </c>
      <c r="R22" s="5"/>
      <c r="S22" s="7">
        <f t="shared" si="7"/>
        <v>6.11</v>
      </c>
      <c r="T22" s="7"/>
      <c r="U22" s="7">
        <f t="shared" si="8"/>
        <v>6</v>
      </c>
      <c r="V22" s="7">
        <f t="shared" si="9"/>
        <v>10</v>
      </c>
      <c r="W22" s="12">
        <f t="shared" si="10"/>
        <v>10</v>
      </c>
      <c r="X22" s="12">
        <f t="shared" si="11"/>
        <v>6</v>
      </c>
      <c r="Y22" s="7"/>
      <c r="Z22" s="7">
        <f t="shared" si="12"/>
        <v>5.0000000000000009</v>
      </c>
    </row>
    <row r="23" spans="1:26" x14ac:dyDescent="0.3">
      <c r="A23" s="2">
        <v>20</v>
      </c>
      <c r="B23" s="1" t="s">
        <v>4985</v>
      </c>
      <c r="C23" s="1" t="s">
        <v>4945</v>
      </c>
      <c r="D23" s="1" t="s">
        <v>4986</v>
      </c>
      <c r="E23" s="1">
        <v>100</v>
      </c>
      <c r="F23" s="1">
        <v>100</v>
      </c>
      <c r="G23" s="1">
        <v>25.5</v>
      </c>
      <c r="H23" s="1">
        <v>1.3</v>
      </c>
      <c r="I23" s="1">
        <v>0.8</v>
      </c>
      <c r="K23" s="4">
        <f t="shared" si="0"/>
        <v>114.4</v>
      </c>
      <c r="L23" s="4">
        <f t="shared" si="1"/>
        <v>1.1399999999999999</v>
      </c>
      <c r="M23" s="4">
        <f t="shared" si="2"/>
        <v>73.2</v>
      </c>
      <c r="N23" s="7">
        <f t="shared" si="3"/>
        <v>-7.2000000000000028</v>
      </c>
      <c r="O23" s="4">
        <f t="shared" si="4"/>
        <v>0.8</v>
      </c>
      <c r="P23" s="4">
        <f t="shared" si="5"/>
        <v>7.2</v>
      </c>
      <c r="Q23" s="4">
        <f t="shared" si="6"/>
        <v>0.16</v>
      </c>
      <c r="R23" s="5"/>
      <c r="S23" s="7">
        <f t="shared" si="7"/>
        <v>457.5</v>
      </c>
      <c r="T23" s="7"/>
      <c r="U23" s="7">
        <f t="shared" si="8"/>
        <v>458</v>
      </c>
      <c r="V23" s="7">
        <f t="shared" si="9"/>
        <v>460</v>
      </c>
      <c r="W23" s="12">
        <f t="shared" si="10"/>
        <v>500</v>
      </c>
      <c r="X23" s="12">
        <f t="shared" si="11"/>
        <v>460</v>
      </c>
      <c r="Y23" s="7"/>
      <c r="Z23" s="7">
        <f t="shared" si="12"/>
        <v>5</v>
      </c>
    </row>
    <row r="24" spans="1:26" x14ac:dyDescent="0.3">
      <c r="A24" s="2">
        <v>21</v>
      </c>
      <c r="B24" s="1" t="s">
        <v>4987</v>
      </c>
      <c r="C24" s="1" t="s">
        <v>4945</v>
      </c>
      <c r="D24" s="1" t="s">
        <v>4988</v>
      </c>
      <c r="E24" s="1">
        <v>100</v>
      </c>
      <c r="F24" s="1">
        <v>190</v>
      </c>
      <c r="G24" s="1">
        <v>40.6</v>
      </c>
      <c r="H24" s="1">
        <v>5.8</v>
      </c>
      <c r="I24" s="1">
        <v>0.5</v>
      </c>
      <c r="K24" s="4">
        <f t="shared" si="0"/>
        <v>190.1</v>
      </c>
      <c r="L24" s="4">
        <f t="shared" si="1"/>
        <v>1</v>
      </c>
      <c r="M24" s="4">
        <f t="shared" si="2"/>
        <v>53.6</v>
      </c>
      <c r="N24" s="7">
        <f t="shared" si="3"/>
        <v>4.4000000000000057</v>
      </c>
      <c r="O24" s="4">
        <f t="shared" si="4"/>
        <v>0.5</v>
      </c>
      <c r="P24" s="4">
        <f t="shared" si="5"/>
        <v>4.5</v>
      </c>
      <c r="Q24" s="4">
        <f t="shared" si="6"/>
        <v>0.1</v>
      </c>
      <c r="R24" s="5"/>
      <c r="S24" s="7">
        <f t="shared" si="7"/>
        <v>536</v>
      </c>
      <c r="T24" s="7"/>
      <c r="U24" s="7">
        <f t="shared" si="8"/>
        <v>536</v>
      </c>
      <c r="V24" s="7">
        <f t="shared" si="9"/>
        <v>540</v>
      </c>
      <c r="W24" s="12">
        <f t="shared" si="10"/>
        <v>500</v>
      </c>
      <c r="X24" s="12">
        <f t="shared" si="11"/>
        <v>540</v>
      </c>
      <c r="Y24" s="7"/>
      <c r="Z24" s="7">
        <f t="shared" si="12"/>
        <v>5</v>
      </c>
    </row>
    <row r="25" spans="1:26" x14ac:dyDescent="0.3">
      <c r="A25" s="2">
        <v>22</v>
      </c>
      <c r="B25" s="1" t="s">
        <v>4989</v>
      </c>
      <c r="C25" s="1" t="s">
        <v>4945</v>
      </c>
      <c r="D25" s="1" t="s">
        <v>4990</v>
      </c>
      <c r="E25" s="1">
        <v>100</v>
      </c>
      <c r="F25" s="1">
        <v>720</v>
      </c>
      <c r="G25" s="1">
        <v>12.2</v>
      </c>
      <c r="H25" s="1">
        <v>8.3000000000000007</v>
      </c>
      <c r="I25" s="1">
        <v>76.7</v>
      </c>
      <c r="K25" s="4">
        <f t="shared" si="0"/>
        <v>772.30000000000007</v>
      </c>
      <c r="L25" s="4">
        <f t="shared" si="1"/>
        <v>1.07</v>
      </c>
      <c r="M25" s="4">
        <f t="shared" si="2"/>
        <v>79.5</v>
      </c>
      <c r="N25" s="7">
        <f t="shared" si="3"/>
        <v>638</v>
      </c>
      <c r="O25" s="4">
        <f t="shared" si="4"/>
        <v>76.7</v>
      </c>
      <c r="P25" s="4">
        <f t="shared" si="5"/>
        <v>690.30000000000007</v>
      </c>
      <c r="Q25" s="4">
        <f t="shared" si="6"/>
        <v>15.34</v>
      </c>
      <c r="R25" s="5"/>
      <c r="S25" s="7">
        <f t="shared" si="7"/>
        <v>5.18</v>
      </c>
      <c r="T25" s="7"/>
      <c r="U25" s="7">
        <f t="shared" si="8"/>
        <v>5</v>
      </c>
      <c r="V25" s="7">
        <f t="shared" si="9"/>
        <v>10</v>
      </c>
      <c r="W25" s="12">
        <f t="shared" si="10"/>
        <v>10</v>
      </c>
      <c r="X25" s="12">
        <f t="shared" si="11"/>
        <v>5</v>
      </c>
      <c r="Y25" s="7"/>
      <c r="Z25" s="7">
        <f t="shared" si="12"/>
        <v>5</v>
      </c>
    </row>
    <row r="26" spans="1:26" x14ac:dyDescent="0.3">
      <c r="A26" s="2">
        <v>23</v>
      </c>
      <c r="B26" s="1" t="s">
        <v>4991</v>
      </c>
      <c r="C26" s="1" t="s">
        <v>4945</v>
      </c>
      <c r="D26" s="1" t="s">
        <v>4992</v>
      </c>
      <c r="E26" s="1">
        <v>100</v>
      </c>
      <c r="F26" s="1">
        <v>253</v>
      </c>
      <c r="G26" s="1">
        <v>54</v>
      </c>
      <c r="H26" s="1">
        <v>6.3</v>
      </c>
      <c r="I26" s="1">
        <v>4.8</v>
      </c>
      <c r="K26" s="4">
        <f t="shared" si="0"/>
        <v>284.39999999999998</v>
      </c>
      <c r="L26" s="4">
        <f t="shared" si="1"/>
        <v>1.1200000000000001</v>
      </c>
      <c r="M26" s="4">
        <f t="shared" si="2"/>
        <v>39.700000000000003</v>
      </c>
      <c r="N26" s="7">
        <f t="shared" si="3"/>
        <v>11.800000000000011</v>
      </c>
      <c r="O26" s="4">
        <f t="shared" si="4"/>
        <v>4.8</v>
      </c>
      <c r="P26" s="4">
        <f t="shared" si="5"/>
        <v>43.199999999999996</v>
      </c>
      <c r="Q26" s="4">
        <f t="shared" si="6"/>
        <v>0.96</v>
      </c>
      <c r="R26" s="5"/>
      <c r="S26" s="7">
        <f t="shared" si="7"/>
        <v>41.35</v>
      </c>
      <c r="T26" s="7"/>
      <c r="U26" s="7">
        <f t="shared" si="8"/>
        <v>41</v>
      </c>
      <c r="V26" s="7">
        <f t="shared" si="9"/>
        <v>40</v>
      </c>
      <c r="W26" s="12">
        <f t="shared" si="10"/>
        <v>40</v>
      </c>
      <c r="X26" s="12">
        <f t="shared" si="11"/>
        <v>40</v>
      </c>
      <c r="Y26" s="7"/>
      <c r="Z26" s="7">
        <f t="shared" si="12"/>
        <v>5</v>
      </c>
    </row>
    <row r="27" spans="1:26" x14ac:dyDescent="0.3">
      <c r="A27" s="2">
        <v>24</v>
      </c>
      <c r="B27" s="1" t="s">
        <v>4993</v>
      </c>
      <c r="C27" s="1" t="s">
        <v>4945</v>
      </c>
      <c r="D27" s="1" t="s">
        <v>4994</v>
      </c>
      <c r="E27" s="1">
        <v>100</v>
      </c>
      <c r="F27" s="1">
        <v>506</v>
      </c>
      <c r="G27" s="1">
        <v>21.9</v>
      </c>
      <c r="H27" s="1">
        <v>32.590000000000003</v>
      </c>
      <c r="I27" s="1">
        <v>36.29</v>
      </c>
      <c r="K27" s="4">
        <f t="shared" si="0"/>
        <v>544.57000000000005</v>
      </c>
      <c r="L27" s="4">
        <f t="shared" si="1"/>
        <v>1.08</v>
      </c>
      <c r="M27" s="4">
        <f t="shared" si="2"/>
        <v>45.51</v>
      </c>
      <c r="N27" s="7">
        <f t="shared" si="3"/>
        <v>288.03999999999996</v>
      </c>
      <c r="O27" s="4">
        <f t="shared" si="4"/>
        <v>36.29</v>
      </c>
      <c r="P27" s="4">
        <f t="shared" si="5"/>
        <v>326.61</v>
      </c>
      <c r="Q27" s="4">
        <f t="shared" si="6"/>
        <v>7.26</v>
      </c>
      <c r="R27" s="5"/>
      <c r="S27" s="7">
        <f t="shared" si="7"/>
        <v>6.27</v>
      </c>
      <c r="T27" s="7"/>
      <c r="U27" s="7">
        <f t="shared" si="8"/>
        <v>6</v>
      </c>
      <c r="V27" s="7">
        <f t="shared" si="9"/>
        <v>10</v>
      </c>
      <c r="W27" s="12">
        <f t="shared" si="10"/>
        <v>10</v>
      </c>
      <c r="X27" s="12">
        <f t="shared" si="11"/>
        <v>6</v>
      </c>
      <c r="Y27" s="7"/>
      <c r="Z27" s="7">
        <f t="shared" si="12"/>
        <v>4.9986225895316805</v>
      </c>
    </row>
    <row r="28" spans="1:26" x14ac:dyDescent="0.3">
      <c r="A28" s="2">
        <v>25</v>
      </c>
      <c r="B28" s="1" t="s">
        <v>4995</v>
      </c>
      <c r="C28" s="1" t="s">
        <v>4945</v>
      </c>
      <c r="D28" s="1" t="s">
        <v>4996</v>
      </c>
      <c r="E28" s="1">
        <v>100</v>
      </c>
      <c r="F28" s="1">
        <v>133</v>
      </c>
      <c r="G28" s="1">
        <v>33.39</v>
      </c>
      <c r="H28" s="1">
        <v>3.28</v>
      </c>
      <c r="I28" s="1">
        <v>0.5</v>
      </c>
      <c r="K28" s="4">
        <f t="shared" si="0"/>
        <v>151.18</v>
      </c>
      <c r="L28" s="4">
        <f t="shared" si="1"/>
        <v>1.1399999999999999</v>
      </c>
      <c r="M28" s="4">
        <f t="shared" si="2"/>
        <v>63.33</v>
      </c>
      <c r="N28" s="7">
        <f t="shared" si="3"/>
        <v>-13.680000000000007</v>
      </c>
      <c r="O28" s="4">
        <f t="shared" si="4"/>
        <v>0.5</v>
      </c>
      <c r="P28" s="4">
        <f t="shared" si="5"/>
        <v>4.5</v>
      </c>
      <c r="Q28" s="4">
        <f t="shared" si="6"/>
        <v>0.1</v>
      </c>
      <c r="R28" s="5"/>
      <c r="S28" s="7">
        <f t="shared" si="7"/>
        <v>633.29999999999995</v>
      </c>
      <c r="T28" s="7"/>
      <c r="U28" s="7">
        <f t="shared" si="8"/>
        <v>633</v>
      </c>
      <c r="V28" s="7">
        <f t="shared" si="9"/>
        <v>630</v>
      </c>
      <c r="W28" s="12">
        <f t="shared" si="10"/>
        <v>600</v>
      </c>
      <c r="X28" s="12">
        <f t="shared" si="11"/>
        <v>630</v>
      </c>
      <c r="Y28" s="7"/>
      <c r="Z28" s="7">
        <f t="shared" si="12"/>
        <v>5</v>
      </c>
    </row>
    <row r="29" spans="1:26" x14ac:dyDescent="0.3">
      <c r="A29" s="2">
        <v>26</v>
      </c>
      <c r="B29" s="1" t="s">
        <v>4997</v>
      </c>
      <c r="C29" s="1" t="s">
        <v>4945</v>
      </c>
      <c r="D29" s="1" t="s">
        <v>4998</v>
      </c>
      <c r="E29" s="1">
        <v>100</v>
      </c>
      <c r="F29" s="1">
        <v>334</v>
      </c>
      <c r="G29" s="1">
        <v>78.599999999999994</v>
      </c>
      <c r="H29" s="1">
        <v>6.7</v>
      </c>
      <c r="I29" s="1">
        <v>4.0999999999999996</v>
      </c>
      <c r="K29" s="4">
        <f t="shared" si="0"/>
        <v>378.09999999999997</v>
      </c>
      <c r="L29" s="4">
        <f t="shared" si="1"/>
        <v>1.1299999999999999</v>
      </c>
      <c r="M29" s="4">
        <f t="shared" si="2"/>
        <v>14.700000000000003</v>
      </c>
      <c r="N29" s="7">
        <f t="shared" si="3"/>
        <v>-7.1999999999999886</v>
      </c>
      <c r="O29" s="4">
        <f t="shared" si="4"/>
        <v>4.0999999999999996</v>
      </c>
      <c r="P29" s="4">
        <f t="shared" si="5"/>
        <v>36.9</v>
      </c>
      <c r="Q29" s="4">
        <f t="shared" si="6"/>
        <v>0.82</v>
      </c>
      <c r="R29" s="5"/>
      <c r="S29" s="7">
        <f t="shared" si="7"/>
        <v>17.93</v>
      </c>
      <c r="T29" s="7"/>
      <c r="U29" s="7">
        <f t="shared" si="8"/>
        <v>18</v>
      </c>
      <c r="V29" s="7">
        <f t="shared" si="9"/>
        <v>20</v>
      </c>
      <c r="W29" s="12">
        <f t="shared" si="10"/>
        <v>20</v>
      </c>
      <c r="X29" s="12">
        <f t="shared" si="11"/>
        <v>20</v>
      </c>
      <c r="Y29" s="7"/>
      <c r="Z29" s="7">
        <f t="shared" si="12"/>
        <v>5</v>
      </c>
    </row>
    <row r="30" spans="1:26" x14ac:dyDescent="0.3">
      <c r="A30" s="2">
        <v>27</v>
      </c>
      <c r="B30" s="1" t="s">
        <v>4999</v>
      </c>
      <c r="C30" s="1" t="s">
        <v>4945</v>
      </c>
      <c r="D30" s="1" t="s">
        <v>5000</v>
      </c>
      <c r="E30" s="1">
        <v>100</v>
      </c>
      <c r="F30" s="1">
        <v>136</v>
      </c>
      <c r="G30" s="1">
        <v>33.950000000000003</v>
      </c>
      <c r="H30" s="1">
        <v>3.45</v>
      </c>
      <c r="I30" s="1">
        <v>0.51</v>
      </c>
      <c r="K30" s="4">
        <f t="shared" si="0"/>
        <v>154.19000000000003</v>
      </c>
      <c r="L30" s="4">
        <f t="shared" si="1"/>
        <v>1.1299999999999999</v>
      </c>
      <c r="M30" s="4">
        <f t="shared" si="2"/>
        <v>62.599999999999994</v>
      </c>
      <c r="N30" s="7">
        <f t="shared" si="3"/>
        <v>-13.600000000000023</v>
      </c>
      <c r="O30" s="4">
        <f t="shared" si="4"/>
        <v>0.51</v>
      </c>
      <c r="P30" s="4">
        <f t="shared" si="5"/>
        <v>4.59</v>
      </c>
      <c r="Q30" s="4">
        <f t="shared" si="6"/>
        <v>0.1</v>
      </c>
      <c r="R30" s="5"/>
      <c r="S30" s="7">
        <f t="shared" si="7"/>
        <v>626</v>
      </c>
      <c r="T30" s="7"/>
      <c r="U30" s="7">
        <f t="shared" si="8"/>
        <v>626</v>
      </c>
      <c r="V30" s="7">
        <f t="shared" si="9"/>
        <v>630</v>
      </c>
      <c r="W30" s="12">
        <f t="shared" si="10"/>
        <v>600</v>
      </c>
      <c r="X30" s="12">
        <f t="shared" si="11"/>
        <v>630</v>
      </c>
      <c r="Y30" s="7"/>
      <c r="Z30" s="7">
        <f t="shared" si="12"/>
        <v>5.0999999999999996</v>
      </c>
    </row>
    <row r="31" spans="1:26" x14ac:dyDescent="0.3">
      <c r="A31" s="2">
        <v>28</v>
      </c>
      <c r="B31" s="1" t="s">
        <v>5001</v>
      </c>
      <c r="C31" s="1" t="s">
        <v>4945</v>
      </c>
      <c r="D31" s="1" t="s">
        <v>5002</v>
      </c>
      <c r="E31" s="1">
        <v>100</v>
      </c>
      <c r="F31" s="1">
        <v>225</v>
      </c>
      <c r="G31" s="1">
        <v>55.2</v>
      </c>
      <c r="H31" s="1">
        <v>1.1000000000000001</v>
      </c>
      <c r="I31" s="1">
        <v>0</v>
      </c>
      <c r="K31" s="4">
        <f t="shared" si="0"/>
        <v>225.20000000000002</v>
      </c>
      <c r="L31" s="4">
        <f t="shared" si="1"/>
        <v>1</v>
      </c>
      <c r="M31" s="4">
        <f t="shared" si="2"/>
        <v>43.699999999999996</v>
      </c>
      <c r="N31" s="7">
        <f t="shared" si="3"/>
        <v>-0.20000000000001705</v>
      </c>
      <c r="O31" s="4">
        <f t="shared" si="4"/>
        <v>0</v>
      </c>
      <c r="P31" s="4">
        <f t="shared" si="5"/>
        <v>0</v>
      </c>
      <c r="Q31" s="4">
        <f t="shared" si="6"/>
        <v>0</v>
      </c>
      <c r="R31" s="5"/>
      <c r="S31" s="7" t="e">
        <f t="shared" si="7"/>
        <v>#DIV/0!</v>
      </c>
      <c r="T31" s="7"/>
      <c r="U31" s="7" t="e">
        <f t="shared" si="8"/>
        <v>#DIV/0!</v>
      </c>
      <c r="V31" s="7" t="e">
        <f t="shared" si="9"/>
        <v>#DIV/0!</v>
      </c>
      <c r="W31" s="12" t="e">
        <f t="shared" si="10"/>
        <v>#DIV/0!</v>
      </c>
      <c r="X31" s="12" t="e">
        <f t="shared" si="11"/>
        <v>#DIV/0!</v>
      </c>
      <c r="Y31" s="7"/>
      <c r="Z31" s="7" t="e">
        <f t="shared" si="12"/>
        <v>#DIV/0!</v>
      </c>
    </row>
    <row r="32" spans="1:26" x14ac:dyDescent="0.3">
      <c r="A32" s="2">
        <v>29</v>
      </c>
      <c r="B32" s="1" t="s">
        <v>5003</v>
      </c>
      <c r="C32" s="1" t="s">
        <v>4945</v>
      </c>
      <c r="D32" s="1" t="s">
        <v>5004</v>
      </c>
      <c r="E32" s="1">
        <v>100</v>
      </c>
      <c r="F32" s="1">
        <v>131</v>
      </c>
      <c r="G32" s="1">
        <v>34.299999999999997</v>
      </c>
      <c r="H32" s="1">
        <v>2.7</v>
      </c>
      <c r="I32" s="1">
        <v>0.1</v>
      </c>
      <c r="K32" s="4">
        <f t="shared" si="0"/>
        <v>148.9</v>
      </c>
      <c r="L32" s="4">
        <f t="shared" si="1"/>
        <v>1.1399999999999999</v>
      </c>
      <c r="M32" s="4">
        <f t="shared" si="2"/>
        <v>63</v>
      </c>
      <c r="N32" s="7">
        <f t="shared" si="3"/>
        <v>-17</v>
      </c>
      <c r="O32" s="4">
        <f t="shared" si="4"/>
        <v>0.1</v>
      </c>
      <c r="P32" s="4">
        <f t="shared" si="5"/>
        <v>0.9</v>
      </c>
      <c r="Q32" s="4">
        <f t="shared" si="6"/>
        <v>0.02</v>
      </c>
      <c r="R32" s="5"/>
      <c r="S32" s="7">
        <f t="shared" si="7"/>
        <v>3150</v>
      </c>
      <c r="T32" s="7"/>
      <c r="U32" s="7">
        <f t="shared" si="8"/>
        <v>3150</v>
      </c>
      <c r="V32" s="7">
        <f t="shared" si="9"/>
        <v>3150</v>
      </c>
      <c r="W32" s="12">
        <f t="shared" si="10"/>
        <v>3200</v>
      </c>
      <c r="X32" s="12">
        <f t="shared" si="11"/>
        <v>3150</v>
      </c>
      <c r="Y32" s="7"/>
      <c r="Z32" s="7">
        <f t="shared" si="12"/>
        <v>5</v>
      </c>
    </row>
    <row r="33" spans="1:26" x14ac:dyDescent="0.3">
      <c r="A33" s="2">
        <v>30</v>
      </c>
      <c r="B33" s="1" t="s">
        <v>5005</v>
      </c>
      <c r="C33" s="1" t="s">
        <v>4945</v>
      </c>
      <c r="D33" s="1" t="s">
        <v>5006</v>
      </c>
      <c r="E33" s="1">
        <v>100</v>
      </c>
      <c r="F33" s="1">
        <v>131</v>
      </c>
      <c r="G33" s="1">
        <v>33.6</v>
      </c>
      <c r="H33" s="1">
        <v>3.2</v>
      </c>
      <c r="I33" s="1">
        <v>0.2</v>
      </c>
      <c r="K33" s="4">
        <f t="shared" si="0"/>
        <v>149.00000000000003</v>
      </c>
      <c r="L33" s="4">
        <f t="shared" si="1"/>
        <v>1.1399999999999999</v>
      </c>
      <c r="M33" s="4">
        <f t="shared" si="2"/>
        <v>63.199999999999996</v>
      </c>
      <c r="N33" s="7">
        <f t="shared" si="3"/>
        <v>-16.200000000000017</v>
      </c>
      <c r="O33" s="4">
        <f t="shared" si="4"/>
        <v>0.2</v>
      </c>
      <c r="P33" s="4">
        <f t="shared" si="5"/>
        <v>1.8</v>
      </c>
      <c r="Q33" s="4">
        <f t="shared" si="6"/>
        <v>0.04</v>
      </c>
      <c r="R33" s="5"/>
      <c r="S33" s="7">
        <f t="shared" si="7"/>
        <v>1580</v>
      </c>
      <c r="T33" s="7"/>
      <c r="U33" s="7">
        <f t="shared" si="8"/>
        <v>1580</v>
      </c>
      <c r="V33" s="7">
        <f t="shared" si="9"/>
        <v>1580</v>
      </c>
      <c r="W33" s="12">
        <f t="shared" si="10"/>
        <v>1600</v>
      </c>
      <c r="X33" s="12">
        <f t="shared" si="11"/>
        <v>1580</v>
      </c>
      <c r="Y33" s="7"/>
      <c r="Z33" s="7">
        <f t="shared" si="12"/>
        <v>5</v>
      </c>
    </row>
    <row r="34" spans="1:26" x14ac:dyDescent="0.3">
      <c r="A34" s="2">
        <v>31</v>
      </c>
      <c r="B34" s="1" t="s">
        <v>5007</v>
      </c>
      <c r="C34" s="1" t="s">
        <v>4945</v>
      </c>
      <c r="D34" s="1" t="s">
        <v>5008</v>
      </c>
      <c r="E34" s="1">
        <v>100</v>
      </c>
      <c r="F34" s="1">
        <v>164</v>
      </c>
      <c r="G34" s="1">
        <v>42.5</v>
      </c>
      <c r="H34" s="1">
        <v>3.8</v>
      </c>
      <c r="I34" s="1">
        <v>0.1</v>
      </c>
      <c r="K34" s="4">
        <f t="shared" si="0"/>
        <v>186.1</v>
      </c>
      <c r="L34" s="4">
        <f t="shared" si="1"/>
        <v>1.1299999999999999</v>
      </c>
      <c r="M34" s="4">
        <f t="shared" si="2"/>
        <v>53.7</v>
      </c>
      <c r="N34" s="7">
        <f t="shared" si="3"/>
        <v>-21.199999999999989</v>
      </c>
      <c r="O34" s="4">
        <f t="shared" si="4"/>
        <v>0.1</v>
      </c>
      <c r="P34" s="4">
        <f t="shared" si="5"/>
        <v>0.9</v>
      </c>
      <c r="Q34" s="4">
        <f t="shared" si="6"/>
        <v>0.02</v>
      </c>
      <c r="R34" s="5"/>
      <c r="S34" s="7">
        <f t="shared" si="7"/>
        <v>2685</v>
      </c>
      <c r="T34" s="7"/>
      <c r="U34" s="7">
        <f t="shared" si="8"/>
        <v>2685</v>
      </c>
      <c r="V34" s="7">
        <f t="shared" si="9"/>
        <v>2690</v>
      </c>
      <c r="W34" s="12">
        <f t="shared" si="10"/>
        <v>2700</v>
      </c>
      <c r="X34" s="12">
        <f t="shared" si="11"/>
        <v>2690</v>
      </c>
      <c r="Y34" s="7"/>
      <c r="Z34" s="7">
        <f t="shared" si="12"/>
        <v>5</v>
      </c>
    </row>
    <row r="35" spans="1:26" x14ac:dyDescent="0.3">
      <c r="A35" s="2">
        <v>32</v>
      </c>
      <c r="B35" s="1" t="s">
        <v>5009</v>
      </c>
      <c r="C35" s="1" t="s">
        <v>4945</v>
      </c>
      <c r="D35" s="1" t="s">
        <v>5010</v>
      </c>
      <c r="E35" s="1">
        <v>100</v>
      </c>
      <c r="F35" s="1">
        <v>128</v>
      </c>
      <c r="G35" s="1">
        <v>33.299999999999997</v>
      </c>
      <c r="H35" s="1">
        <v>2.9</v>
      </c>
      <c r="I35" s="1">
        <v>0.1</v>
      </c>
      <c r="K35" s="4">
        <f t="shared" si="0"/>
        <v>145.69999999999999</v>
      </c>
      <c r="L35" s="4">
        <f t="shared" si="1"/>
        <v>1.1399999999999999</v>
      </c>
      <c r="M35" s="4">
        <f t="shared" si="2"/>
        <v>63.800000000000004</v>
      </c>
      <c r="N35" s="7">
        <f t="shared" si="3"/>
        <v>-16.799999999999983</v>
      </c>
      <c r="O35" s="4">
        <f t="shared" si="4"/>
        <v>0.1</v>
      </c>
      <c r="P35" s="4">
        <f t="shared" si="5"/>
        <v>0.9</v>
      </c>
      <c r="Q35" s="4">
        <f t="shared" si="6"/>
        <v>0.02</v>
      </c>
      <c r="R35" s="5"/>
      <c r="S35" s="7">
        <f t="shared" si="7"/>
        <v>3190</v>
      </c>
      <c r="T35" s="7"/>
      <c r="U35" s="7">
        <f t="shared" si="8"/>
        <v>3190</v>
      </c>
      <c r="V35" s="7">
        <f t="shared" si="9"/>
        <v>3190</v>
      </c>
      <c r="W35" s="12">
        <f t="shared" si="10"/>
        <v>3200</v>
      </c>
      <c r="X35" s="12">
        <f t="shared" si="11"/>
        <v>3190</v>
      </c>
      <c r="Y35" s="7"/>
      <c r="Z35" s="7">
        <f t="shared" si="12"/>
        <v>5</v>
      </c>
    </row>
    <row r="36" spans="1:26" x14ac:dyDescent="0.3">
      <c r="A36" s="2">
        <v>33</v>
      </c>
      <c r="B36" s="1" t="s">
        <v>5011</v>
      </c>
      <c r="C36" s="1" t="s">
        <v>4945</v>
      </c>
      <c r="D36" s="1" t="s">
        <v>5012</v>
      </c>
      <c r="E36" s="1">
        <v>100</v>
      </c>
      <c r="F36" s="1">
        <v>135</v>
      </c>
      <c r="G36" s="1">
        <v>35.200000000000003</v>
      </c>
      <c r="H36" s="1">
        <v>3</v>
      </c>
      <c r="I36" s="1">
        <v>0.1</v>
      </c>
      <c r="K36" s="4">
        <f t="shared" si="0"/>
        <v>153.70000000000002</v>
      </c>
      <c r="L36" s="4">
        <f t="shared" si="1"/>
        <v>1.1399999999999999</v>
      </c>
      <c r="M36" s="4">
        <f t="shared" si="2"/>
        <v>61.8</v>
      </c>
      <c r="N36" s="7">
        <f t="shared" si="3"/>
        <v>-17.800000000000011</v>
      </c>
      <c r="O36" s="4">
        <f t="shared" si="4"/>
        <v>0.1</v>
      </c>
      <c r="P36" s="4">
        <f t="shared" si="5"/>
        <v>0.9</v>
      </c>
      <c r="Q36" s="4">
        <f t="shared" si="6"/>
        <v>0.02</v>
      </c>
      <c r="R36" s="5"/>
      <c r="S36" s="7">
        <f t="shared" si="7"/>
        <v>3090</v>
      </c>
      <c r="T36" s="7"/>
      <c r="U36" s="7">
        <f t="shared" si="8"/>
        <v>3090</v>
      </c>
      <c r="V36" s="7">
        <f t="shared" si="9"/>
        <v>3090</v>
      </c>
      <c r="W36" s="12">
        <f t="shared" si="10"/>
        <v>3100</v>
      </c>
      <c r="X36" s="12">
        <f t="shared" si="11"/>
        <v>3090</v>
      </c>
      <c r="Y36" s="7"/>
      <c r="Z36" s="7">
        <f t="shared" si="12"/>
        <v>5</v>
      </c>
    </row>
    <row r="37" spans="1:26" x14ac:dyDescent="0.3">
      <c r="A37" s="2">
        <v>34</v>
      </c>
      <c r="B37" s="1" t="s">
        <v>5013</v>
      </c>
      <c r="C37" s="1" t="s">
        <v>4945</v>
      </c>
      <c r="D37" s="1" t="s">
        <v>5014</v>
      </c>
      <c r="E37" s="1">
        <v>100</v>
      </c>
      <c r="F37" s="1">
        <v>158</v>
      </c>
      <c r="G37" s="1">
        <v>41.2</v>
      </c>
      <c r="H37" s="1">
        <v>3.6</v>
      </c>
      <c r="I37" s="1">
        <v>0.1</v>
      </c>
      <c r="K37" s="4">
        <f t="shared" si="0"/>
        <v>180.10000000000002</v>
      </c>
      <c r="L37" s="4">
        <f t="shared" si="1"/>
        <v>1.1399999999999999</v>
      </c>
      <c r="M37" s="4">
        <f t="shared" si="2"/>
        <v>55.199999999999996</v>
      </c>
      <c r="N37" s="7">
        <f t="shared" si="3"/>
        <v>-21.200000000000017</v>
      </c>
      <c r="O37" s="4">
        <f t="shared" si="4"/>
        <v>0.1</v>
      </c>
      <c r="P37" s="4">
        <f t="shared" si="5"/>
        <v>0.9</v>
      </c>
      <c r="Q37" s="4">
        <f t="shared" si="6"/>
        <v>0.02</v>
      </c>
      <c r="R37" s="5"/>
      <c r="S37" s="7">
        <f t="shared" si="7"/>
        <v>2760</v>
      </c>
      <c r="T37" s="7"/>
      <c r="U37" s="7">
        <f t="shared" si="8"/>
        <v>2760</v>
      </c>
      <c r="V37" s="7">
        <f t="shared" si="9"/>
        <v>2760</v>
      </c>
      <c r="W37" s="12">
        <f t="shared" si="10"/>
        <v>2800</v>
      </c>
      <c r="X37" s="12">
        <f t="shared" si="11"/>
        <v>2760</v>
      </c>
      <c r="Y37" s="7"/>
      <c r="Z37" s="7">
        <f t="shared" si="12"/>
        <v>5</v>
      </c>
    </row>
    <row r="38" spans="1:26" x14ac:dyDescent="0.3">
      <c r="A38" s="2">
        <v>35</v>
      </c>
      <c r="B38" s="1" t="s">
        <v>5015</v>
      </c>
      <c r="C38" s="1" t="s">
        <v>4945</v>
      </c>
      <c r="D38" s="1" t="s">
        <v>5016</v>
      </c>
      <c r="E38" s="1">
        <v>100</v>
      </c>
      <c r="F38" s="1">
        <v>129</v>
      </c>
      <c r="G38" s="1">
        <v>33.5</v>
      </c>
      <c r="H38" s="1">
        <v>2.9</v>
      </c>
      <c r="I38" s="1">
        <v>0.1</v>
      </c>
      <c r="K38" s="4">
        <f t="shared" si="0"/>
        <v>146.5</v>
      </c>
      <c r="L38" s="4">
        <f t="shared" si="1"/>
        <v>1.1399999999999999</v>
      </c>
      <c r="M38" s="4">
        <f t="shared" si="2"/>
        <v>63.6</v>
      </c>
      <c r="N38" s="7">
        <f t="shared" si="3"/>
        <v>-16.599999999999994</v>
      </c>
      <c r="O38" s="4">
        <f t="shared" si="4"/>
        <v>0.1</v>
      </c>
      <c r="P38" s="4">
        <f t="shared" si="5"/>
        <v>0.9</v>
      </c>
      <c r="Q38" s="4">
        <f t="shared" si="6"/>
        <v>0.02</v>
      </c>
      <c r="R38" s="5"/>
      <c r="S38" s="7">
        <f t="shared" si="7"/>
        <v>3180</v>
      </c>
      <c r="T38" s="7"/>
      <c r="U38" s="7">
        <f t="shared" si="8"/>
        <v>3180</v>
      </c>
      <c r="V38" s="7">
        <f t="shared" si="9"/>
        <v>3180</v>
      </c>
      <c r="W38" s="12">
        <f t="shared" si="10"/>
        <v>3200</v>
      </c>
      <c r="X38" s="12">
        <f t="shared" si="11"/>
        <v>3180</v>
      </c>
      <c r="Y38" s="7"/>
      <c r="Z38" s="7">
        <f t="shared" si="12"/>
        <v>5</v>
      </c>
    </row>
    <row r="39" spans="1:26" x14ac:dyDescent="0.3">
      <c r="A39" s="2">
        <v>36</v>
      </c>
      <c r="B39" s="1" t="s">
        <v>5017</v>
      </c>
      <c r="C39" s="1" t="s">
        <v>4945</v>
      </c>
      <c r="D39" s="1" t="s">
        <v>5018</v>
      </c>
      <c r="E39" s="1">
        <v>100</v>
      </c>
      <c r="F39" s="1">
        <v>135</v>
      </c>
      <c r="G39" s="1">
        <v>35</v>
      </c>
      <c r="H39" s="1">
        <v>3.1</v>
      </c>
      <c r="I39" s="1">
        <v>0.1</v>
      </c>
      <c r="K39" s="4">
        <f t="shared" si="0"/>
        <v>153.30000000000001</v>
      </c>
      <c r="L39" s="4">
        <f t="shared" si="1"/>
        <v>1.1399999999999999</v>
      </c>
      <c r="M39" s="4">
        <f t="shared" si="2"/>
        <v>61.9</v>
      </c>
      <c r="N39" s="7">
        <f t="shared" si="3"/>
        <v>-17.400000000000006</v>
      </c>
      <c r="O39" s="4">
        <f t="shared" si="4"/>
        <v>0.1</v>
      </c>
      <c r="P39" s="4">
        <f t="shared" si="5"/>
        <v>0.9</v>
      </c>
      <c r="Q39" s="4">
        <f t="shared" si="6"/>
        <v>0.02</v>
      </c>
      <c r="R39" s="5"/>
      <c r="S39" s="7">
        <f t="shared" si="7"/>
        <v>3095</v>
      </c>
      <c r="T39" s="7"/>
      <c r="U39" s="7">
        <f t="shared" si="8"/>
        <v>3095</v>
      </c>
      <c r="V39" s="7">
        <f t="shared" si="9"/>
        <v>3100</v>
      </c>
      <c r="W39" s="12">
        <f t="shared" si="10"/>
        <v>3100</v>
      </c>
      <c r="X39" s="12">
        <f t="shared" si="11"/>
        <v>3100</v>
      </c>
      <c r="Y39" s="7"/>
      <c r="Z39" s="7">
        <f t="shared" si="12"/>
        <v>5</v>
      </c>
    </row>
    <row r="40" spans="1:26" x14ac:dyDescent="0.3">
      <c r="A40" s="2">
        <v>37</v>
      </c>
      <c r="B40" s="1" t="s">
        <v>5019</v>
      </c>
      <c r="C40" s="1" t="s">
        <v>4945</v>
      </c>
      <c r="D40" s="1" t="s">
        <v>5020</v>
      </c>
      <c r="E40" s="1">
        <v>100</v>
      </c>
      <c r="F40" s="1">
        <v>138</v>
      </c>
      <c r="G40" s="1">
        <v>35.4</v>
      </c>
      <c r="H40" s="1">
        <v>3.5</v>
      </c>
      <c r="I40" s="1">
        <v>0.1</v>
      </c>
      <c r="K40" s="4">
        <f t="shared" si="0"/>
        <v>156.5</v>
      </c>
      <c r="L40" s="4">
        <f t="shared" si="1"/>
        <v>1.1299999999999999</v>
      </c>
      <c r="M40" s="4">
        <f t="shared" si="2"/>
        <v>61.1</v>
      </c>
      <c r="N40" s="7">
        <f t="shared" si="3"/>
        <v>-17.599999999999994</v>
      </c>
      <c r="O40" s="4">
        <f t="shared" si="4"/>
        <v>0.1</v>
      </c>
      <c r="P40" s="4">
        <f t="shared" si="5"/>
        <v>0.9</v>
      </c>
      <c r="Q40" s="4">
        <f t="shared" si="6"/>
        <v>0.02</v>
      </c>
      <c r="R40" s="5"/>
      <c r="S40" s="7">
        <f t="shared" si="7"/>
        <v>3055</v>
      </c>
      <c r="T40" s="7"/>
      <c r="U40" s="7">
        <f t="shared" si="8"/>
        <v>3055</v>
      </c>
      <c r="V40" s="7">
        <f t="shared" si="9"/>
        <v>3060</v>
      </c>
      <c r="W40" s="12">
        <f t="shared" si="10"/>
        <v>3100</v>
      </c>
      <c r="X40" s="12">
        <f t="shared" si="11"/>
        <v>3060</v>
      </c>
      <c r="Y40" s="7"/>
      <c r="Z40" s="7">
        <f t="shared" si="12"/>
        <v>5</v>
      </c>
    </row>
    <row r="41" spans="1:26" x14ac:dyDescent="0.3">
      <c r="A41" s="2">
        <v>38</v>
      </c>
      <c r="B41" s="1" t="s">
        <v>5021</v>
      </c>
      <c r="C41" s="1" t="s">
        <v>4945</v>
      </c>
      <c r="D41" s="1" t="s">
        <v>5022</v>
      </c>
      <c r="E41" s="1">
        <v>100</v>
      </c>
      <c r="F41" s="1">
        <v>136</v>
      </c>
      <c r="G41" s="1">
        <v>34.4</v>
      </c>
      <c r="H41" s="1">
        <v>3.7</v>
      </c>
      <c r="I41" s="1">
        <v>0.2</v>
      </c>
      <c r="K41" s="4">
        <f t="shared" si="0"/>
        <v>154.20000000000002</v>
      </c>
      <c r="L41" s="4">
        <f t="shared" si="1"/>
        <v>1.1299999999999999</v>
      </c>
      <c r="M41" s="4">
        <f t="shared" si="2"/>
        <v>61.9</v>
      </c>
      <c r="N41" s="7">
        <f t="shared" si="3"/>
        <v>-16.400000000000006</v>
      </c>
      <c r="O41" s="4">
        <f t="shared" si="4"/>
        <v>0.2</v>
      </c>
      <c r="P41" s="4">
        <f t="shared" si="5"/>
        <v>1.8</v>
      </c>
      <c r="Q41" s="4">
        <f t="shared" si="6"/>
        <v>0.04</v>
      </c>
      <c r="R41" s="5"/>
      <c r="S41" s="7">
        <f t="shared" si="7"/>
        <v>1547.5</v>
      </c>
      <c r="T41" s="7"/>
      <c r="U41" s="7">
        <f t="shared" si="8"/>
        <v>1548</v>
      </c>
      <c r="V41" s="7">
        <f t="shared" si="9"/>
        <v>1550</v>
      </c>
      <c r="W41" s="12">
        <f t="shared" si="10"/>
        <v>1500</v>
      </c>
      <c r="X41" s="12">
        <f t="shared" si="11"/>
        <v>1550</v>
      </c>
      <c r="Y41" s="7"/>
      <c r="Z41" s="7">
        <f t="shared" si="12"/>
        <v>5</v>
      </c>
    </row>
    <row r="42" spans="1:26" x14ac:dyDescent="0.3">
      <c r="A42" s="2">
        <v>39</v>
      </c>
      <c r="B42" s="1" t="s">
        <v>5023</v>
      </c>
      <c r="C42" s="1" t="s">
        <v>4945</v>
      </c>
      <c r="D42" s="1" t="s">
        <v>5024</v>
      </c>
      <c r="E42" s="1">
        <v>100</v>
      </c>
      <c r="F42" s="1">
        <v>124</v>
      </c>
      <c r="G42" s="1">
        <v>32.1</v>
      </c>
      <c r="H42" s="1">
        <v>2.8</v>
      </c>
      <c r="I42" s="1">
        <v>0.1</v>
      </c>
      <c r="K42" s="4">
        <f t="shared" si="0"/>
        <v>140.5</v>
      </c>
      <c r="L42" s="4">
        <f t="shared" si="1"/>
        <v>1.1299999999999999</v>
      </c>
      <c r="M42" s="4">
        <f t="shared" si="2"/>
        <v>65.099999999999994</v>
      </c>
      <c r="N42" s="7">
        <f t="shared" si="3"/>
        <v>-15.599999999999994</v>
      </c>
      <c r="O42" s="4">
        <f t="shared" si="4"/>
        <v>0.1</v>
      </c>
      <c r="P42" s="4">
        <f t="shared" si="5"/>
        <v>0.9</v>
      </c>
      <c r="Q42" s="4">
        <f t="shared" si="6"/>
        <v>0.02</v>
      </c>
      <c r="R42" s="5"/>
      <c r="S42" s="7">
        <f t="shared" si="7"/>
        <v>3255</v>
      </c>
      <c r="T42" s="7"/>
      <c r="U42" s="7">
        <f t="shared" si="8"/>
        <v>3255</v>
      </c>
      <c r="V42" s="7">
        <f t="shared" si="9"/>
        <v>3260</v>
      </c>
      <c r="W42" s="12">
        <f t="shared" si="10"/>
        <v>3300</v>
      </c>
      <c r="X42" s="12">
        <f t="shared" si="11"/>
        <v>3260</v>
      </c>
      <c r="Y42" s="7"/>
      <c r="Z42" s="7">
        <f t="shared" si="12"/>
        <v>5</v>
      </c>
    </row>
    <row r="43" spans="1:26" x14ac:dyDescent="0.3">
      <c r="A43" s="2">
        <v>40</v>
      </c>
      <c r="B43" s="1" t="s">
        <v>5025</v>
      </c>
      <c r="C43" s="1" t="s">
        <v>4945</v>
      </c>
      <c r="D43" s="1" t="s">
        <v>5026</v>
      </c>
      <c r="E43" s="1">
        <v>100</v>
      </c>
      <c r="F43" s="1">
        <v>121</v>
      </c>
      <c r="G43" s="1">
        <v>31.6</v>
      </c>
      <c r="H43" s="1">
        <v>2.5</v>
      </c>
      <c r="I43" s="1">
        <v>0.1</v>
      </c>
      <c r="K43" s="4">
        <f t="shared" si="0"/>
        <v>137.30000000000001</v>
      </c>
      <c r="L43" s="4">
        <f t="shared" si="1"/>
        <v>1.1299999999999999</v>
      </c>
      <c r="M43" s="4">
        <f t="shared" si="2"/>
        <v>65.900000000000006</v>
      </c>
      <c r="N43" s="7">
        <f t="shared" si="3"/>
        <v>-15.400000000000006</v>
      </c>
      <c r="O43" s="4">
        <f t="shared" si="4"/>
        <v>0.1</v>
      </c>
      <c r="P43" s="4">
        <f t="shared" si="5"/>
        <v>0.9</v>
      </c>
      <c r="Q43" s="4">
        <f t="shared" si="6"/>
        <v>0.02</v>
      </c>
      <c r="R43" s="5"/>
      <c r="S43" s="7">
        <f t="shared" si="7"/>
        <v>3295</v>
      </c>
      <c r="T43" s="7"/>
      <c r="U43" s="7">
        <f t="shared" si="8"/>
        <v>3295</v>
      </c>
      <c r="V43" s="7">
        <f t="shared" si="9"/>
        <v>3300</v>
      </c>
      <c r="W43" s="12">
        <f t="shared" si="10"/>
        <v>3300</v>
      </c>
      <c r="X43" s="12">
        <f t="shared" si="11"/>
        <v>3300</v>
      </c>
      <c r="Y43" s="7"/>
      <c r="Z43" s="7">
        <f t="shared" si="12"/>
        <v>5</v>
      </c>
    </row>
    <row r="44" spans="1:26" x14ac:dyDescent="0.3">
      <c r="A44" s="2">
        <v>41</v>
      </c>
      <c r="B44" s="1" t="s">
        <v>5027</v>
      </c>
      <c r="C44" s="1" t="s">
        <v>4945</v>
      </c>
      <c r="D44" s="1" t="s">
        <v>5028</v>
      </c>
      <c r="E44" s="1">
        <v>100</v>
      </c>
      <c r="F44" s="1">
        <v>162</v>
      </c>
      <c r="G44" s="1">
        <v>42.2</v>
      </c>
      <c r="H44" s="1">
        <v>3.5</v>
      </c>
      <c r="I44" s="1">
        <v>0.1</v>
      </c>
      <c r="K44" s="4">
        <f t="shared" si="0"/>
        <v>183.70000000000002</v>
      </c>
      <c r="L44" s="4">
        <f t="shared" si="1"/>
        <v>1.1299999999999999</v>
      </c>
      <c r="M44" s="4">
        <f t="shared" si="2"/>
        <v>54.3</v>
      </c>
      <c r="N44" s="7">
        <f t="shared" si="3"/>
        <v>-20.800000000000011</v>
      </c>
      <c r="O44" s="4">
        <f t="shared" si="4"/>
        <v>0.1</v>
      </c>
      <c r="P44" s="4">
        <f t="shared" si="5"/>
        <v>0.9</v>
      </c>
      <c r="Q44" s="4">
        <f t="shared" si="6"/>
        <v>0.02</v>
      </c>
      <c r="R44" s="5"/>
      <c r="S44" s="7">
        <f t="shared" si="7"/>
        <v>2715</v>
      </c>
      <c r="T44" s="7"/>
      <c r="U44" s="7">
        <f t="shared" si="8"/>
        <v>2715</v>
      </c>
      <c r="V44" s="7">
        <f t="shared" si="9"/>
        <v>2720</v>
      </c>
      <c r="W44" s="12">
        <f t="shared" si="10"/>
        <v>2700</v>
      </c>
      <c r="X44" s="12">
        <f t="shared" si="11"/>
        <v>2720</v>
      </c>
      <c r="Y44" s="7"/>
      <c r="Z44" s="7">
        <f t="shared" si="12"/>
        <v>5</v>
      </c>
    </row>
    <row r="45" spans="1:26" x14ac:dyDescent="0.3">
      <c r="A45" s="2">
        <v>42</v>
      </c>
      <c r="B45" s="1" t="s">
        <v>5029</v>
      </c>
      <c r="C45" s="1" t="s">
        <v>4945</v>
      </c>
      <c r="D45" s="1" t="s">
        <v>5030</v>
      </c>
      <c r="E45" s="1">
        <v>100</v>
      </c>
      <c r="F45" s="1">
        <v>182</v>
      </c>
      <c r="G45" s="1">
        <v>45.36</v>
      </c>
      <c r="H45" s="1">
        <v>4.6500000000000004</v>
      </c>
      <c r="I45" s="1">
        <v>0.68</v>
      </c>
      <c r="K45" s="4">
        <f t="shared" si="0"/>
        <v>206.16</v>
      </c>
      <c r="L45" s="4">
        <f t="shared" si="1"/>
        <v>1.1299999999999999</v>
      </c>
      <c r="M45" s="4">
        <f t="shared" si="2"/>
        <v>49.99</v>
      </c>
      <c r="N45" s="7">
        <f t="shared" si="3"/>
        <v>-18.039999999999992</v>
      </c>
      <c r="O45" s="4">
        <f t="shared" si="4"/>
        <v>0.68</v>
      </c>
      <c r="P45" s="4">
        <f t="shared" si="5"/>
        <v>6.12</v>
      </c>
      <c r="Q45" s="4">
        <f t="shared" si="6"/>
        <v>0.14000000000000001</v>
      </c>
      <c r="R45" s="5"/>
      <c r="S45" s="7">
        <f t="shared" si="7"/>
        <v>357.07</v>
      </c>
      <c r="T45" s="7"/>
      <c r="U45" s="7">
        <f t="shared" si="8"/>
        <v>357</v>
      </c>
      <c r="V45" s="7">
        <f t="shared" si="9"/>
        <v>360</v>
      </c>
      <c r="W45" s="12">
        <f t="shared" si="10"/>
        <v>400</v>
      </c>
      <c r="X45" s="12">
        <f t="shared" si="11"/>
        <v>360</v>
      </c>
      <c r="Y45" s="7"/>
      <c r="Z45" s="7">
        <f t="shared" si="12"/>
        <v>4.8571428571428568</v>
      </c>
    </row>
    <row r="46" spans="1:26" x14ac:dyDescent="0.3">
      <c r="A46" s="2">
        <v>43</v>
      </c>
      <c r="B46" s="1" t="s">
        <v>5031</v>
      </c>
      <c r="C46" s="1" t="s">
        <v>4945</v>
      </c>
      <c r="D46" s="1" t="s">
        <v>5032</v>
      </c>
      <c r="E46" s="1">
        <v>100</v>
      </c>
      <c r="F46" s="1">
        <v>324</v>
      </c>
      <c r="G46" s="1">
        <v>68.5</v>
      </c>
      <c r="H46" s="1">
        <v>18.5</v>
      </c>
      <c r="I46" s="1">
        <v>1.3</v>
      </c>
      <c r="K46" s="4">
        <f t="shared" si="0"/>
        <v>359.7</v>
      </c>
      <c r="L46" s="4">
        <f t="shared" si="1"/>
        <v>1.1100000000000001</v>
      </c>
      <c r="M46" s="4">
        <f t="shared" si="2"/>
        <v>13</v>
      </c>
      <c r="N46" s="7">
        <f t="shared" si="3"/>
        <v>-24</v>
      </c>
      <c r="O46" s="4">
        <f t="shared" si="4"/>
        <v>1.3</v>
      </c>
      <c r="P46" s="4">
        <f t="shared" si="5"/>
        <v>11.700000000000001</v>
      </c>
      <c r="Q46" s="4">
        <f t="shared" si="6"/>
        <v>0.26</v>
      </c>
      <c r="R46" s="5"/>
      <c r="S46" s="7">
        <f t="shared" si="7"/>
        <v>50</v>
      </c>
      <c r="T46" s="7"/>
      <c r="U46" s="7">
        <f t="shared" si="8"/>
        <v>50</v>
      </c>
      <c r="V46" s="7">
        <f t="shared" si="9"/>
        <v>50</v>
      </c>
      <c r="W46" s="12">
        <f t="shared" si="10"/>
        <v>50</v>
      </c>
      <c r="X46" s="12">
        <f t="shared" si="11"/>
        <v>50</v>
      </c>
      <c r="Y46" s="7"/>
      <c r="Z46" s="7">
        <f t="shared" si="12"/>
        <v>5</v>
      </c>
    </row>
    <row r="47" spans="1:26" x14ac:dyDescent="0.3">
      <c r="A47" s="2">
        <v>44</v>
      </c>
      <c r="B47" s="1" t="s">
        <v>5033</v>
      </c>
      <c r="C47" s="1" t="s">
        <v>4945</v>
      </c>
      <c r="D47" s="1" t="s">
        <v>5034</v>
      </c>
      <c r="E47" s="1">
        <v>100</v>
      </c>
      <c r="F47" s="1">
        <v>659</v>
      </c>
      <c r="G47" s="1">
        <v>11.74</v>
      </c>
      <c r="H47" s="1">
        <v>14.32</v>
      </c>
      <c r="I47" s="1">
        <v>67.099999999999994</v>
      </c>
      <c r="K47" s="4">
        <f t="shared" si="0"/>
        <v>708.14</v>
      </c>
      <c r="L47" s="4">
        <f t="shared" si="1"/>
        <v>1.07</v>
      </c>
      <c r="M47" s="4">
        <f t="shared" si="2"/>
        <v>73.94</v>
      </c>
      <c r="N47" s="7">
        <f t="shared" si="3"/>
        <v>554.76</v>
      </c>
      <c r="O47" s="4">
        <f t="shared" si="4"/>
        <v>67.099999999999994</v>
      </c>
      <c r="P47" s="4">
        <f t="shared" si="5"/>
        <v>603.9</v>
      </c>
      <c r="Q47" s="4">
        <f t="shared" si="6"/>
        <v>13.42</v>
      </c>
      <c r="R47" s="5"/>
      <c r="S47" s="7">
        <f t="shared" si="7"/>
        <v>5.51</v>
      </c>
      <c r="T47" s="7"/>
      <c r="U47" s="7">
        <f t="shared" si="8"/>
        <v>6</v>
      </c>
      <c r="V47" s="7">
        <f t="shared" si="9"/>
        <v>10</v>
      </c>
      <c r="W47" s="12">
        <f t="shared" si="10"/>
        <v>10</v>
      </c>
      <c r="X47" s="12">
        <f t="shared" si="11"/>
        <v>6</v>
      </c>
      <c r="Y47" s="7"/>
      <c r="Z47" s="7">
        <f t="shared" si="12"/>
        <v>5</v>
      </c>
    </row>
    <row r="48" spans="1:26" x14ac:dyDescent="0.3">
      <c r="A48" s="2">
        <v>45</v>
      </c>
      <c r="B48" s="1" t="s">
        <v>5035</v>
      </c>
      <c r="C48" s="1" t="s">
        <v>4945</v>
      </c>
      <c r="D48" s="1" t="s">
        <v>5036</v>
      </c>
      <c r="E48" s="1">
        <v>100</v>
      </c>
      <c r="F48" s="1">
        <v>669</v>
      </c>
      <c r="G48" s="1">
        <v>9.6</v>
      </c>
      <c r="H48" s="1">
        <v>14.9</v>
      </c>
      <c r="I48" s="1">
        <v>69.099999999999994</v>
      </c>
      <c r="K48" s="4">
        <f t="shared" si="0"/>
        <v>719.9</v>
      </c>
      <c r="L48" s="4">
        <f t="shared" si="1"/>
        <v>1.08</v>
      </c>
      <c r="M48" s="4">
        <f t="shared" si="2"/>
        <v>75.5</v>
      </c>
      <c r="N48" s="7">
        <f t="shared" si="3"/>
        <v>571</v>
      </c>
      <c r="O48" s="4">
        <f t="shared" si="4"/>
        <v>69.099999999999994</v>
      </c>
      <c r="P48" s="4">
        <f t="shared" si="5"/>
        <v>621.9</v>
      </c>
      <c r="Q48" s="4">
        <f t="shared" si="6"/>
        <v>13.82</v>
      </c>
      <c r="R48" s="5"/>
      <c r="S48" s="7">
        <f t="shared" si="7"/>
        <v>5.46</v>
      </c>
      <c r="T48" s="7"/>
      <c r="U48" s="7">
        <f t="shared" si="8"/>
        <v>5</v>
      </c>
      <c r="V48" s="7">
        <f t="shared" si="9"/>
        <v>10</v>
      </c>
      <c r="W48" s="12">
        <f t="shared" si="10"/>
        <v>10</v>
      </c>
      <c r="X48" s="12">
        <f t="shared" si="11"/>
        <v>5</v>
      </c>
      <c r="Y48" s="7"/>
      <c r="Z48" s="7">
        <f t="shared" si="12"/>
        <v>4.9999999999999991</v>
      </c>
    </row>
    <row r="49" spans="1:26" x14ac:dyDescent="0.3">
      <c r="A49" s="2">
        <v>46</v>
      </c>
      <c r="B49" s="1" t="s">
        <v>5037</v>
      </c>
      <c r="C49" s="1" t="s">
        <v>4945</v>
      </c>
      <c r="D49" s="1" t="s">
        <v>5038</v>
      </c>
      <c r="E49" s="1">
        <v>100</v>
      </c>
      <c r="F49" s="1">
        <v>463</v>
      </c>
      <c r="G49" s="1">
        <v>31.3</v>
      </c>
      <c r="H49" s="1">
        <v>29.5</v>
      </c>
      <c r="I49" s="1">
        <v>27.9</v>
      </c>
      <c r="K49" s="4">
        <f t="shared" si="0"/>
        <v>494.29999999999995</v>
      </c>
      <c r="L49" s="4">
        <f t="shared" si="1"/>
        <v>1.07</v>
      </c>
      <c r="M49" s="4">
        <f t="shared" si="2"/>
        <v>39.200000000000003</v>
      </c>
      <c r="N49" s="7">
        <f t="shared" si="3"/>
        <v>219.8</v>
      </c>
      <c r="O49" s="4">
        <f t="shared" si="4"/>
        <v>27.9</v>
      </c>
      <c r="P49" s="4">
        <f t="shared" si="5"/>
        <v>251.1</v>
      </c>
      <c r="Q49" s="4">
        <f t="shared" si="6"/>
        <v>5.58</v>
      </c>
      <c r="R49" s="5"/>
      <c r="S49" s="7">
        <f t="shared" si="7"/>
        <v>7.03</v>
      </c>
      <c r="T49" s="7"/>
      <c r="U49" s="7">
        <f t="shared" si="8"/>
        <v>7</v>
      </c>
      <c r="V49" s="7">
        <f t="shared" si="9"/>
        <v>10</v>
      </c>
      <c r="W49" s="12">
        <f t="shared" si="10"/>
        <v>10</v>
      </c>
      <c r="X49" s="12">
        <f t="shared" si="11"/>
        <v>7</v>
      </c>
      <c r="Y49" s="7"/>
      <c r="Z49" s="7">
        <f t="shared" si="12"/>
        <v>5</v>
      </c>
    </row>
    <row r="50" spans="1:26" x14ac:dyDescent="0.3">
      <c r="A50" s="2">
        <v>47</v>
      </c>
      <c r="B50" s="1" t="s">
        <v>5039</v>
      </c>
      <c r="C50" s="1" t="s">
        <v>4945</v>
      </c>
      <c r="D50" s="1" t="s">
        <v>5040</v>
      </c>
      <c r="E50" s="1">
        <v>100</v>
      </c>
      <c r="F50" s="1">
        <v>434</v>
      </c>
      <c r="G50" s="1">
        <v>47.2</v>
      </c>
      <c r="H50" s="1">
        <v>19.3</v>
      </c>
      <c r="I50" s="1">
        <v>22.9</v>
      </c>
      <c r="K50" s="4">
        <f t="shared" si="0"/>
        <v>472.1</v>
      </c>
      <c r="L50" s="4">
        <f t="shared" si="1"/>
        <v>1.0900000000000001</v>
      </c>
      <c r="M50" s="4">
        <f t="shared" si="2"/>
        <v>33.5</v>
      </c>
      <c r="N50" s="7">
        <f t="shared" si="3"/>
        <v>168</v>
      </c>
      <c r="O50" s="4">
        <f t="shared" si="4"/>
        <v>22.9</v>
      </c>
      <c r="P50" s="4">
        <f t="shared" si="5"/>
        <v>206.1</v>
      </c>
      <c r="Q50" s="4">
        <f t="shared" si="6"/>
        <v>4.58</v>
      </c>
      <c r="R50" s="5"/>
      <c r="S50" s="7">
        <f t="shared" si="7"/>
        <v>7.31</v>
      </c>
      <c r="T50" s="7"/>
      <c r="U50" s="7">
        <f t="shared" si="8"/>
        <v>7</v>
      </c>
      <c r="V50" s="7">
        <f t="shared" si="9"/>
        <v>10</v>
      </c>
      <c r="W50" s="12">
        <f t="shared" si="10"/>
        <v>10</v>
      </c>
      <c r="X50" s="12">
        <f t="shared" si="11"/>
        <v>7</v>
      </c>
      <c r="Y50" s="7"/>
      <c r="Z50" s="7">
        <f t="shared" si="12"/>
        <v>5</v>
      </c>
    </row>
    <row r="51" spans="1:26" x14ac:dyDescent="0.3">
      <c r="A51" s="2">
        <v>48</v>
      </c>
      <c r="B51" s="1" t="s">
        <v>5041</v>
      </c>
      <c r="C51" s="1" t="s">
        <v>4945</v>
      </c>
      <c r="D51" s="1" t="s">
        <v>5042</v>
      </c>
      <c r="E51" s="1">
        <v>100</v>
      </c>
      <c r="F51" s="1">
        <v>546</v>
      </c>
      <c r="G51" s="1">
        <v>13.4</v>
      </c>
      <c r="H51" s="1">
        <v>29.6</v>
      </c>
      <c r="I51" s="1">
        <v>46.4</v>
      </c>
      <c r="K51" s="4">
        <f t="shared" si="0"/>
        <v>589.59999999999991</v>
      </c>
      <c r="L51" s="4">
        <f t="shared" si="1"/>
        <v>1.08</v>
      </c>
      <c r="M51" s="4">
        <f t="shared" si="2"/>
        <v>57</v>
      </c>
      <c r="N51" s="7">
        <f t="shared" si="3"/>
        <v>374</v>
      </c>
      <c r="O51" s="4">
        <f t="shared" si="4"/>
        <v>46.4</v>
      </c>
      <c r="P51" s="4">
        <f t="shared" si="5"/>
        <v>417.59999999999997</v>
      </c>
      <c r="Q51" s="4">
        <f t="shared" si="6"/>
        <v>9.2799999999999994</v>
      </c>
      <c r="R51" s="5"/>
      <c r="S51" s="7">
        <f t="shared" si="7"/>
        <v>6.14</v>
      </c>
      <c r="T51" s="7"/>
      <c r="U51" s="7">
        <f t="shared" si="8"/>
        <v>6</v>
      </c>
      <c r="V51" s="7">
        <f t="shared" si="9"/>
        <v>10</v>
      </c>
      <c r="W51" s="12">
        <f t="shared" si="10"/>
        <v>10</v>
      </c>
      <c r="X51" s="12">
        <f t="shared" si="11"/>
        <v>6</v>
      </c>
      <c r="Y51" s="7"/>
      <c r="Z51" s="7">
        <f t="shared" si="12"/>
        <v>5</v>
      </c>
    </row>
    <row r="52" spans="1:26" x14ac:dyDescent="0.3">
      <c r="A52" s="2">
        <v>49</v>
      </c>
      <c r="B52" s="1" t="s">
        <v>5043</v>
      </c>
      <c r="C52" s="1" t="s">
        <v>4945</v>
      </c>
      <c r="D52" s="1" t="s">
        <v>5044</v>
      </c>
      <c r="E52" s="1">
        <v>100</v>
      </c>
      <c r="F52" s="1">
        <v>564</v>
      </c>
      <c r="G52" s="1">
        <v>30.5</v>
      </c>
      <c r="H52" s="1">
        <v>21.9</v>
      </c>
      <c r="I52" s="1">
        <v>43.5</v>
      </c>
      <c r="K52" s="4">
        <f t="shared" si="0"/>
        <v>601.1</v>
      </c>
      <c r="L52" s="4">
        <f t="shared" si="1"/>
        <v>1.07</v>
      </c>
      <c r="M52" s="4">
        <f t="shared" si="2"/>
        <v>47.6</v>
      </c>
      <c r="N52" s="7">
        <f t="shared" si="3"/>
        <v>354.4</v>
      </c>
      <c r="O52" s="4">
        <f t="shared" si="4"/>
        <v>43.5</v>
      </c>
      <c r="P52" s="4">
        <f t="shared" si="5"/>
        <v>391.5</v>
      </c>
      <c r="Q52" s="4">
        <f t="shared" si="6"/>
        <v>8.6999999999999993</v>
      </c>
      <c r="R52" s="5"/>
      <c r="S52" s="7">
        <f t="shared" si="7"/>
        <v>5.47</v>
      </c>
      <c r="T52" s="7"/>
      <c r="U52" s="7">
        <f t="shared" si="8"/>
        <v>5</v>
      </c>
      <c r="V52" s="7">
        <f t="shared" si="9"/>
        <v>10</v>
      </c>
      <c r="W52" s="12">
        <f t="shared" si="10"/>
        <v>10</v>
      </c>
      <c r="X52" s="12">
        <f t="shared" si="11"/>
        <v>5</v>
      </c>
      <c r="Y52" s="7"/>
      <c r="Z52" s="7">
        <f t="shared" si="12"/>
        <v>5</v>
      </c>
    </row>
    <row r="53" spans="1:26" x14ac:dyDescent="0.3">
      <c r="A53" s="2">
        <v>50</v>
      </c>
      <c r="B53" s="1" t="s">
        <v>5045</v>
      </c>
      <c r="C53" s="1" t="s">
        <v>4945</v>
      </c>
      <c r="D53" s="1" t="s">
        <v>5046</v>
      </c>
      <c r="E53" s="1">
        <v>100</v>
      </c>
      <c r="F53" s="1">
        <v>583</v>
      </c>
      <c r="G53" s="1">
        <v>20.09</v>
      </c>
      <c r="H53" s="1">
        <v>23.44</v>
      </c>
      <c r="I53" s="1">
        <v>49.96</v>
      </c>
      <c r="K53" s="4">
        <f t="shared" si="0"/>
        <v>623.76</v>
      </c>
      <c r="L53" s="4">
        <f t="shared" si="1"/>
        <v>1.07</v>
      </c>
      <c r="M53" s="4">
        <f t="shared" si="2"/>
        <v>56.47</v>
      </c>
      <c r="N53" s="7">
        <f t="shared" si="3"/>
        <v>408.88</v>
      </c>
      <c r="O53" s="4">
        <f t="shared" si="4"/>
        <v>49.96</v>
      </c>
      <c r="P53" s="4">
        <f t="shared" si="5"/>
        <v>449.64</v>
      </c>
      <c r="Q53" s="4">
        <f t="shared" si="6"/>
        <v>9.99</v>
      </c>
      <c r="R53" s="5"/>
      <c r="S53" s="7">
        <f t="shared" si="7"/>
        <v>5.65</v>
      </c>
      <c r="T53" s="7"/>
      <c r="U53" s="7">
        <f t="shared" si="8"/>
        <v>6</v>
      </c>
      <c r="V53" s="7">
        <f t="shared" si="9"/>
        <v>10</v>
      </c>
      <c r="W53" s="12">
        <f t="shared" si="10"/>
        <v>10</v>
      </c>
      <c r="X53" s="12">
        <f t="shared" si="11"/>
        <v>6</v>
      </c>
      <c r="Y53" s="7"/>
      <c r="Z53" s="7">
        <f t="shared" si="12"/>
        <v>5.0010010010010006</v>
      </c>
    </row>
    <row r="54" spans="1:26" x14ac:dyDescent="0.3">
      <c r="A54" s="2">
        <v>51</v>
      </c>
      <c r="B54" s="1" t="s">
        <v>5047</v>
      </c>
      <c r="C54" s="1" t="s">
        <v>4945</v>
      </c>
      <c r="D54" s="1" t="s">
        <v>5048</v>
      </c>
      <c r="E54" s="1">
        <v>100</v>
      </c>
      <c r="F54" s="1">
        <v>596</v>
      </c>
      <c r="G54" s="1">
        <v>20.49</v>
      </c>
      <c r="H54" s="1">
        <v>23.45</v>
      </c>
      <c r="I54" s="1">
        <v>51.29</v>
      </c>
      <c r="K54" s="4">
        <f t="shared" si="0"/>
        <v>637.37</v>
      </c>
      <c r="L54" s="4">
        <f t="shared" si="1"/>
        <v>1.07</v>
      </c>
      <c r="M54" s="4">
        <f t="shared" si="2"/>
        <v>56.06</v>
      </c>
      <c r="N54" s="7">
        <f t="shared" si="3"/>
        <v>420.24</v>
      </c>
      <c r="O54" s="4">
        <f t="shared" si="4"/>
        <v>51.29</v>
      </c>
      <c r="P54" s="4">
        <f t="shared" si="5"/>
        <v>461.61</v>
      </c>
      <c r="Q54" s="4">
        <f t="shared" si="6"/>
        <v>10.26</v>
      </c>
      <c r="R54" s="5"/>
      <c r="S54" s="7">
        <f t="shared" si="7"/>
        <v>5.46</v>
      </c>
      <c r="T54" s="7"/>
      <c r="U54" s="7">
        <f t="shared" si="8"/>
        <v>5</v>
      </c>
      <c r="V54" s="7">
        <f t="shared" si="9"/>
        <v>10</v>
      </c>
      <c r="W54" s="12">
        <f t="shared" si="10"/>
        <v>10</v>
      </c>
      <c r="X54" s="12">
        <f t="shared" si="11"/>
        <v>5</v>
      </c>
      <c r="Y54" s="7"/>
      <c r="Z54" s="7">
        <f t="shared" si="12"/>
        <v>4.9990253411306043</v>
      </c>
    </row>
    <row r="55" spans="1:26" x14ac:dyDescent="0.3">
      <c r="A55" s="2">
        <v>52</v>
      </c>
      <c r="B55" s="1" t="s">
        <v>5049</v>
      </c>
      <c r="C55" s="1" t="s">
        <v>4945</v>
      </c>
      <c r="D55" s="1" t="s">
        <v>5050</v>
      </c>
      <c r="E55" s="1">
        <v>100</v>
      </c>
      <c r="F55" s="1">
        <v>571</v>
      </c>
      <c r="G55" s="1">
        <v>21.82</v>
      </c>
      <c r="H55" s="1">
        <v>25.74</v>
      </c>
      <c r="I55" s="1">
        <v>46.61</v>
      </c>
      <c r="K55" s="4">
        <f t="shared" si="0"/>
        <v>609.73</v>
      </c>
      <c r="L55" s="4">
        <f t="shared" si="1"/>
        <v>1.07</v>
      </c>
      <c r="M55" s="4">
        <f t="shared" si="2"/>
        <v>52.44</v>
      </c>
      <c r="N55" s="7">
        <f t="shared" si="3"/>
        <v>380.76</v>
      </c>
      <c r="O55" s="4">
        <f t="shared" si="4"/>
        <v>46.61</v>
      </c>
      <c r="P55" s="4">
        <f t="shared" si="5"/>
        <v>419.49</v>
      </c>
      <c r="Q55" s="4">
        <f t="shared" si="6"/>
        <v>9.32</v>
      </c>
      <c r="R55" s="5"/>
      <c r="S55" s="7">
        <f t="shared" si="7"/>
        <v>5.63</v>
      </c>
      <c r="T55" s="7"/>
      <c r="U55" s="7">
        <f t="shared" si="8"/>
        <v>6</v>
      </c>
      <c r="V55" s="7">
        <f t="shared" si="9"/>
        <v>10</v>
      </c>
      <c r="W55" s="12">
        <f t="shared" si="10"/>
        <v>10</v>
      </c>
      <c r="X55" s="12">
        <f t="shared" si="11"/>
        <v>6</v>
      </c>
      <c r="Y55" s="7"/>
      <c r="Z55" s="7">
        <f t="shared" si="12"/>
        <v>5.0010729613733904</v>
      </c>
    </row>
    <row r="56" spans="1:26" x14ac:dyDescent="0.3">
      <c r="A56" s="2">
        <v>53</v>
      </c>
      <c r="B56" s="1" t="s">
        <v>5051</v>
      </c>
      <c r="C56" s="1" t="s">
        <v>4945</v>
      </c>
      <c r="D56" s="1" t="s">
        <v>5052</v>
      </c>
      <c r="E56" s="1">
        <v>100</v>
      </c>
      <c r="F56" s="1">
        <v>85</v>
      </c>
      <c r="G56" s="1">
        <v>14.9</v>
      </c>
      <c r="H56" s="1">
        <v>5.9</v>
      </c>
      <c r="I56" s="1">
        <v>0.5</v>
      </c>
      <c r="K56" s="4">
        <f t="shared" si="0"/>
        <v>87.7</v>
      </c>
      <c r="L56" s="4">
        <f t="shared" si="1"/>
        <v>1.03</v>
      </c>
      <c r="M56" s="4">
        <f t="shared" si="2"/>
        <v>79.2</v>
      </c>
      <c r="N56" s="7">
        <f t="shared" si="3"/>
        <v>1.7999999999999972</v>
      </c>
      <c r="O56" s="4">
        <f t="shared" si="4"/>
        <v>0.5</v>
      </c>
      <c r="P56" s="4">
        <f t="shared" si="5"/>
        <v>4.5</v>
      </c>
      <c r="Q56" s="4">
        <f t="shared" si="6"/>
        <v>0.1</v>
      </c>
      <c r="R56" s="5"/>
      <c r="S56" s="7">
        <f t="shared" si="7"/>
        <v>792</v>
      </c>
      <c r="T56" s="7"/>
      <c r="U56" s="7">
        <f t="shared" si="8"/>
        <v>792</v>
      </c>
      <c r="V56" s="7">
        <f t="shared" si="9"/>
        <v>790</v>
      </c>
      <c r="W56" s="12">
        <f t="shared" si="10"/>
        <v>800</v>
      </c>
      <c r="X56" s="12">
        <f t="shared" si="11"/>
        <v>790</v>
      </c>
      <c r="Y56" s="7"/>
      <c r="Z56" s="7">
        <f t="shared" si="12"/>
        <v>5</v>
      </c>
    </row>
    <row r="57" spans="1:26" x14ac:dyDescent="0.3">
      <c r="A57" s="2">
        <v>54</v>
      </c>
      <c r="B57" s="1" t="s">
        <v>5053</v>
      </c>
      <c r="C57" s="1" t="s">
        <v>4945</v>
      </c>
      <c r="D57" s="1" t="s">
        <v>5054</v>
      </c>
      <c r="E57" s="1">
        <v>100</v>
      </c>
      <c r="F57" s="1">
        <v>180</v>
      </c>
      <c r="G57" s="1">
        <v>42.78</v>
      </c>
      <c r="H57" s="1">
        <v>4.6900000000000004</v>
      </c>
      <c r="I57" s="1">
        <v>1.53</v>
      </c>
      <c r="K57" s="4">
        <f t="shared" si="0"/>
        <v>203.65</v>
      </c>
      <c r="L57" s="4">
        <f t="shared" si="1"/>
        <v>1.1299999999999999</v>
      </c>
      <c r="M57" s="4">
        <f t="shared" si="2"/>
        <v>52.53</v>
      </c>
      <c r="N57" s="7">
        <f t="shared" si="3"/>
        <v>-9.8799999999999955</v>
      </c>
      <c r="O57" s="4">
        <f t="shared" si="4"/>
        <v>1.53</v>
      </c>
      <c r="P57" s="4">
        <f t="shared" si="5"/>
        <v>13.77</v>
      </c>
      <c r="Q57" s="4">
        <f t="shared" si="6"/>
        <v>0.31</v>
      </c>
      <c r="R57" s="5"/>
      <c r="S57" s="7">
        <f t="shared" si="7"/>
        <v>169.45</v>
      </c>
      <c r="T57" s="7"/>
      <c r="U57" s="7">
        <f t="shared" si="8"/>
        <v>169</v>
      </c>
      <c r="V57" s="7">
        <f t="shared" si="9"/>
        <v>170</v>
      </c>
      <c r="W57" s="12">
        <f t="shared" si="10"/>
        <v>200</v>
      </c>
      <c r="X57" s="12">
        <f t="shared" si="11"/>
        <v>170</v>
      </c>
      <c r="Y57" s="7"/>
      <c r="Z57" s="7">
        <f t="shared" si="12"/>
        <v>4.935483870967742</v>
      </c>
    </row>
    <row r="58" spans="1:26" x14ac:dyDescent="0.3">
      <c r="A58" s="2">
        <v>55</v>
      </c>
      <c r="B58" s="1" t="s">
        <v>5055</v>
      </c>
      <c r="C58" s="1" t="s">
        <v>4945</v>
      </c>
      <c r="D58" s="1" t="s">
        <v>5056</v>
      </c>
      <c r="E58" s="1">
        <v>100</v>
      </c>
      <c r="F58" s="1">
        <v>166</v>
      </c>
      <c r="G58" s="1">
        <v>38.25</v>
      </c>
      <c r="H58" s="1">
        <v>4.3099999999999996</v>
      </c>
      <c r="I58" s="1">
        <v>1.86</v>
      </c>
      <c r="K58" s="4">
        <f t="shared" si="0"/>
        <v>186.98000000000002</v>
      </c>
      <c r="L58" s="4">
        <f t="shared" si="1"/>
        <v>1.1299999999999999</v>
      </c>
      <c r="M58" s="4">
        <f t="shared" si="2"/>
        <v>57.44</v>
      </c>
      <c r="N58" s="7">
        <f t="shared" si="3"/>
        <v>-4.2400000000000091</v>
      </c>
      <c r="O58" s="4">
        <f t="shared" si="4"/>
        <v>1.86</v>
      </c>
      <c r="P58" s="4">
        <f t="shared" si="5"/>
        <v>16.740000000000002</v>
      </c>
      <c r="Q58" s="4">
        <f t="shared" si="6"/>
        <v>0.37</v>
      </c>
      <c r="R58" s="5"/>
      <c r="S58" s="7">
        <f t="shared" si="7"/>
        <v>155.24</v>
      </c>
      <c r="T58" s="7"/>
      <c r="U58" s="7">
        <f t="shared" si="8"/>
        <v>155</v>
      </c>
      <c r="V58" s="7">
        <f t="shared" si="9"/>
        <v>160</v>
      </c>
      <c r="W58" s="12">
        <f t="shared" si="10"/>
        <v>200</v>
      </c>
      <c r="X58" s="12">
        <f t="shared" si="11"/>
        <v>160</v>
      </c>
      <c r="Y58" s="7"/>
      <c r="Z58" s="7">
        <f t="shared" si="12"/>
        <v>5.0270270270270272</v>
      </c>
    </row>
    <row r="59" spans="1:26" x14ac:dyDescent="0.3">
      <c r="A59" s="2">
        <v>56</v>
      </c>
      <c r="B59" s="1" t="s">
        <v>5057</v>
      </c>
      <c r="C59" s="1" t="s">
        <v>4945</v>
      </c>
      <c r="D59" s="1" t="s">
        <v>5058</v>
      </c>
      <c r="E59" s="1">
        <v>100</v>
      </c>
      <c r="F59" s="1">
        <v>196</v>
      </c>
      <c r="G59" s="1">
        <v>45.76</v>
      </c>
      <c r="H59" s="1">
        <v>5</v>
      </c>
      <c r="I59" s="1">
        <v>2.0499999999999998</v>
      </c>
      <c r="K59" s="4">
        <f t="shared" si="0"/>
        <v>221.48999999999998</v>
      </c>
      <c r="L59" s="4">
        <f t="shared" si="1"/>
        <v>1.1299999999999999</v>
      </c>
      <c r="M59" s="4">
        <f t="shared" si="2"/>
        <v>49.24</v>
      </c>
      <c r="N59" s="7">
        <f t="shared" si="3"/>
        <v>-7.039999999999992</v>
      </c>
      <c r="O59" s="4">
        <f t="shared" si="4"/>
        <v>2.0499999999999998</v>
      </c>
      <c r="P59" s="4">
        <f t="shared" si="5"/>
        <v>18.45</v>
      </c>
      <c r="Q59" s="4">
        <f t="shared" si="6"/>
        <v>0.41</v>
      </c>
      <c r="R59" s="5"/>
      <c r="S59" s="7">
        <f t="shared" si="7"/>
        <v>120.1</v>
      </c>
      <c r="T59" s="7"/>
      <c r="U59" s="7">
        <f t="shared" si="8"/>
        <v>120</v>
      </c>
      <c r="V59" s="7">
        <f t="shared" si="9"/>
        <v>120</v>
      </c>
      <c r="W59" s="12">
        <f t="shared" si="10"/>
        <v>100</v>
      </c>
      <c r="X59" s="12">
        <f t="shared" si="11"/>
        <v>120</v>
      </c>
      <c r="Y59" s="7"/>
      <c r="Z59" s="7">
        <f t="shared" si="12"/>
        <v>5</v>
      </c>
    </row>
    <row r="60" spans="1:26" x14ac:dyDescent="0.3">
      <c r="A60" s="2">
        <v>57</v>
      </c>
      <c r="B60" s="1" t="s">
        <v>5059</v>
      </c>
      <c r="C60" s="1" t="s">
        <v>4945</v>
      </c>
      <c r="D60" s="1" t="s">
        <v>5060</v>
      </c>
      <c r="E60" s="1">
        <v>100</v>
      </c>
      <c r="F60" s="1">
        <v>612</v>
      </c>
      <c r="G60" s="1">
        <v>22.67</v>
      </c>
      <c r="H60" s="1">
        <v>15.01</v>
      </c>
      <c r="I60" s="1">
        <v>56.41</v>
      </c>
      <c r="K60" s="4">
        <f t="shared" si="0"/>
        <v>658.41</v>
      </c>
      <c r="L60" s="4">
        <f t="shared" si="1"/>
        <v>1.08</v>
      </c>
      <c r="M60" s="4">
        <f t="shared" si="2"/>
        <v>62.32</v>
      </c>
      <c r="N60" s="7">
        <f t="shared" si="3"/>
        <v>461.28</v>
      </c>
      <c r="O60" s="4">
        <f t="shared" si="4"/>
        <v>56.41</v>
      </c>
      <c r="P60" s="4">
        <f t="shared" si="5"/>
        <v>507.68999999999994</v>
      </c>
      <c r="Q60" s="4">
        <f t="shared" si="6"/>
        <v>11.28</v>
      </c>
      <c r="R60" s="5"/>
      <c r="S60" s="7">
        <f t="shared" si="7"/>
        <v>5.52</v>
      </c>
      <c r="T60" s="7"/>
      <c r="U60" s="7">
        <f t="shared" si="8"/>
        <v>6</v>
      </c>
      <c r="V60" s="7">
        <f t="shared" si="9"/>
        <v>10</v>
      </c>
      <c r="W60" s="12">
        <f t="shared" si="10"/>
        <v>10</v>
      </c>
      <c r="X60" s="12">
        <f t="shared" si="11"/>
        <v>6</v>
      </c>
      <c r="Y60" s="7"/>
      <c r="Z60" s="7">
        <f t="shared" si="12"/>
        <v>5.000886524822695</v>
      </c>
    </row>
    <row r="61" spans="1:26" x14ac:dyDescent="0.3">
      <c r="A61" s="2">
        <v>58</v>
      </c>
      <c r="B61" s="1" t="s">
        <v>5061</v>
      </c>
      <c r="C61" s="1" t="s">
        <v>4945</v>
      </c>
      <c r="D61" s="1" t="s">
        <v>5062</v>
      </c>
      <c r="E61" s="1">
        <v>100</v>
      </c>
      <c r="F61" s="1">
        <v>639</v>
      </c>
      <c r="G61" s="1">
        <v>17.600000000000001</v>
      </c>
      <c r="H61" s="1">
        <v>15.4</v>
      </c>
      <c r="I61" s="1">
        <v>61.5</v>
      </c>
      <c r="K61" s="4">
        <f t="shared" si="0"/>
        <v>685.5</v>
      </c>
      <c r="L61" s="4">
        <f t="shared" si="1"/>
        <v>1.07</v>
      </c>
      <c r="M61" s="4">
        <f t="shared" si="2"/>
        <v>67</v>
      </c>
      <c r="N61" s="7">
        <f t="shared" si="3"/>
        <v>507</v>
      </c>
      <c r="O61" s="4">
        <f t="shared" si="4"/>
        <v>61.5</v>
      </c>
      <c r="P61" s="4">
        <f t="shared" si="5"/>
        <v>553.5</v>
      </c>
      <c r="Q61" s="4">
        <f t="shared" si="6"/>
        <v>12.3</v>
      </c>
      <c r="R61" s="5"/>
      <c r="S61" s="7">
        <f t="shared" si="7"/>
        <v>5.45</v>
      </c>
      <c r="T61" s="7"/>
      <c r="U61" s="7">
        <f t="shared" si="8"/>
        <v>5</v>
      </c>
      <c r="V61" s="7">
        <f t="shared" si="9"/>
        <v>10</v>
      </c>
      <c r="W61" s="12">
        <f t="shared" si="10"/>
        <v>10</v>
      </c>
      <c r="X61" s="12">
        <f t="shared" si="11"/>
        <v>5</v>
      </c>
      <c r="Y61" s="7"/>
      <c r="Z61" s="7">
        <f t="shared" si="12"/>
        <v>5</v>
      </c>
    </row>
    <row r="62" spans="1:26" x14ac:dyDescent="0.3">
      <c r="A62" s="2">
        <v>59</v>
      </c>
      <c r="B62" s="1" t="s">
        <v>5063</v>
      </c>
      <c r="C62" s="1" t="s">
        <v>4945</v>
      </c>
      <c r="D62" s="1" t="s">
        <v>5064</v>
      </c>
      <c r="E62" s="1">
        <v>100</v>
      </c>
      <c r="F62" s="1">
        <v>716</v>
      </c>
      <c r="G62" s="1">
        <v>4.7</v>
      </c>
      <c r="H62" s="1">
        <v>17.600000000000001</v>
      </c>
      <c r="I62" s="1">
        <v>75</v>
      </c>
      <c r="K62" s="4">
        <f t="shared" si="0"/>
        <v>764.2</v>
      </c>
      <c r="L62" s="4">
        <f t="shared" si="1"/>
        <v>1.07</v>
      </c>
      <c r="M62" s="4">
        <f t="shared" si="2"/>
        <v>77.7</v>
      </c>
      <c r="N62" s="7">
        <f t="shared" si="3"/>
        <v>626.79999999999995</v>
      </c>
      <c r="O62" s="4">
        <f t="shared" si="4"/>
        <v>75</v>
      </c>
      <c r="P62" s="4">
        <f t="shared" si="5"/>
        <v>675</v>
      </c>
      <c r="Q62" s="4">
        <f t="shared" si="6"/>
        <v>15</v>
      </c>
      <c r="R62" s="5"/>
      <c r="S62" s="7">
        <f t="shared" si="7"/>
        <v>5.18</v>
      </c>
      <c r="T62" s="7"/>
      <c r="U62" s="7">
        <f t="shared" si="8"/>
        <v>5</v>
      </c>
      <c r="V62" s="7">
        <f t="shared" si="9"/>
        <v>10</v>
      </c>
      <c r="W62" s="12">
        <f t="shared" si="10"/>
        <v>10</v>
      </c>
      <c r="X62" s="12">
        <f t="shared" si="11"/>
        <v>5</v>
      </c>
      <c r="Y62" s="7"/>
      <c r="Z62" s="7">
        <f t="shared" si="12"/>
        <v>5</v>
      </c>
    </row>
    <row r="63" spans="1:26" x14ac:dyDescent="0.3">
      <c r="A63" s="2">
        <v>60</v>
      </c>
      <c r="B63" s="1" t="s">
        <v>5065</v>
      </c>
      <c r="C63" s="1" t="s">
        <v>4945</v>
      </c>
      <c r="D63" s="1" t="s">
        <v>5066</v>
      </c>
      <c r="E63" s="1">
        <v>100</v>
      </c>
      <c r="F63" s="1">
        <v>80</v>
      </c>
      <c r="G63" s="1">
        <v>4</v>
      </c>
      <c r="H63" s="1">
        <v>7.5</v>
      </c>
      <c r="I63" s="1">
        <v>4.3</v>
      </c>
      <c r="K63" s="4">
        <f t="shared" si="0"/>
        <v>84.699999999999989</v>
      </c>
      <c r="L63" s="4">
        <f t="shared" si="1"/>
        <v>1.06</v>
      </c>
      <c r="M63" s="4">
        <f t="shared" si="2"/>
        <v>88.5</v>
      </c>
      <c r="N63" s="7">
        <f t="shared" si="3"/>
        <v>34</v>
      </c>
      <c r="O63" s="4">
        <f t="shared" si="4"/>
        <v>4.3</v>
      </c>
      <c r="P63" s="4">
        <f t="shared" si="5"/>
        <v>38.699999999999996</v>
      </c>
      <c r="Q63" s="4">
        <f t="shared" si="6"/>
        <v>0.86</v>
      </c>
      <c r="R63" s="5"/>
      <c r="S63" s="7">
        <f t="shared" si="7"/>
        <v>102.91</v>
      </c>
      <c r="T63" s="7"/>
      <c r="U63" s="7">
        <f t="shared" si="8"/>
        <v>103</v>
      </c>
      <c r="V63" s="7">
        <f t="shared" si="9"/>
        <v>100</v>
      </c>
      <c r="W63" s="12">
        <f t="shared" si="10"/>
        <v>100</v>
      </c>
      <c r="X63" s="12">
        <f t="shared" si="11"/>
        <v>100</v>
      </c>
      <c r="Y63" s="7"/>
      <c r="Z63" s="7">
        <f t="shared" si="12"/>
        <v>5</v>
      </c>
    </row>
    <row r="64" spans="1:26" x14ac:dyDescent="0.3">
      <c r="A64" s="2">
        <v>61</v>
      </c>
      <c r="B64" s="1" t="s">
        <v>5067</v>
      </c>
      <c r="C64" s="1" t="s">
        <v>4945</v>
      </c>
      <c r="D64" s="1" t="s">
        <v>5068</v>
      </c>
      <c r="E64" s="1">
        <v>100</v>
      </c>
      <c r="F64" s="1">
        <v>28</v>
      </c>
      <c r="G64" s="1">
        <v>5</v>
      </c>
      <c r="H64" s="1">
        <v>0.7</v>
      </c>
      <c r="I64" s="1">
        <v>0.9</v>
      </c>
      <c r="K64" s="4">
        <f t="shared" si="0"/>
        <v>30.9</v>
      </c>
      <c r="L64" s="4">
        <f t="shared" si="1"/>
        <v>1.1000000000000001</v>
      </c>
      <c r="M64" s="4">
        <f t="shared" si="2"/>
        <v>94.3</v>
      </c>
      <c r="N64" s="7">
        <f t="shared" si="3"/>
        <v>5.1999999999999993</v>
      </c>
      <c r="O64" s="4">
        <f t="shared" si="4"/>
        <v>0.9</v>
      </c>
      <c r="P64" s="4">
        <f t="shared" si="5"/>
        <v>8.1</v>
      </c>
      <c r="Q64" s="4">
        <f t="shared" si="6"/>
        <v>0.18</v>
      </c>
      <c r="R64" s="5"/>
      <c r="S64" s="7">
        <f t="shared" si="7"/>
        <v>523.89</v>
      </c>
      <c r="T64" s="7"/>
      <c r="U64" s="7">
        <f t="shared" si="8"/>
        <v>524</v>
      </c>
      <c r="V64" s="7">
        <f t="shared" si="9"/>
        <v>520</v>
      </c>
      <c r="W64" s="12">
        <f t="shared" si="10"/>
        <v>500</v>
      </c>
      <c r="X64" s="12">
        <f t="shared" si="11"/>
        <v>520</v>
      </c>
      <c r="Y64" s="7"/>
      <c r="Z64" s="7">
        <f t="shared" si="12"/>
        <v>5</v>
      </c>
    </row>
    <row r="65" spans="1:26" x14ac:dyDescent="0.3">
      <c r="A65" s="2">
        <v>62</v>
      </c>
      <c r="B65" s="1" t="s">
        <v>5069</v>
      </c>
      <c r="C65" s="1" t="s">
        <v>4945</v>
      </c>
      <c r="D65" s="1" t="s">
        <v>5070</v>
      </c>
      <c r="E65" s="1">
        <v>100</v>
      </c>
      <c r="F65" s="1">
        <v>546</v>
      </c>
      <c r="G65" s="1">
        <v>26.45</v>
      </c>
      <c r="H65" s="1">
        <v>20.85</v>
      </c>
      <c r="I65" s="1">
        <v>44.12</v>
      </c>
      <c r="K65" s="4">
        <f t="shared" si="0"/>
        <v>586.28</v>
      </c>
      <c r="L65" s="4">
        <f t="shared" si="1"/>
        <v>1.07</v>
      </c>
      <c r="M65" s="4">
        <f t="shared" si="2"/>
        <v>52.7</v>
      </c>
      <c r="N65" s="7">
        <f t="shared" si="3"/>
        <v>356.8</v>
      </c>
      <c r="O65" s="4">
        <f t="shared" si="4"/>
        <v>44.12</v>
      </c>
      <c r="P65" s="4">
        <f t="shared" si="5"/>
        <v>397.08</v>
      </c>
      <c r="Q65" s="4">
        <f t="shared" si="6"/>
        <v>8.82</v>
      </c>
      <c r="R65" s="5"/>
      <c r="S65" s="7">
        <f t="shared" si="7"/>
        <v>5.98</v>
      </c>
      <c r="T65" s="7"/>
      <c r="U65" s="7">
        <f t="shared" si="8"/>
        <v>6</v>
      </c>
      <c r="V65" s="7">
        <f t="shared" si="9"/>
        <v>10</v>
      </c>
      <c r="W65" s="12">
        <f t="shared" si="10"/>
        <v>10</v>
      </c>
      <c r="X65" s="12">
        <f t="shared" si="11"/>
        <v>6</v>
      </c>
      <c r="Y65" s="7"/>
      <c r="Z65" s="7">
        <f t="shared" si="12"/>
        <v>5.0022675736961446</v>
      </c>
    </row>
    <row r="66" spans="1:26" x14ac:dyDescent="0.3">
      <c r="A66" s="2">
        <v>63</v>
      </c>
      <c r="B66" s="1" t="s">
        <v>5071</v>
      </c>
      <c r="C66" s="1" t="s">
        <v>4945</v>
      </c>
      <c r="D66" s="1" t="s">
        <v>5072</v>
      </c>
      <c r="E66" s="1">
        <v>100</v>
      </c>
      <c r="F66" s="1">
        <v>536</v>
      </c>
      <c r="G66" s="1">
        <v>27.42</v>
      </c>
      <c r="H66" s="1">
        <v>21.28</v>
      </c>
      <c r="I66" s="1">
        <v>42.3</v>
      </c>
      <c r="K66" s="4">
        <f t="shared" si="0"/>
        <v>575.5</v>
      </c>
      <c r="L66" s="4">
        <f t="shared" si="1"/>
        <v>1.07</v>
      </c>
      <c r="M66" s="4">
        <f t="shared" si="2"/>
        <v>51.3</v>
      </c>
      <c r="N66" s="7">
        <f t="shared" si="3"/>
        <v>341.2</v>
      </c>
      <c r="O66" s="4">
        <f t="shared" si="4"/>
        <v>42.3</v>
      </c>
      <c r="P66" s="4">
        <f t="shared" si="5"/>
        <v>380.7</v>
      </c>
      <c r="Q66" s="4">
        <f t="shared" si="6"/>
        <v>8.4600000000000009</v>
      </c>
      <c r="R66" s="5"/>
      <c r="S66" s="7">
        <f t="shared" si="7"/>
        <v>6.06</v>
      </c>
      <c r="T66" s="7"/>
      <c r="U66" s="7">
        <f t="shared" si="8"/>
        <v>6</v>
      </c>
      <c r="V66" s="7">
        <f t="shared" si="9"/>
        <v>10</v>
      </c>
      <c r="W66" s="12">
        <f t="shared" si="10"/>
        <v>10</v>
      </c>
      <c r="X66" s="12">
        <f t="shared" si="11"/>
        <v>6</v>
      </c>
      <c r="Y66" s="7"/>
      <c r="Z66" s="7">
        <f t="shared" si="12"/>
        <v>4.9999999999999991</v>
      </c>
    </row>
    <row r="67" spans="1:26" x14ac:dyDescent="0.3">
      <c r="A67" s="2">
        <v>64</v>
      </c>
      <c r="B67" s="1" t="s">
        <v>5073</v>
      </c>
      <c r="C67" s="1" t="s">
        <v>4945</v>
      </c>
      <c r="D67" s="1" t="s">
        <v>5074</v>
      </c>
      <c r="E67" s="1">
        <v>100</v>
      </c>
      <c r="F67" s="1">
        <v>558</v>
      </c>
      <c r="G67" s="1">
        <v>21.77</v>
      </c>
      <c r="H67" s="1">
        <v>25.41</v>
      </c>
      <c r="I67" s="1">
        <v>45.31</v>
      </c>
      <c r="K67" s="4">
        <f t="shared" si="0"/>
        <v>596.51</v>
      </c>
      <c r="L67" s="4">
        <f t="shared" si="1"/>
        <v>1.07</v>
      </c>
      <c r="M67" s="4">
        <f t="shared" si="2"/>
        <v>52.82</v>
      </c>
      <c r="N67" s="7">
        <f t="shared" si="3"/>
        <v>369.28</v>
      </c>
      <c r="O67" s="4">
        <f t="shared" si="4"/>
        <v>45.31</v>
      </c>
      <c r="P67" s="4">
        <f t="shared" si="5"/>
        <v>407.79</v>
      </c>
      <c r="Q67" s="4">
        <f t="shared" si="6"/>
        <v>9.06</v>
      </c>
      <c r="R67" s="5"/>
      <c r="S67" s="7">
        <f t="shared" si="7"/>
        <v>5.83</v>
      </c>
      <c r="T67" s="7"/>
      <c r="U67" s="7">
        <f t="shared" si="8"/>
        <v>6</v>
      </c>
      <c r="V67" s="7">
        <f t="shared" si="9"/>
        <v>10</v>
      </c>
      <c r="W67" s="12">
        <f t="shared" si="10"/>
        <v>10</v>
      </c>
      <c r="X67" s="12">
        <f t="shared" si="11"/>
        <v>6</v>
      </c>
      <c r="Y67" s="7"/>
      <c r="Z67" s="7">
        <f t="shared" si="12"/>
        <v>5.0011037527593816</v>
      </c>
    </row>
    <row r="68" spans="1:26" x14ac:dyDescent="0.3">
      <c r="A68" s="2">
        <v>65</v>
      </c>
      <c r="B68" s="1" t="s">
        <v>5075</v>
      </c>
      <c r="C68" s="1" t="s">
        <v>4945</v>
      </c>
      <c r="D68" s="1" t="s">
        <v>5076</v>
      </c>
      <c r="E68" s="1">
        <v>100</v>
      </c>
      <c r="F68" s="1">
        <v>559</v>
      </c>
      <c r="G68" s="1">
        <v>21.83</v>
      </c>
      <c r="H68" s="1">
        <v>25.96</v>
      </c>
      <c r="I68" s="1">
        <v>45.11</v>
      </c>
      <c r="K68" s="4">
        <f t="shared" ref="K68:K122" si="13">(G68 * 4 ) + (H68 * 4 ) +( I68 * 9)</f>
        <v>597.15</v>
      </c>
      <c r="L68" s="4">
        <f t="shared" ref="L68:L122" si="14">ROUND(K68/F68,2)</f>
        <v>1.07</v>
      </c>
      <c r="M68" s="4">
        <f t="shared" ref="M68:M122" si="15">E68 - (G68 + H68)</f>
        <v>52.21</v>
      </c>
      <c r="N68" s="7">
        <f t="shared" ref="N68:N122" si="16">F68 - ((G68 * 4) + (H68 * 4))</f>
        <v>367.84000000000003</v>
      </c>
      <c r="O68" s="4">
        <f t="shared" ref="O68:O122" si="17">I68</f>
        <v>45.11</v>
      </c>
      <c r="P68" s="4">
        <f t="shared" ref="P68:P122" si="18" xml:space="preserve"> (I68*9)</f>
        <v>405.99</v>
      </c>
      <c r="Q68" s="4">
        <f t="shared" ref="Q68:Q122" si="19">ROUND(P68/45, 2)</f>
        <v>9.02</v>
      </c>
      <c r="R68" s="5"/>
      <c r="S68" s="7">
        <f t="shared" ref="S68:S122" si="20">ROUND(M68/Q68, 2)</f>
        <v>5.79</v>
      </c>
      <c r="T68" s="7"/>
      <c r="U68" s="7">
        <f t="shared" ref="U68:U122" si="21">ROUND(S68,0)</f>
        <v>6</v>
      </c>
      <c r="V68" s="7">
        <f t="shared" ref="V68:V122" si="22">ROUND(S68,-1)</f>
        <v>10</v>
      </c>
      <c r="W68" s="12">
        <f t="shared" ref="W68:W122" si="23">IF(S68&lt;100,ROUND(S68,-1),IF(S68&gt;=100,ROUND(S68,-2)))</f>
        <v>10</v>
      </c>
      <c r="X68" s="12">
        <f t="shared" ref="X68:X122" si="24">IF(S68&lt;=10,ROUND(S68,0), IF(S68&lt;100, FLOOR(S68 + 5/2, 5),IF(S68&gt;=100, FLOOR(S68 + 10/2, 10))))</f>
        <v>6</v>
      </c>
      <c r="Y68" s="7"/>
      <c r="Z68" s="7">
        <f t="shared" ref="Z68:Z122" si="25">O68/Q68</f>
        <v>5.0011086474501107</v>
      </c>
    </row>
    <row r="69" spans="1:26" x14ac:dyDescent="0.3">
      <c r="A69" s="2">
        <v>66</v>
      </c>
      <c r="B69" s="1" t="s">
        <v>5077</v>
      </c>
      <c r="C69" s="1" t="s">
        <v>4945</v>
      </c>
      <c r="D69" s="1" t="s">
        <v>5078</v>
      </c>
      <c r="E69" s="1">
        <v>100</v>
      </c>
      <c r="F69" s="1">
        <v>538</v>
      </c>
      <c r="G69" s="1">
        <v>45.4</v>
      </c>
      <c r="H69" s="1">
        <v>15</v>
      </c>
      <c r="I69" s="1">
        <v>32.9</v>
      </c>
      <c r="K69" s="4">
        <f t="shared" si="13"/>
        <v>537.69999999999993</v>
      </c>
      <c r="L69" s="4">
        <f t="shared" si="14"/>
        <v>1</v>
      </c>
      <c r="M69" s="4">
        <f t="shared" si="15"/>
        <v>39.6</v>
      </c>
      <c r="N69" s="7">
        <f t="shared" si="16"/>
        <v>296.39999999999998</v>
      </c>
      <c r="O69" s="4">
        <f t="shared" si="17"/>
        <v>32.9</v>
      </c>
      <c r="P69" s="4">
        <f t="shared" si="18"/>
        <v>296.09999999999997</v>
      </c>
      <c r="Q69" s="4">
        <f t="shared" si="19"/>
        <v>6.58</v>
      </c>
      <c r="R69" s="5"/>
      <c r="S69" s="7">
        <f t="shared" si="20"/>
        <v>6.02</v>
      </c>
      <c r="T69" s="7"/>
      <c r="U69" s="7">
        <f t="shared" si="21"/>
        <v>6</v>
      </c>
      <c r="V69" s="7">
        <f t="shared" si="22"/>
        <v>10</v>
      </c>
      <c r="W69" s="12">
        <f t="shared" si="23"/>
        <v>10</v>
      </c>
      <c r="X69" s="12">
        <f t="shared" si="24"/>
        <v>6</v>
      </c>
      <c r="Y69" s="7"/>
      <c r="Z69" s="7">
        <f t="shared" si="25"/>
        <v>5</v>
      </c>
    </row>
    <row r="70" spans="1:26" x14ac:dyDescent="0.3">
      <c r="A70" s="2">
        <v>67</v>
      </c>
      <c r="B70" s="1" t="s">
        <v>5079</v>
      </c>
      <c r="C70" s="1" t="s">
        <v>4945</v>
      </c>
      <c r="D70" s="1" t="s">
        <v>5080</v>
      </c>
      <c r="E70" s="1">
        <v>100</v>
      </c>
      <c r="F70" s="1">
        <v>35</v>
      </c>
      <c r="G70" s="1">
        <v>5.9</v>
      </c>
      <c r="H70" s="1">
        <v>1</v>
      </c>
      <c r="I70" s="1">
        <v>1.2</v>
      </c>
      <c r="K70" s="4">
        <f t="shared" si="13"/>
        <v>38.4</v>
      </c>
      <c r="L70" s="4">
        <f t="shared" si="14"/>
        <v>1.1000000000000001</v>
      </c>
      <c r="M70" s="4">
        <f t="shared" si="15"/>
        <v>93.1</v>
      </c>
      <c r="N70" s="7">
        <f t="shared" si="16"/>
        <v>7.3999999999999986</v>
      </c>
      <c r="O70" s="4">
        <f t="shared" si="17"/>
        <v>1.2</v>
      </c>
      <c r="P70" s="4">
        <f t="shared" si="18"/>
        <v>10.799999999999999</v>
      </c>
      <c r="Q70" s="4">
        <f t="shared" si="19"/>
        <v>0.24</v>
      </c>
      <c r="R70" s="5"/>
      <c r="S70" s="7">
        <f t="shared" si="20"/>
        <v>387.92</v>
      </c>
      <c r="T70" s="7"/>
      <c r="U70" s="7">
        <f t="shared" si="21"/>
        <v>388</v>
      </c>
      <c r="V70" s="7">
        <f t="shared" si="22"/>
        <v>390</v>
      </c>
      <c r="W70" s="12">
        <f t="shared" si="23"/>
        <v>400</v>
      </c>
      <c r="X70" s="12">
        <f t="shared" si="24"/>
        <v>390</v>
      </c>
      <c r="Y70" s="7"/>
      <c r="Z70" s="7">
        <f t="shared" si="25"/>
        <v>5</v>
      </c>
    </row>
    <row r="71" spans="1:26" x14ac:dyDescent="0.3">
      <c r="A71" s="2">
        <v>68</v>
      </c>
      <c r="B71" s="1" t="s">
        <v>5081</v>
      </c>
      <c r="C71" s="1" t="s">
        <v>4945</v>
      </c>
      <c r="D71" s="1" t="s">
        <v>5082</v>
      </c>
      <c r="E71" s="1">
        <v>100</v>
      </c>
      <c r="F71" s="1">
        <v>486</v>
      </c>
      <c r="G71" s="1">
        <v>42.12</v>
      </c>
      <c r="H71" s="1">
        <v>16.54</v>
      </c>
      <c r="I71" s="1">
        <v>30.74</v>
      </c>
      <c r="K71" s="4">
        <f t="shared" si="13"/>
        <v>511.29999999999995</v>
      </c>
      <c r="L71" s="4">
        <f t="shared" si="14"/>
        <v>1.05</v>
      </c>
      <c r="M71" s="4">
        <f t="shared" si="15"/>
        <v>41.34</v>
      </c>
      <c r="N71" s="7">
        <f t="shared" si="16"/>
        <v>251.36</v>
      </c>
      <c r="O71" s="4">
        <f t="shared" si="17"/>
        <v>30.74</v>
      </c>
      <c r="P71" s="4">
        <f t="shared" si="18"/>
        <v>276.65999999999997</v>
      </c>
      <c r="Q71" s="4">
        <f t="shared" si="19"/>
        <v>6.15</v>
      </c>
      <c r="R71" s="5"/>
      <c r="S71" s="7">
        <f t="shared" si="20"/>
        <v>6.72</v>
      </c>
      <c r="T71" s="7"/>
      <c r="U71" s="7">
        <f t="shared" si="21"/>
        <v>7</v>
      </c>
      <c r="V71" s="7">
        <f t="shared" si="22"/>
        <v>10</v>
      </c>
      <c r="W71" s="12">
        <f t="shared" si="23"/>
        <v>10</v>
      </c>
      <c r="X71" s="12">
        <f t="shared" si="24"/>
        <v>7</v>
      </c>
      <c r="Y71" s="7"/>
      <c r="Z71" s="7">
        <f t="shared" si="25"/>
        <v>4.9983739837398371</v>
      </c>
    </row>
    <row r="72" spans="1:26" x14ac:dyDescent="0.3">
      <c r="A72" s="2">
        <v>69</v>
      </c>
      <c r="B72" s="1" t="s">
        <v>5083</v>
      </c>
      <c r="C72" s="1" t="s">
        <v>4945</v>
      </c>
      <c r="D72" s="1" t="s">
        <v>5084</v>
      </c>
      <c r="E72" s="1">
        <v>100</v>
      </c>
      <c r="F72" s="1">
        <v>576</v>
      </c>
      <c r="G72" s="1">
        <v>26.7</v>
      </c>
      <c r="H72" s="1">
        <v>19.8</v>
      </c>
      <c r="I72" s="1">
        <v>47.6</v>
      </c>
      <c r="K72" s="4">
        <f t="shared" si="13"/>
        <v>614.40000000000009</v>
      </c>
      <c r="L72" s="4">
        <f t="shared" si="14"/>
        <v>1.07</v>
      </c>
      <c r="M72" s="4">
        <f t="shared" si="15"/>
        <v>53.5</v>
      </c>
      <c r="N72" s="7">
        <f t="shared" si="16"/>
        <v>390</v>
      </c>
      <c r="O72" s="4">
        <f t="shared" si="17"/>
        <v>47.6</v>
      </c>
      <c r="P72" s="4">
        <f t="shared" si="18"/>
        <v>428.40000000000003</v>
      </c>
      <c r="Q72" s="4">
        <f t="shared" si="19"/>
        <v>9.52</v>
      </c>
      <c r="R72" s="5"/>
      <c r="S72" s="7">
        <f t="shared" si="20"/>
        <v>5.62</v>
      </c>
      <c r="T72" s="7"/>
      <c r="U72" s="7">
        <f t="shared" si="21"/>
        <v>6</v>
      </c>
      <c r="V72" s="7">
        <f t="shared" si="22"/>
        <v>10</v>
      </c>
      <c r="W72" s="12">
        <f t="shared" si="23"/>
        <v>10</v>
      </c>
      <c r="X72" s="12">
        <f t="shared" si="24"/>
        <v>6</v>
      </c>
      <c r="Y72" s="7"/>
      <c r="Z72" s="7">
        <f t="shared" si="25"/>
        <v>5</v>
      </c>
    </row>
    <row r="73" spans="1:26" x14ac:dyDescent="0.3">
      <c r="A73" s="2">
        <v>70</v>
      </c>
      <c r="B73" s="1" t="s">
        <v>5085</v>
      </c>
      <c r="C73" s="1" t="s">
        <v>4945</v>
      </c>
      <c r="D73" s="1" t="s">
        <v>5086</v>
      </c>
      <c r="E73" s="1">
        <v>100</v>
      </c>
      <c r="F73" s="1">
        <v>660</v>
      </c>
      <c r="G73" s="1">
        <v>23.65</v>
      </c>
      <c r="H73" s="1">
        <v>6.88</v>
      </c>
      <c r="I73" s="1">
        <v>64.53</v>
      </c>
      <c r="K73" s="4">
        <f t="shared" si="13"/>
        <v>702.89</v>
      </c>
      <c r="L73" s="4">
        <f t="shared" si="14"/>
        <v>1.06</v>
      </c>
      <c r="M73" s="4">
        <f t="shared" si="15"/>
        <v>69.47</v>
      </c>
      <c r="N73" s="7">
        <f t="shared" si="16"/>
        <v>537.88</v>
      </c>
      <c r="O73" s="4">
        <f t="shared" si="17"/>
        <v>64.53</v>
      </c>
      <c r="P73" s="4">
        <f t="shared" si="18"/>
        <v>580.77</v>
      </c>
      <c r="Q73" s="4">
        <f t="shared" si="19"/>
        <v>12.91</v>
      </c>
      <c r="R73" s="5"/>
      <c r="S73" s="7">
        <f t="shared" si="20"/>
        <v>5.38</v>
      </c>
      <c r="T73" s="7"/>
      <c r="U73" s="7">
        <f t="shared" si="21"/>
        <v>5</v>
      </c>
      <c r="V73" s="7">
        <f t="shared" si="22"/>
        <v>10</v>
      </c>
      <c r="W73" s="12">
        <f t="shared" si="23"/>
        <v>10</v>
      </c>
      <c r="X73" s="12">
        <f t="shared" si="24"/>
        <v>5</v>
      </c>
      <c r="Y73" s="7"/>
      <c r="Z73" s="7">
        <f t="shared" si="25"/>
        <v>4.9984508133230054</v>
      </c>
    </row>
    <row r="74" spans="1:26" x14ac:dyDescent="0.3">
      <c r="A74" s="2">
        <v>71</v>
      </c>
      <c r="B74" s="1" t="s">
        <v>5087</v>
      </c>
      <c r="C74" s="1" t="s">
        <v>4945</v>
      </c>
      <c r="D74" s="1" t="s">
        <v>5088</v>
      </c>
      <c r="E74" s="1">
        <v>100</v>
      </c>
      <c r="F74" s="1">
        <v>592</v>
      </c>
      <c r="G74" s="1">
        <v>44.4</v>
      </c>
      <c r="H74" s="1">
        <v>5.3</v>
      </c>
      <c r="I74" s="1">
        <v>47</v>
      </c>
      <c r="K74" s="4">
        <f t="shared" si="13"/>
        <v>621.79999999999995</v>
      </c>
      <c r="L74" s="4">
        <f t="shared" si="14"/>
        <v>1.05</v>
      </c>
      <c r="M74" s="4">
        <f t="shared" si="15"/>
        <v>50.300000000000004</v>
      </c>
      <c r="N74" s="7">
        <f t="shared" si="16"/>
        <v>393.20000000000005</v>
      </c>
      <c r="O74" s="4">
        <f t="shared" si="17"/>
        <v>47</v>
      </c>
      <c r="P74" s="4">
        <f t="shared" si="18"/>
        <v>423</v>
      </c>
      <c r="Q74" s="4">
        <f t="shared" si="19"/>
        <v>9.4</v>
      </c>
      <c r="R74" s="5"/>
      <c r="S74" s="7">
        <f t="shared" si="20"/>
        <v>5.35</v>
      </c>
      <c r="T74" s="7"/>
      <c r="U74" s="7">
        <f t="shared" si="21"/>
        <v>5</v>
      </c>
      <c r="V74" s="7">
        <f t="shared" si="22"/>
        <v>10</v>
      </c>
      <c r="W74" s="12">
        <f t="shared" si="23"/>
        <v>10</v>
      </c>
      <c r="X74" s="12">
        <f t="shared" si="24"/>
        <v>5</v>
      </c>
      <c r="Y74" s="7"/>
      <c r="Z74" s="7">
        <f t="shared" si="25"/>
        <v>5</v>
      </c>
    </row>
    <row r="75" spans="1:26" x14ac:dyDescent="0.3">
      <c r="A75" s="2">
        <v>72</v>
      </c>
      <c r="B75" s="1" t="s">
        <v>5089</v>
      </c>
      <c r="C75" s="1" t="s">
        <v>4945</v>
      </c>
      <c r="D75" s="1" t="s">
        <v>5090</v>
      </c>
      <c r="E75" s="1">
        <v>100</v>
      </c>
      <c r="F75" s="1">
        <v>230</v>
      </c>
      <c r="G75" s="1">
        <v>5.54</v>
      </c>
      <c r="H75" s="1">
        <v>2.29</v>
      </c>
      <c r="I75" s="1">
        <v>23.84</v>
      </c>
      <c r="K75" s="4">
        <f t="shared" si="13"/>
        <v>245.88</v>
      </c>
      <c r="L75" s="4">
        <f t="shared" si="14"/>
        <v>1.07</v>
      </c>
      <c r="M75" s="4">
        <f t="shared" si="15"/>
        <v>92.17</v>
      </c>
      <c r="N75" s="7">
        <f t="shared" si="16"/>
        <v>198.68</v>
      </c>
      <c r="O75" s="4">
        <f t="shared" si="17"/>
        <v>23.84</v>
      </c>
      <c r="P75" s="4">
        <f t="shared" si="18"/>
        <v>214.56</v>
      </c>
      <c r="Q75" s="4">
        <f t="shared" si="19"/>
        <v>4.7699999999999996</v>
      </c>
      <c r="R75" s="5"/>
      <c r="S75" s="7">
        <f t="shared" si="20"/>
        <v>19.32</v>
      </c>
      <c r="T75" s="7"/>
      <c r="U75" s="7">
        <f t="shared" si="21"/>
        <v>19</v>
      </c>
      <c r="V75" s="7">
        <f t="shared" si="22"/>
        <v>20</v>
      </c>
      <c r="W75" s="12">
        <f t="shared" si="23"/>
        <v>20</v>
      </c>
      <c r="X75" s="12">
        <f t="shared" si="24"/>
        <v>20</v>
      </c>
      <c r="Y75" s="7"/>
      <c r="Z75" s="7">
        <f t="shared" si="25"/>
        <v>4.9979035639412999</v>
      </c>
    </row>
    <row r="76" spans="1:26" x14ac:dyDescent="0.3">
      <c r="A76" s="2">
        <v>73</v>
      </c>
      <c r="B76" s="1" t="s">
        <v>5091</v>
      </c>
      <c r="C76" s="1" t="s">
        <v>4945</v>
      </c>
      <c r="D76" s="1" t="s">
        <v>5092</v>
      </c>
      <c r="E76" s="1">
        <v>100</v>
      </c>
      <c r="F76" s="1">
        <v>19</v>
      </c>
      <c r="G76" s="1">
        <v>3.71</v>
      </c>
      <c r="H76" s="1">
        <v>0.72</v>
      </c>
      <c r="I76" s="1">
        <v>0.2</v>
      </c>
      <c r="K76" s="4">
        <f t="shared" si="13"/>
        <v>19.52</v>
      </c>
      <c r="L76" s="4">
        <f t="shared" si="14"/>
        <v>1.03</v>
      </c>
      <c r="M76" s="4">
        <f t="shared" si="15"/>
        <v>95.57</v>
      </c>
      <c r="N76" s="7">
        <f t="shared" si="16"/>
        <v>1.2800000000000011</v>
      </c>
      <c r="O76" s="4">
        <f t="shared" si="17"/>
        <v>0.2</v>
      </c>
      <c r="P76" s="4">
        <f t="shared" si="18"/>
        <v>1.8</v>
      </c>
      <c r="Q76" s="4">
        <f t="shared" si="19"/>
        <v>0.04</v>
      </c>
      <c r="R76" s="5"/>
      <c r="S76" s="7">
        <f t="shared" si="20"/>
        <v>2389.25</v>
      </c>
      <c r="T76" s="7"/>
      <c r="U76" s="7">
        <f t="shared" si="21"/>
        <v>2389</v>
      </c>
      <c r="V76" s="7">
        <f t="shared" si="22"/>
        <v>2390</v>
      </c>
      <c r="W76" s="12">
        <f t="shared" si="23"/>
        <v>2400</v>
      </c>
      <c r="X76" s="12">
        <f t="shared" si="24"/>
        <v>2390</v>
      </c>
      <c r="Y76" s="7"/>
      <c r="Z76" s="7">
        <f t="shared" si="25"/>
        <v>5</v>
      </c>
    </row>
    <row r="77" spans="1:26" x14ac:dyDescent="0.3">
      <c r="A77" s="2">
        <v>74</v>
      </c>
      <c r="B77" s="1" t="s">
        <v>5093</v>
      </c>
      <c r="C77" s="1" t="s">
        <v>4945</v>
      </c>
      <c r="D77" s="1" t="s">
        <v>5094</v>
      </c>
      <c r="E77" s="1">
        <v>100</v>
      </c>
      <c r="F77" s="1">
        <v>560</v>
      </c>
      <c r="G77" s="1">
        <v>27.17</v>
      </c>
      <c r="H77" s="1">
        <v>20.16</v>
      </c>
      <c r="I77" s="1">
        <v>45.32</v>
      </c>
      <c r="K77" s="4">
        <f t="shared" si="13"/>
        <v>597.20000000000005</v>
      </c>
      <c r="L77" s="4">
        <f t="shared" si="14"/>
        <v>1.07</v>
      </c>
      <c r="M77" s="4">
        <f t="shared" si="15"/>
        <v>52.67</v>
      </c>
      <c r="N77" s="7">
        <f t="shared" si="16"/>
        <v>370.68</v>
      </c>
      <c r="O77" s="4">
        <f t="shared" si="17"/>
        <v>45.32</v>
      </c>
      <c r="P77" s="4">
        <f t="shared" si="18"/>
        <v>407.88</v>
      </c>
      <c r="Q77" s="4">
        <f t="shared" si="19"/>
        <v>9.06</v>
      </c>
      <c r="R77" s="5"/>
      <c r="S77" s="7">
        <f t="shared" si="20"/>
        <v>5.81</v>
      </c>
      <c r="T77" s="7"/>
      <c r="U77" s="7">
        <f t="shared" si="21"/>
        <v>6</v>
      </c>
      <c r="V77" s="7">
        <f t="shared" si="22"/>
        <v>10</v>
      </c>
      <c r="W77" s="12">
        <f t="shared" si="23"/>
        <v>10</v>
      </c>
      <c r="X77" s="12">
        <f t="shared" si="24"/>
        <v>6</v>
      </c>
      <c r="Y77" s="7"/>
      <c r="Z77" s="7">
        <f t="shared" si="25"/>
        <v>5.0022075055187631</v>
      </c>
    </row>
    <row r="78" spans="1:26" x14ac:dyDescent="0.3">
      <c r="A78" s="2">
        <v>75</v>
      </c>
      <c r="B78" s="1" t="s">
        <v>5095</v>
      </c>
      <c r="C78" s="1" t="s">
        <v>4945</v>
      </c>
      <c r="D78" s="1" t="s">
        <v>5096</v>
      </c>
      <c r="E78" s="1">
        <v>100</v>
      </c>
      <c r="F78" s="1">
        <v>587</v>
      </c>
      <c r="G78" s="1">
        <v>20.82</v>
      </c>
      <c r="H78" s="1">
        <v>25.99</v>
      </c>
      <c r="I78" s="1">
        <v>48.89</v>
      </c>
      <c r="K78" s="4">
        <f t="shared" si="13"/>
        <v>627.25</v>
      </c>
      <c r="L78" s="4">
        <f t="shared" si="14"/>
        <v>1.07</v>
      </c>
      <c r="M78" s="4">
        <f t="shared" si="15"/>
        <v>53.19</v>
      </c>
      <c r="N78" s="7">
        <f t="shared" si="16"/>
        <v>399.76</v>
      </c>
      <c r="O78" s="4">
        <f t="shared" si="17"/>
        <v>48.89</v>
      </c>
      <c r="P78" s="4">
        <f t="shared" si="18"/>
        <v>440.01</v>
      </c>
      <c r="Q78" s="4">
        <f t="shared" si="19"/>
        <v>9.7799999999999994</v>
      </c>
      <c r="R78" s="5"/>
      <c r="S78" s="7">
        <f t="shared" si="20"/>
        <v>5.44</v>
      </c>
      <c r="T78" s="7"/>
      <c r="U78" s="7">
        <f t="shared" si="21"/>
        <v>5</v>
      </c>
      <c r="V78" s="7">
        <f t="shared" si="22"/>
        <v>10</v>
      </c>
      <c r="W78" s="12">
        <f t="shared" si="23"/>
        <v>10</v>
      </c>
      <c r="X78" s="12">
        <f t="shared" si="24"/>
        <v>5</v>
      </c>
      <c r="Y78" s="7"/>
      <c r="Z78" s="7">
        <f t="shared" si="25"/>
        <v>4.9989775051124745</v>
      </c>
    </row>
    <row r="79" spans="1:26" x14ac:dyDescent="0.3">
      <c r="A79" s="2">
        <v>76</v>
      </c>
      <c r="B79" s="1" t="s">
        <v>5097</v>
      </c>
      <c r="C79" s="1" t="s">
        <v>4945</v>
      </c>
      <c r="D79" s="1" t="s">
        <v>5098</v>
      </c>
      <c r="E79" s="1">
        <v>100</v>
      </c>
      <c r="F79" s="1">
        <v>582</v>
      </c>
      <c r="G79" s="1">
        <v>21.2</v>
      </c>
      <c r="H79" s="1">
        <v>24.2</v>
      </c>
      <c r="I79" s="1">
        <v>49</v>
      </c>
      <c r="K79" s="4">
        <f t="shared" si="13"/>
        <v>622.6</v>
      </c>
      <c r="L79" s="4">
        <f t="shared" si="14"/>
        <v>1.07</v>
      </c>
      <c r="M79" s="4">
        <f t="shared" si="15"/>
        <v>54.6</v>
      </c>
      <c r="N79" s="7">
        <f t="shared" si="16"/>
        <v>400.4</v>
      </c>
      <c r="O79" s="4">
        <f t="shared" si="17"/>
        <v>49</v>
      </c>
      <c r="P79" s="4">
        <f t="shared" si="18"/>
        <v>441</v>
      </c>
      <c r="Q79" s="4">
        <f t="shared" si="19"/>
        <v>9.8000000000000007</v>
      </c>
      <c r="R79" s="5"/>
      <c r="S79" s="7">
        <f t="shared" si="20"/>
        <v>5.57</v>
      </c>
      <c r="T79" s="7"/>
      <c r="U79" s="7">
        <f t="shared" si="21"/>
        <v>6</v>
      </c>
      <c r="V79" s="7">
        <f t="shared" si="22"/>
        <v>10</v>
      </c>
      <c r="W79" s="12">
        <f t="shared" si="23"/>
        <v>10</v>
      </c>
      <c r="X79" s="12">
        <f t="shared" si="24"/>
        <v>6</v>
      </c>
      <c r="Y79" s="7"/>
      <c r="Z79" s="7">
        <f t="shared" si="25"/>
        <v>5</v>
      </c>
    </row>
    <row r="80" spans="1:26" x14ac:dyDescent="0.3">
      <c r="A80" s="2">
        <v>77</v>
      </c>
      <c r="B80" s="1" t="s">
        <v>5099</v>
      </c>
      <c r="C80" s="1" t="s">
        <v>4945</v>
      </c>
      <c r="D80" s="1" t="s">
        <v>5100</v>
      </c>
      <c r="E80" s="1">
        <v>100</v>
      </c>
      <c r="F80" s="1">
        <v>691</v>
      </c>
      <c r="G80" s="1">
        <v>13.86</v>
      </c>
      <c r="H80" s="1">
        <v>9.17</v>
      </c>
      <c r="I80" s="1">
        <v>71.97</v>
      </c>
      <c r="K80" s="4">
        <f t="shared" si="13"/>
        <v>739.85</v>
      </c>
      <c r="L80" s="4">
        <f t="shared" si="14"/>
        <v>1.07</v>
      </c>
      <c r="M80" s="4">
        <f t="shared" si="15"/>
        <v>76.97</v>
      </c>
      <c r="N80" s="7">
        <f t="shared" si="16"/>
        <v>598.88</v>
      </c>
      <c r="O80" s="4">
        <f t="shared" si="17"/>
        <v>71.97</v>
      </c>
      <c r="P80" s="4">
        <f t="shared" si="18"/>
        <v>647.73</v>
      </c>
      <c r="Q80" s="4">
        <f t="shared" si="19"/>
        <v>14.39</v>
      </c>
      <c r="R80" s="5"/>
      <c r="S80" s="7">
        <f t="shared" si="20"/>
        <v>5.35</v>
      </c>
      <c r="T80" s="7"/>
      <c r="U80" s="7">
        <f t="shared" si="21"/>
        <v>5</v>
      </c>
      <c r="V80" s="7">
        <f t="shared" si="22"/>
        <v>10</v>
      </c>
      <c r="W80" s="12">
        <f t="shared" si="23"/>
        <v>10</v>
      </c>
      <c r="X80" s="12">
        <f t="shared" si="24"/>
        <v>5</v>
      </c>
      <c r="Y80" s="7"/>
      <c r="Z80" s="7">
        <f t="shared" si="25"/>
        <v>5.001389854065323</v>
      </c>
    </row>
    <row r="81" spans="1:26" x14ac:dyDescent="0.3">
      <c r="A81" s="2">
        <v>78</v>
      </c>
      <c r="B81" s="1" t="s">
        <v>5101</v>
      </c>
      <c r="C81" s="1" t="s">
        <v>4945</v>
      </c>
      <c r="D81" s="1" t="s">
        <v>5102</v>
      </c>
      <c r="E81" s="1">
        <v>100</v>
      </c>
      <c r="F81" s="1">
        <v>710</v>
      </c>
      <c r="G81" s="1">
        <v>13.55</v>
      </c>
      <c r="H81" s="1">
        <v>9.5</v>
      </c>
      <c r="I81" s="1">
        <v>74.27</v>
      </c>
      <c r="K81" s="4">
        <f t="shared" si="13"/>
        <v>760.63</v>
      </c>
      <c r="L81" s="4">
        <f t="shared" si="14"/>
        <v>1.07</v>
      </c>
      <c r="M81" s="4">
        <f t="shared" si="15"/>
        <v>76.95</v>
      </c>
      <c r="N81" s="7">
        <f t="shared" si="16"/>
        <v>617.79999999999995</v>
      </c>
      <c r="O81" s="4">
        <f t="shared" si="17"/>
        <v>74.27</v>
      </c>
      <c r="P81" s="4">
        <f t="shared" si="18"/>
        <v>668.43</v>
      </c>
      <c r="Q81" s="4">
        <f t="shared" si="19"/>
        <v>14.85</v>
      </c>
      <c r="R81" s="5"/>
      <c r="S81" s="7">
        <f t="shared" si="20"/>
        <v>5.18</v>
      </c>
      <c r="T81" s="7"/>
      <c r="U81" s="7">
        <f t="shared" si="21"/>
        <v>5</v>
      </c>
      <c r="V81" s="7">
        <f t="shared" si="22"/>
        <v>10</v>
      </c>
      <c r="W81" s="12">
        <f t="shared" si="23"/>
        <v>10</v>
      </c>
      <c r="X81" s="12">
        <f t="shared" si="24"/>
        <v>5</v>
      </c>
      <c r="Y81" s="7"/>
      <c r="Z81" s="7">
        <f t="shared" si="25"/>
        <v>5.0013468013468012</v>
      </c>
    </row>
    <row r="82" spans="1:26" x14ac:dyDescent="0.3">
      <c r="A82" s="2">
        <v>79</v>
      </c>
      <c r="B82" s="1" t="s">
        <v>5103</v>
      </c>
      <c r="C82" s="1" t="s">
        <v>4945</v>
      </c>
      <c r="D82" s="1" t="s">
        <v>5104</v>
      </c>
      <c r="E82" s="1">
        <v>100</v>
      </c>
      <c r="F82" s="1">
        <v>612</v>
      </c>
      <c r="G82" s="1">
        <v>14.7</v>
      </c>
      <c r="H82" s="1">
        <v>22.33</v>
      </c>
      <c r="I82" s="1">
        <v>56.12</v>
      </c>
      <c r="K82" s="4">
        <f t="shared" si="13"/>
        <v>653.20000000000005</v>
      </c>
      <c r="L82" s="4">
        <f t="shared" si="14"/>
        <v>1.07</v>
      </c>
      <c r="M82" s="4">
        <f t="shared" si="15"/>
        <v>62.97</v>
      </c>
      <c r="N82" s="7">
        <f t="shared" si="16"/>
        <v>463.88</v>
      </c>
      <c r="O82" s="4">
        <f t="shared" si="17"/>
        <v>56.12</v>
      </c>
      <c r="P82" s="4">
        <f t="shared" si="18"/>
        <v>505.08</v>
      </c>
      <c r="Q82" s="4">
        <f t="shared" si="19"/>
        <v>11.22</v>
      </c>
      <c r="R82" s="5"/>
      <c r="S82" s="7">
        <f t="shared" si="20"/>
        <v>5.61</v>
      </c>
      <c r="T82" s="7"/>
      <c r="U82" s="7">
        <f t="shared" si="21"/>
        <v>6</v>
      </c>
      <c r="V82" s="7">
        <f t="shared" si="22"/>
        <v>10</v>
      </c>
      <c r="W82" s="12">
        <f t="shared" si="23"/>
        <v>10</v>
      </c>
      <c r="X82" s="12">
        <f t="shared" si="24"/>
        <v>6</v>
      </c>
      <c r="Y82" s="7"/>
      <c r="Z82" s="7">
        <f t="shared" si="25"/>
        <v>5.0017825311942952</v>
      </c>
    </row>
    <row r="83" spans="1:26" x14ac:dyDescent="0.3">
      <c r="A83" s="2">
        <v>80</v>
      </c>
      <c r="B83" s="1" t="s">
        <v>5105</v>
      </c>
      <c r="C83" s="1" t="s">
        <v>4945</v>
      </c>
      <c r="D83" s="1" t="s">
        <v>5106</v>
      </c>
      <c r="E83" s="1">
        <v>100</v>
      </c>
      <c r="F83" s="1">
        <v>611</v>
      </c>
      <c r="G83" s="1">
        <v>17.2</v>
      </c>
      <c r="H83" s="1">
        <v>20.100000000000001</v>
      </c>
      <c r="I83" s="1">
        <v>56.3</v>
      </c>
      <c r="K83" s="4">
        <f t="shared" si="13"/>
        <v>655.9</v>
      </c>
      <c r="L83" s="4">
        <f t="shared" si="14"/>
        <v>1.07</v>
      </c>
      <c r="M83" s="4">
        <f t="shared" si="15"/>
        <v>62.7</v>
      </c>
      <c r="N83" s="7">
        <f t="shared" si="16"/>
        <v>461.8</v>
      </c>
      <c r="O83" s="4">
        <f t="shared" si="17"/>
        <v>56.3</v>
      </c>
      <c r="P83" s="4">
        <f t="shared" si="18"/>
        <v>506.7</v>
      </c>
      <c r="Q83" s="4">
        <f t="shared" si="19"/>
        <v>11.26</v>
      </c>
      <c r="R83" s="5"/>
      <c r="S83" s="7">
        <f t="shared" si="20"/>
        <v>5.57</v>
      </c>
      <c r="T83" s="7"/>
      <c r="U83" s="7">
        <f t="shared" si="21"/>
        <v>6</v>
      </c>
      <c r="V83" s="7">
        <f t="shared" si="22"/>
        <v>10</v>
      </c>
      <c r="W83" s="12">
        <f t="shared" si="23"/>
        <v>10</v>
      </c>
      <c r="X83" s="12">
        <f t="shared" si="24"/>
        <v>6</v>
      </c>
      <c r="Y83" s="7"/>
      <c r="Z83" s="7">
        <f t="shared" si="25"/>
        <v>5</v>
      </c>
    </row>
    <row r="84" spans="1:26" x14ac:dyDescent="0.3">
      <c r="A84" s="2">
        <v>81</v>
      </c>
      <c r="B84" s="1" t="s">
        <v>5107</v>
      </c>
      <c r="C84" s="1" t="s">
        <v>4945</v>
      </c>
      <c r="D84" s="1" t="s">
        <v>5108</v>
      </c>
      <c r="E84" s="1">
        <v>100</v>
      </c>
      <c r="F84" s="1">
        <v>601</v>
      </c>
      <c r="G84" s="1">
        <v>18.100000000000001</v>
      </c>
      <c r="H84" s="1">
        <v>19.5</v>
      </c>
      <c r="I84" s="1">
        <v>54.8</v>
      </c>
      <c r="K84" s="4">
        <f t="shared" si="13"/>
        <v>643.6</v>
      </c>
      <c r="L84" s="4">
        <f t="shared" si="14"/>
        <v>1.07</v>
      </c>
      <c r="M84" s="4">
        <f t="shared" si="15"/>
        <v>62.4</v>
      </c>
      <c r="N84" s="7">
        <f t="shared" si="16"/>
        <v>450.6</v>
      </c>
      <c r="O84" s="4">
        <f t="shared" si="17"/>
        <v>54.8</v>
      </c>
      <c r="P84" s="4">
        <f t="shared" si="18"/>
        <v>493.2</v>
      </c>
      <c r="Q84" s="4">
        <f t="shared" si="19"/>
        <v>10.96</v>
      </c>
      <c r="R84" s="5"/>
      <c r="S84" s="7">
        <f t="shared" si="20"/>
        <v>5.69</v>
      </c>
      <c r="T84" s="7"/>
      <c r="U84" s="7">
        <f t="shared" si="21"/>
        <v>6</v>
      </c>
      <c r="V84" s="7">
        <f t="shared" si="22"/>
        <v>10</v>
      </c>
      <c r="W84" s="12">
        <f t="shared" si="23"/>
        <v>10</v>
      </c>
      <c r="X84" s="12">
        <f t="shared" si="24"/>
        <v>6</v>
      </c>
      <c r="Y84" s="7"/>
      <c r="Z84" s="7">
        <f t="shared" si="25"/>
        <v>4.9999999999999991</v>
      </c>
    </row>
    <row r="85" spans="1:26" x14ac:dyDescent="0.3">
      <c r="A85" s="2">
        <v>82</v>
      </c>
      <c r="B85" s="1" t="s">
        <v>5109</v>
      </c>
      <c r="C85" s="1" t="s">
        <v>4945</v>
      </c>
      <c r="D85" s="1" t="s">
        <v>5110</v>
      </c>
      <c r="E85" s="1">
        <v>100</v>
      </c>
      <c r="F85" s="1">
        <v>693</v>
      </c>
      <c r="G85" s="1">
        <v>7.92</v>
      </c>
      <c r="H85" s="1">
        <v>15.47</v>
      </c>
      <c r="I85" s="1">
        <v>71.989999999999995</v>
      </c>
      <c r="K85" s="4">
        <f t="shared" si="13"/>
        <v>741.47</v>
      </c>
      <c r="L85" s="4">
        <f t="shared" si="14"/>
        <v>1.07</v>
      </c>
      <c r="M85" s="4">
        <f t="shared" si="15"/>
        <v>76.61</v>
      </c>
      <c r="N85" s="7">
        <f t="shared" si="16"/>
        <v>599.44000000000005</v>
      </c>
      <c r="O85" s="4">
        <f t="shared" si="17"/>
        <v>71.989999999999995</v>
      </c>
      <c r="P85" s="4">
        <f t="shared" si="18"/>
        <v>647.91</v>
      </c>
      <c r="Q85" s="4">
        <f t="shared" si="19"/>
        <v>14.4</v>
      </c>
      <c r="R85" s="5"/>
      <c r="S85" s="7">
        <f t="shared" si="20"/>
        <v>5.32</v>
      </c>
      <c r="T85" s="7"/>
      <c r="U85" s="7">
        <f t="shared" si="21"/>
        <v>5</v>
      </c>
      <c r="V85" s="7">
        <f t="shared" si="22"/>
        <v>10</v>
      </c>
      <c r="W85" s="12">
        <f t="shared" si="23"/>
        <v>10</v>
      </c>
      <c r="X85" s="12">
        <f t="shared" si="24"/>
        <v>5</v>
      </c>
      <c r="Y85" s="7"/>
      <c r="Z85" s="7">
        <f t="shared" si="25"/>
        <v>4.999305555555555</v>
      </c>
    </row>
    <row r="86" spans="1:26" x14ac:dyDescent="0.3">
      <c r="A86" s="2">
        <v>83</v>
      </c>
      <c r="B86" s="1" t="s">
        <v>5111</v>
      </c>
      <c r="C86" s="1" t="s">
        <v>4945</v>
      </c>
      <c r="D86" s="1" t="s">
        <v>5112</v>
      </c>
      <c r="E86" s="1">
        <v>100</v>
      </c>
      <c r="F86" s="1">
        <v>674</v>
      </c>
      <c r="G86" s="1">
        <v>10.5</v>
      </c>
      <c r="H86" s="1">
        <v>16</v>
      </c>
      <c r="I86" s="1">
        <v>68.400000000000006</v>
      </c>
      <c r="K86" s="4">
        <f t="shared" si="13"/>
        <v>721.6</v>
      </c>
      <c r="L86" s="4">
        <f t="shared" si="14"/>
        <v>1.07</v>
      </c>
      <c r="M86" s="4">
        <f t="shared" si="15"/>
        <v>73.5</v>
      </c>
      <c r="N86" s="7">
        <f t="shared" si="16"/>
        <v>568</v>
      </c>
      <c r="O86" s="4">
        <f t="shared" si="17"/>
        <v>68.400000000000006</v>
      </c>
      <c r="P86" s="4">
        <f t="shared" si="18"/>
        <v>615.6</v>
      </c>
      <c r="Q86" s="4">
        <f t="shared" si="19"/>
        <v>13.68</v>
      </c>
      <c r="R86" s="5"/>
      <c r="S86" s="7">
        <f t="shared" si="20"/>
        <v>5.37</v>
      </c>
      <c r="T86" s="7"/>
      <c r="U86" s="7">
        <f t="shared" si="21"/>
        <v>5</v>
      </c>
      <c r="V86" s="7">
        <f t="shared" si="22"/>
        <v>10</v>
      </c>
      <c r="W86" s="12">
        <f t="shared" si="23"/>
        <v>10</v>
      </c>
      <c r="X86" s="12">
        <f t="shared" si="24"/>
        <v>5</v>
      </c>
      <c r="Y86" s="7"/>
      <c r="Z86" s="7">
        <f t="shared" si="25"/>
        <v>5.0000000000000009</v>
      </c>
    </row>
    <row r="87" spans="1:26" x14ac:dyDescent="0.3">
      <c r="A87" s="2">
        <v>84</v>
      </c>
      <c r="B87" s="1" t="s">
        <v>5113</v>
      </c>
      <c r="C87" s="1" t="s">
        <v>4945</v>
      </c>
      <c r="D87" s="1" t="s">
        <v>5114</v>
      </c>
      <c r="E87" s="1">
        <v>100</v>
      </c>
      <c r="F87" s="1">
        <v>566</v>
      </c>
      <c r="G87" s="1">
        <v>5.34</v>
      </c>
      <c r="H87" s="1">
        <v>35.35</v>
      </c>
      <c r="I87" s="1">
        <v>48.18</v>
      </c>
      <c r="K87" s="4">
        <f t="shared" si="13"/>
        <v>596.38</v>
      </c>
      <c r="L87" s="4">
        <f t="shared" si="14"/>
        <v>1.05</v>
      </c>
      <c r="M87" s="4">
        <f t="shared" si="15"/>
        <v>59.31</v>
      </c>
      <c r="N87" s="7">
        <f t="shared" si="16"/>
        <v>403.24</v>
      </c>
      <c r="O87" s="4">
        <f t="shared" si="17"/>
        <v>48.18</v>
      </c>
      <c r="P87" s="4">
        <f t="shared" si="18"/>
        <v>433.62</v>
      </c>
      <c r="Q87" s="4">
        <f t="shared" si="19"/>
        <v>9.64</v>
      </c>
      <c r="R87" s="5"/>
      <c r="S87" s="7">
        <f t="shared" si="20"/>
        <v>6.15</v>
      </c>
      <c r="T87" s="7"/>
      <c r="U87" s="7">
        <f t="shared" si="21"/>
        <v>6</v>
      </c>
      <c r="V87" s="7">
        <f t="shared" si="22"/>
        <v>10</v>
      </c>
      <c r="W87" s="12">
        <f t="shared" si="23"/>
        <v>10</v>
      </c>
      <c r="X87" s="12">
        <f t="shared" si="24"/>
        <v>6</v>
      </c>
      <c r="Y87" s="7"/>
      <c r="Z87" s="7">
        <f t="shared" si="25"/>
        <v>4.9979253112033195</v>
      </c>
    </row>
    <row r="88" spans="1:26" x14ac:dyDescent="0.3">
      <c r="A88" s="2">
        <v>85</v>
      </c>
      <c r="B88" s="1" t="s">
        <v>5115</v>
      </c>
      <c r="C88" s="1" t="s">
        <v>4945</v>
      </c>
      <c r="D88" s="1" t="s">
        <v>5116</v>
      </c>
      <c r="E88" s="1">
        <v>100</v>
      </c>
      <c r="F88" s="1">
        <v>574</v>
      </c>
      <c r="G88" s="1">
        <v>12</v>
      </c>
      <c r="H88" s="1">
        <v>26.5</v>
      </c>
      <c r="I88" s="1">
        <v>51.8</v>
      </c>
      <c r="K88" s="4">
        <f t="shared" si="13"/>
        <v>620.20000000000005</v>
      </c>
      <c r="L88" s="4">
        <f t="shared" si="14"/>
        <v>1.08</v>
      </c>
      <c r="M88" s="4">
        <f t="shared" si="15"/>
        <v>61.5</v>
      </c>
      <c r="N88" s="7">
        <f t="shared" si="16"/>
        <v>420</v>
      </c>
      <c r="O88" s="4">
        <f t="shared" si="17"/>
        <v>51.8</v>
      </c>
      <c r="P88" s="4">
        <f t="shared" si="18"/>
        <v>466.2</v>
      </c>
      <c r="Q88" s="4">
        <f t="shared" si="19"/>
        <v>10.36</v>
      </c>
      <c r="R88" s="5"/>
      <c r="S88" s="7">
        <f t="shared" si="20"/>
        <v>5.94</v>
      </c>
      <c r="T88" s="7"/>
      <c r="U88" s="7">
        <f t="shared" si="21"/>
        <v>6</v>
      </c>
      <c r="V88" s="7">
        <f t="shared" si="22"/>
        <v>10</v>
      </c>
      <c r="W88" s="12">
        <f t="shared" si="23"/>
        <v>10</v>
      </c>
      <c r="X88" s="12">
        <f t="shared" si="24"/>
        <v>6</v>
      </c>
      <c r="Y88" s="7"/>
      <c r="Z88" s="7">
        <f t="shared" si="25"/>
        <v>5</v>
      </c>
    </row>
    <row r="89" spans="1:26" x14ac:dyDescent="0.3">
      <c r="A89" s="2">
        <v>86</v>
      </c>
      <c r="B89" s="1" t="s">
        <v>5117</v>
      </c>
      <c r="C89" s="1" t="s">
        <v>5118</v>
      </c>
      <c r="D89" s="1" t="s">
        <v>5119</v>
      </c>
      <c r="E89" s="1">
        <v>100</v>
      </c>
      <c r="F89" s="1">
        <v>919</v>
      </c>
      <c r="G89" s="1">
        <v>0</v>
      </c>
      <c r="H89" s="1">
        <v>0.02</v>
      </c>
      <c r="I89" s="1">
        <v>99.8</v>
      </c>
      <c r="K89" s="4">
        <f t="shared" si="13"/>
        <v>898.28</v>
      </c>
      <c r="L89" s="4">
        <f t="shared" si="14"/>
        <v>0.98</v>
      </c>
      <c r="M89" s="4">
        <f t="shared" si="15"/>
        <v>99.98</v>
      </c>
      <c r="N89" s="7">
        <f t="shared" si="16"/>
        <v>918.92</v>
      </c>
      <c r="O89" s="4">
        <f t="shared" si="17"/>
        <v>99.8</v>
      </c>
      <c r="P89" s="4">
        <f t="shared" si="18"/>
        <v>898.19999999999993</v>
      </c>
      <c r="Q89" s="4">
        <f t="shared" si="19"/>
        <v>19.96</v>
      </c>
      <c r="R89" s="5"/>
      <c r="S89" s="7">
        <f t="shared" si="20"/>
        <v>5.01</v>
      </c>
      <c r="T89" s="7"/>
      <c r="U89" s="7">
        <f t="shared" si="21"/>
        <v>5</v>
      </c>
      <c r="V89" s="7">
        <f t="shared" si="22"/>
        <v>10</v>
      </c>
      <c r="W89" s="12">
        <f t="shared" si="23"/>
        <v>10</v>
      </c>
      <c r="X89" s="12">
        <f t="shared" si="24"/>
        <v>5</v>
      </c>
      <c r="Y89" s="7"/>
      <c r="Z89" s="7">
        <f t="shared" si="25"/>
        <v>5</v>
      </c>
    </row>
    <row r="90" spans="1:26" x14ac:dyDescent="0.3">
      <c r="A90" s="2">
        <v>87</v>
      </c>
      <c r="B90" s="1" t="s">
        <v>5120</v>
      </c>
      <c r="C90" s="1" t="s">
        <v>5118</v>
      </c>
      <c r="D90" s="1" t="s">
        <v>5121</v>
      </c>
      <c r="E90" s="1">
        <v>100</v>
      </c>
      <c r="F90" s="1">
        <v>900</v>
      </c>
      <c r="G90" s="1">
        <v>0</v>
      </c>
      <c r="H90" s="1">
        <v>0</v>
      </c>
      <c r="I90" s="1">
        <v>99.8</v>
      </c>
      <c r="K90" s="4">
        <f t="shared" si="13"/>
        <v>898.19999999999993</v>
      </c>
      <c r="L90" s="4">
        <f t="shared" si="14"/>
        <v>1</v>
      </c>
      <c r="M90" s="4">
        <f t="shared" si="15"/>
        <v>100</v>
      </c>
      <c r="N90" s="7">
        <f t="shared" si="16"/>
        <v>900</v>
      </c>
      <c r="O90" s="4">
        <f t="shared" si="17"/>
        <v>99.8</v>
      </c>
      <c r="P90" s="4">
        <f t="shared" si="18"/>
        <v>898.19999999999993</v>
      </c>
      <c r="Q90" s="4">
        <f t="shared" si="19"/>
        <v>19.96</v>
      </c>
      <c r="R90" s="5"/>
      <c r="S90" s="7">
        <f t="shared" si="20"/>
        <v>5.01</v>
      </c>
      <c r="T90" s="7"/>
      <c r="U90" s="7">
        <f t="shared" si="21"/>
        <v>5</v>
      </c>
      <c r="V90" s="7">
        <f t="shared" si="22"/>
        <v>10</v>
      </c>
      <c r="W90" s="12">
        <f t="shared" si="23"/>
        <v>10</v>
      </c>
      <c r="X90" s="12">
        <f t="shared" si="24"/>
        <v>5</v>
      </c>
      <c r="Y90" s="7"/>
      <c r="Z90" s="7">
        <f t="shared" si="25"/>
        <v>5</v>
      </c>
    </row>
    <row r="91" spans="1:26" x14ac:dyDescent="0.3">
      <c r="A91" s="2">
        <v>88</v>
      </c>
      <c r="B91" s="1" t="s">
        <v>5122</v>
      </c>
      <c r="C91" s="1" t="s">
        <v>5118</v>
      </c>
      <c r="D91" s="1" t="s">
        <v>5123</v>
      </c>
      <c r="E91" s="1">
        <v>100</v>
      </c>
      <c r="F91" s="1">
        <v>941</v>
      </c>
      <c r="G91" s="1">
        <v>0</v>
      </c>
      <c r="H91" s="1">
        <v>0</v>
      </c>
      <c r="I91" s="1">
        <v>100</v>
      </c>
      <c r="K91" s="4">
        <f t="shared" si="13"/>
        <v>900</v>
      </c>
      <c r="L91" s="4">
        <f t="shared" si="14"/>
        <v>0.96</v>
      </c>
      <c r="M91" s="4">
        <f t="shared" si="15"/>
        <v>100</v>
      </c>
      <c r="N91" s="7">
        <f t="shared" si="16"/>
        <v>941</v>
      </c>
      <c r="O91" s="4">
        <f t="shared" si="17"/>
        <v>100</v>
      </c>
      <c r="P91" s="4">
        <f t="shared" si="18"/>
        <v>900</v>
      </c>
      <c r="Q91" s="4">
        <f t="shared" si="19"/>
        <v>20</v>
      </c>
      <c r="R91" s="5"/>
      <c r="S91" s="7">
        <f t="shared" si="20"/>
        <v>5</v>
      </c>
      <c r="T91" s="7"/>
      <c r="U91" s="7">
        <f t="shared" si="21"/>
        <v>5</v>
      </c>
      <c r="V91" s="7">
        <f t="shared" si="22"/>
        <v>10</v>
      </c>
      <c r="W91" s="12">
        <f t="shared" si="23"/>
        <v>10</v>
      </c>
      <c r="X91" s="12">
        <f t="shared" si="24"/>
        <v>5</v>
      </c>
      <c r="Y91" s="7"/>
      <c r="Z91" s="7">
        <f t="shared" si="25"/>
        <v>5</v>
      </c>
    </row>
    <row r="92" spans="1:26" x14ac:dyDescent="0.3">
      <c r="A92" s="2">
        <v>89</v>
      </c>
      <c r="B92" s="1" t="s">
        <v>5124</v>
      </c>
      <c r="C92" s="1" t="s">
        <v>5118</v>
      </c>
      <c r="D92" s="1" t="s">
        <v>5125</v>
      </c>
      <c r="E92" s="1">
        <v>100</v>
      </c>
      <c r="F92" s="1">
        <v>920</v>
      </c>
      <c r="G92" s="1">
        <v>0</v>
      </c>
      <c r="H92" s="1">
        <v>0</v>
      </c>
      <c r="I92" s="1">
        <v>99.86</v>
      </c>
      <c r="K92" s="4">
        <f t="shared" si="13"/>
        <v>898.74</v>
      </c>
      <c r="L92" s="4">
        <f t="shared" si="14"/>
        <v>0.98</v>
      </c>
      <c r="M92" s="4">
        <f t="shared" si="15"/>
        <v>100</v>
      </c>
      <c r="N92" s="7">
        <f t="shared" si="16"/>
        <v>920</v>
      </c>
      <c r="O92" s="4">
        <f t="shared" si="17"/>
        <v>99.86</v>
      </c>
      <c r="P92" s="4">
        <f t="shared" si="18"/>
        <v>898.74</v>
      </c>
      <c r="Q92" s="4">
        <f t="shared" si="19"/>
        <v>19.97</v>
      </c>
      <c r="R92" s="5"/>
      <c r="S92" s="7">
        <f t="shared" si="20"/>
        <v>5.01</v>
      </c>
      <c r="T92" s="7"/>
      <c r="U92" s="7">
        <f t="shared" si="21"/>
        <v>5</v>
      </c>
      <c r="V92" s="7">
        <f t="shared" si="22"/>
        <v>10</v>
      </c>
      <c r="W92" s="12">
        <f t="shared" si="23"/>
        <v>10</v>
      </c>
      <c r="X92" s="12">
        <f t="shared" si="24"/>
        <v>5</v>
      </c>
      <c r="Y92" s="7"/>
      <c r="Z92" s="7">
        <f t="shared" si="25"/>
        <v>5.0005007511266903</v>
      </c>
    </row>
    <row r="93" spans="1:26" x14ac:dyDescent="0.3">
      <c r="A93" s="2">
        <v>90</v>
      </c>
      <c r="B93" s="1" t="s">
        <v>5126</v>
      </c>
      <c r="C93" s="1" t="s">
        <v>5118</v>
      </c>
      <c r="D93" s="1" t="s">
        <v>5127</v>
      </c>
      <c r="E93" s="1">
        <v>100</v>
      </c>
      <c r="F93" s="1">
        <v>655</v>
      </c>
      <c r="G93" s="1">
        <v>18.899999999999999</v>
      </c>
      <c r="H93" s="1">
        <v>25.8</v>
      </c>
      <c r="I93" s="1">
        <v>51.91</v>
      </c>
      <c r="K93" s="4">
        <f t="shared" si="13"/>
        <v>645.99</v>
      </c>
      <c r="L93" s="4">
        <f t="shared" si="14"/>
        <v>0.99</v>
      </c>
      <c r="M93" s="4">
        <f t="shared" si="15"/>
        <v>55.3</v>
      </c>
      <c r="N93" s="7">
        <f t="shared" si="16"/>
        <v>476.2</v>
      </c>
      <c r="O93" s="4">
        <f t="shared" si="17"/>
        <v>51.91</v>
      </c>
      <c r="P93" s="4">
        <f t="shared" si="18"/>
        <v>467.18999999999994</v>
      </c>
      <c r="Q93" s="4">
        <f t="shared" si="19"/>
        <v>10.38</v>
      </c>
      <c r="R93" s="5"/>
      <c r="S93" s="7">
        <f t="shared" si="20"/>
        <v>5.33</v>
      </c>
      <c r="T93" s="7"/>
      <c r="U93" s="7">
        <f t="shared" si="21"/>
        <v>5</v>
      </c>
      <c r="V93" s="7">
        <f t="shared" si="22"/>
        <v>10</v>
      </c>
      <c r="W93" s="12">
        <f t="shared" si="23"/>
        <v>10</v>
      </c>
      <c r="X93" s="12">
        <f t="shared" si="24"/>
        <v>5</v>
      </c>
      <c r="Y93" s="7"/>
      <c r="Z93" s="7">
        <f t="shared" si="25"/>
        <v>5.0009633911368008</v>
      </c>
    </row>
    <row r="94" spans="1:26" x14ac:dyDescent="0.3">
      <c r="A94" s="2">
        <v>91</v>
      </c>
      <c r="B94" s="1" t="s">
        <v>5128</v>
      </c>
      <c r="C94" s="1" t="s">
        <v>5118</v>
      </c>
      <c r="D94" s="1" t="s">
        <v>5129</v>
      </c>
      <c r="E94" s="1">
        <v>100</v>
      </c>
      <c r="F94" s="1">
        <v>589</v>
      </c>
      <c r="G94" s="1">
        <v>21.57</v>
      </c>
      <c r="H94" s="1">
        <v>24.06</v>
      </c>
      <c r="I94" s="1">
        <v>49.94</v>
      </c>
      <c r="K94" s="4">
        <f t="shared" si="13"/>
        <v>631.98</v>
      </c>
      <c r="L94" s="4">
        <f t="shared" si="14"/>
        <v>1.07</v>
      </c>
      <c r="M94" s="4">
        <f t="shared" si="15"/>
        <v>54.370000000000005</v>
      </c>
      <c r="N94" s="7">
        <f t="shared" si="16"/>
        <v>406.48</v>
      </c>
      <c r="O94" s="4">
        <f t="shared" si="17"/>
        <v>49.94</v>
      </c>
      <c r="P94" s="4">
        <f t="shared" si="18"/>
        <v>449.46</v>
      </c>
      <c r="Q94" s="4">
        <f t="shared" si="19"/>
        <v>9.99</v>
      </c>
      <c r="R94" s="5"/>
      <c r="S94" s="7">
        <f t="shared" si="20"/>
        <v>5.44</v>
      </c>
      <c r="T94" s="7"/>
      <c r="U94" s="7">
        <f t="shared" si="21"/>
        <v>5</v>
      </c>
      <c r="V94" s="7">
        <f t="shared" si="22"/>
        <v>10</v>
      </c>
      <c r="W94" s="12">
        <f t="shared" si="23"/>
        <v>10</v>
      </c>
      <c r="X94" s="12">
        <f t="shared" si="24"/>
        <v>5</v>
      </c>
      <c r="Y94" s="7"/>
      <c r="Z94" s="7">
        <f t="shared" si="25"/>
        <v>4.9989989989989985</v>
      </c>
    </row>
    <row r="95" spans="1:26" x14ac:dyDescent="0.3">
      <c r="A95" s="2">
        <v>92</v>
      </c>
      <c r="B95" s="1" t="s">
        <v>5130</v>
      </c>
      <c r="C95" s="1" t="s">
        <v>5118</v>
      </c>
      <c r="D95" s="1" t="s">
        <v>5131</v>
      </c>
      <c r="E95" s="1">
        <v>100</v>
      </c>
      <c r="F95" s="1">
        <v>598</v>
      </c>
      <c r="G95" s="1">
        <v>22.31</v>
      </c>
      <c r="H95" s="1">
        <v>22.21</v>
      </c>
      <c r="I95" s="1">
        <v>51.36</v>
      </c>
      <c r="K95" s="4">
        <f t="shared" si="13"/>
        <v>640.31999999999994</v>
      </c>
      <c r="L95" s="4">
        <f t="shared" si="14"/>
        <v>1.07</v>
      </c>
      <c r="M95" s="4">
        <f t="shared" si="15"/>
        <v>55.480000000000004</v>
      </c>
      <c r="N95" s="7">
        <f t="shared" si="16"/>
        <v>419.92</v>
      </c>
      <c r="O95" s="4">
        <f t="shared" si="17"/>
        <v>51.36</v>
      </c>
      <c r="P95" s="4">
        <f t="shared" si="18"/>
        <v>462.24</v>
      </c>
      <c r="Q95" s="4">
        <f t="shared" si="19"/>
        <v>10.27</v>
      </c>
      <c r="R95" s="5"/>
      <c r="S95" s="7">
        <f t="shared" si="20"/>
        <v>5.4</v>
      </c>
      <c r="T95" s="7"/>
      <c r="U95" s="7">
        <f t="shared" si="21"/>
        <v>5</v>
      </c>
      <c r="V95" s="7">
        <f t="shared" si="22"/>
        <v>10</v>
      </c>
      <c r="W95" s="12">
        <f t="shared" si="23"/>
        <v>10</v>
      </c>
      <c r="X95" s="12">
        <f t="shared" si="24"/>
        <v>5</v>
      </c>
      <c r="Y95" s="7"/>
      <c r="Z95" s="7">
        <f t="shared" si="25"/>
        <v>5.0009737098344695</v>
      </c>
    </row>
    <row r="96" spans="1:26" x14ac:dyDescent="0.3">
      <c r="A96" s="2">
        <v>93</v>
      </c>
      <c r="B96" s="1" t="s">
        <v>5132</v>
      </c>
      <c r="C96" s="1" t="s">
        <v>5118</v>
      </c>
      <c r="D96" s="1" t="s">
        <v>5133</v>
      </c>
      <c r="E96" s="1">
        <v>100</v>
      </c>
      <c r="F96" s="1">
        <v>884</v>
      </c>
      <c r="G96" s="1">
        <v>0</v>
      </c>
      <c r="H96" s="1">
        <v>0</v>
      </c>
      <c r="I96" s="1">
        <v>100</v>
      </c>
      <c r="K96" s="4">
        <f t="shared" si="13"/>
        <v>900</v>
      </c>
      <c r="L96" s="4">
        <f t="shared" si="14"/>
        <v>1.02</v>
      </c>
      <c r="M96" s="4">
        <f t="shared" si="15"/>
        <v>100</v>
      </c>
      <c r="N96" s="7">
        <f t="shared" si="16"/>
        <v>884</v>
      </c>
      <c r="O96" s="4">
        <f t="shared" si="17"/>
        <v>100</v>
      </c>
      <c r="P96" s="4">
        <f t="shared" si="18"/>
        <v>900</v>
      </c>
      <c r="Q96" s="4">
        <f t="shared" si="19"/>
        <v>20</v>
      </c>
      <c r="R96" s="5"/>
      <c r="S96" s="7">
        <f t="shared" si="20"/>
        <v>5</v>
      </c>
      <c r="T96" s="7"/>
      <c r="U96" s="7">
        <f t="shared" si="21"/>
        <v>5</v>
      </c>
      <c r="V96" s="7">
        <f t="shared" si="22"/>
        <v>10</v>
      </c>
      <c r="W96" s="12">
        <f t="shared" si="23"/>
        <v>10</v>
      </c>
      <c r="X96" s="12">
        <f t="shared" si="24"/>
        <v>5</v>
      </c>
      <c r="Y96" s="7"/>
      <c r="Z96" s="7">
        <f t="shared" si="25"/>
        <v>5</v>
      </c>
    </row>
    <row r="97" spans="1:26" x14ac:dyDescent="0.3">
      <c r="A97" s="2">
        <v>94</v>
      </c>
      <c r="B97" s="1" t="s">
        <v>5134</v>
      </c>
      <c r="C97" s="1" t="s">
        <v>5118</v>
      </c>
      <c r="D97" s="1" t="s">
        <v>5135</v>
      </c>
      <c r="E97" s="1">
        <v>100</v>
      </c>
      <c r="F97" s="1">
        <v>751</v>
      </c>
      <c r="G97" s="1">
        <v>0.1</v>
      </c>
      <c r="H97" s="1">
        <v>0.2</v>
      </c>
      <c r="I97" s="1">
        <v>81.400000000000006</v>
      </c>
      <c r="K97" s="4">
        <f t="shared" si="13"/>
        <v>733.80000000000007</v>
      </c>
      <c r="L97" s="4">
        <f t="shared" si="14"/>
        <v>0.98</v>
      </c>
      <c r="M97" s="4">
        <f t="shared" si="15"/>
        <v>99.7</v>
      </c>
      <c r="N97" s="7">
        <f t="shared" si="16"/>
        <v>749.8</v>
      </c>
      <c r="O97" s="4">
        <f t="shared" si="17"/>
        <v>81.400000000000006</v>
      </c>
      <c r="P97" s="4">
        <f t="shared" si="18"/>
        <v>732.6</v>
      </c>
      <c r="Q97" s="4">
        <f t="shared" si="19"/>
        <v>16.28</v>
      </c>
      <c r="R97" s="5"/>
      <c r="S97" s="7">
        <f t="shared" si="20"/>
        <v>6.12</v>
      </c>
      <c r="T97" s="7"/>
      <c r="U97" s="7">
        <f t="shared" si="21"/>
        <v>6</v>
      </c>
      <c r="V97" s="7">
        <f t="shared" si="22"/>
        <v>10</v>
      </c>
      <c r="W97" s="12">
        <f t="shared" si="23"/>
        <v>10</v>
      </c>
      <c r="X97" s="12">
        <f t="shared" si="24"/>
        <v>6</v>
      </c>
      <c r="Y97" s="7"/>
      <c r="Z97" s="7">
        <f t="shared" si="25"/>
        <v>5</v>
      </c>
    </row>
    <row r="98" spans="1:26" x14ac:dyDescent="0.3">
      <c r="A98" s="2">
        <v>95</v>
      </c>
      <c r="B98" s="1" t="s">
        <v>5136</v>
      </c>
      <c r="C98" s="1" t="s">
        <v>5118</v>
      </c>
      <c r="D98" s="1" t="s">
        <v>5137</v>
      </c>
      <c r="E98" s="1">
        <v>100</v>
      </c>
      <c r="F98" s="1">
        <v>921</v>
      </c>
      <c r="G98" s="1">
        <v>0</v>
      </c>
      <c r="H98" s="1">
        <v>0</v>
      </c>
      <c r="I98" s="1">
        <v>100</v>
      </c>
      <c r="K98" s="4">
        <f t="shared" si="13"/>
        <v>900</v>
      </c>
      <c r="L98" s="4">
        <f t="shared" si="14"/>
        <v>0.98</v>
      </c>
      <c r="M98" s="4">
        <f t="shared" si="15"/>
        <v>100</v>
      </c>
      <c r="N98" s="7">
        <f t="shared" si="16"/>
        <v>921</v>
      </c>
      <c r="O98" s="4">
        <f t="shared" si="17"/>
        <v>100</v>
      </c>
      <c r="P98" s="4">
        <f t="shared" si="18"/>
        <v>900</v>
      </c>
      <c r="Q98" s="4">
        <f t="shared" si="19"/>
        <v>20</v>
      </c>
      <c r="R98" s="5"/>
      <c r="S98" s="7">
        <f t="shared" si="20"/>
        <v>5</v>
      </c>
      <c r="T98" s="7"/>
      <c r="U98" s="7">
        <f t="shared" si="21"/>
        <v>5</v>
      </c>
      <c r="V98" s="7">
        <f t="shared" si="22"/>
        <v>10</v>
      </c>
      <c r="W98" s="12">
        <f t="shared" si="23"/>
        <v>10</v>
      </c>
      <c r="X98" s="12">
        <f t="shared" si="24"/>
        <v>5</v>
      </c>
      <c r="Y98" s="7"/>
      <c r="Z98" s="7">
        <f t="shared" si="25"/>
        <v>5</v>
      </c>
    </row>
    <row r="99" spans="1:26" x14ac:dyDescent="0.3">
      <c r="A99" s="2">
        <v>96</v>
      </c>
      <c r="B99" s="1" t="s">
        <v>5138</v>
      </c>
      <c r="C99" s="1" t="s">
        <v>5118</v>
      </c>
      <c r="D99" s="1" t="s">
        <v>5139</v>
      </c>
      <c r="E99" s="1">
        <v>100</v>
      </c>
      <c r="F99" s="1">
        <v>761</v>
      </c>
      <c r="G99" s="1">
        <v>1.81</v>
      </c>
      <c r="H99" s="1">
        <v>0.59</v>
      </c>
      <c r="I99" s="1">
        <v>82.04</v>
      </c>
      <c r="K99" s="4">
        <f t="shared" si="13"/>
        <v>747.96</v>
      </c>
      <c r="L99" s="4">
        <f t="shared" si="14"/>
        <v>0.98</v>
      </c>
      <c r="M99" s="4">
        <f t="shared" si="15"/>
        <v>97.6</v>
      </c>
      <c r="N99" s="7">
        <f t="shared" si="16"/>
        <v>751.4</v>
      </c>
      <c r="O99" s="4">
        <f t="shared" si="17"/>
        <v>82.04</v>
      </c>
      <c r="P99" s="4">
        <f t="shared" si="18"/>
        <v>738.36</v>
      </c>
      <c r="Q99" s="4">
        <f t="shared" si="19"/>
        <v>16.41</v>
      </c>
      <c r="R99" s="5"/>
      <c r="S99" s="7">
        <f t="shared" si="20"/>
        <v>5.95</v>
      </c>
      <c r="T99" s="7"/>
      <c r="U99" s="7">
        <f t="shared" si="21"/>
        <v>6</v>
      </c>
      <c r="V99" s="7">
        <f t="shared" si="22"/>
        <v>10</v>
      </c>
      <c r="W99" s="12">
        <f t="shared" si="23"/>
        <v>10</v>
      </c>
      <c r="X99" s="12">
        <f t="shared" si="24"/>
        <v>6</v>
      </c>
      <c r="Y99" s="7"/>
      <c r="Z99" s="7">
        <f t="shared" si="25"/>
        <v>4.9993906154783669</v>
      </c>
    </row>
    <row r="100" spans="1:26" x14ac:dyDescent="0.3">
      <c r="A100" s="2">
        <v>97</v>
      </c>
      <c r="B100" s="1" t="s">
        <v>5140</v>
      </c>
      <c r="C100" s="1" t="s">
        <v>5118</v>
      </c>
      <c r="D100" s="1" t="s">
        <v>5141</v>
      </c>
      <c r="E100" s="1">
        <v>100</v>
      </c>
      <c r="F100" s="1">
        <v>911</v>
      </c>
      <c r="G100" s="1">
        <v>0.3</v>
      </c>
      <c r="H100" s="1">
        <v>0.5</v>
      </c>
      <c r="I100" s="1">
        <v>98.9</v>
      </c>
      <c r="K100" s="4">
        <f t="shared" si="13"/>
        <v>893.30000000000007</v>
      </c>
      <c r="L100" s="4">
        <f t="shared" si="14"/>
        <v>0.98</v>
      </c>
      <c r="M100" s="4">
        <f t="shared" si="15"/>
        <v>99.2</v>
      </c>
      <c r="N100" s="7">
        <f t="shared" si="16"/>
        <v>907.8</v>
      </c>
      <c r="O100" s="4">
        <f t="shared" si="17"/>
        <v>98.9</v>
      </c>
      <c r="P100" s="4">
        <f t="shared" si="18"/>
        <v>890.1</v>
      </c>
      <c r="Q100" s="4">
        <f t="shared" si="19"/>
        <v>19.78</v>
      </c>
      <c r="R100" s="5"/>
      <c r="S100" s="7">
        <f t="shared" si="20"/>
        <v>5.0199999999999996</v>
      </c>
      <c r="T100" s="7"/>
      <c r="U100" s="7">
        <f t="shared" si="21"/>
        <v>5</v>
      </c>
      <c r="V100" s="7">
        <f t="shared" si="22"/>
        <v>10</v>
      </c>
      <c r="W100" s="12">
        <f t="shared" si="23"/>
        <v>10</v>
      </c>
      <c r="X100" s="12">
        <f t="shared" si="24"/>
        <v>5</v>
      </c>
      <c r="Y100" s="7"/>
      <c r="Z100" s="7">
        <f t="shared" si="25"/>
        <v>5</v>
      </c>
    </row>
    <row r="101" spans="1:26" x14ac:dyDescent="0.3">
      <c r="A101" s="2">
        <v>98</v>
      </c>
      <c r="B101" s="1" t="s">
        <v>5142</v>
      </c>
      <c r="C101" s="1" t="s">
        <v>5118</v>
      </c>
      <c r="D101" s="1" t="s">
        <v>5143</v>
      </c>
      <c r="E101" s="1">
        <v>100</v>
      </c>
      <c r="F101" s="1">
        <v>940</v>
      </c>
      <c r="G101" s="1">
        <v>0</v>
      </c>
      <c r="H101" s="1">
        <v>0.2</v>
      </c>
      <c r="I101" s="1">
        <v>99.8</v>
      </c>
      <c r="K101" s="4">
        <f t="shared" si="13"/>
        <v>898.99999999999989</v>
      </c>
      <c r="L101" s="4">
        <f t="shared" si="14"/>
        <v>0.96</v>
      </c>
      <c r="M101" s="4">
        <f t="shared" si="15"/>
        <v>99.8</v>
      </c>
      <c r="N101" s="7">
        <f t="shared" si="16"/>
        <v>939.2</v>
      </c>
      <c r="O101" s="4">
        <f t="shared" si="17"/>
        <v>99.8</v>
      </c>
      <c r="P101" s="4">
        <f t="shared" si="18"/>
        <v>898.19999999999993</v>
      </c>
      <c r="Q101" s="4">
        <f t="shared" si="19"/>
        <v>19.96</v>
      </c>
      <c r="R101" s="5"/>
      <c r="S101" s="7">
        <f t="shared" si="20"/>
        <v>5</v>
      </c>
      <c r="T101" s="7"/>
      <c r="U101" s="7">
        <f t="shared" si="21"/>
        <v>5</v>
      </c>
      <c r="V101" s="7">
        <f t="shared" si="22"/>
        <v>10</v>
      </c>
      <c r="W101" s="12">
        <f t="shared" si="23"/>
        <v>10</v>
      </c>
      <c r="X101" s="12">
        <f t="shared" si="24"/>
        <v>5</v>
      </c>
      <c r="Y101" s="7"/>
      <c r="Z101" s="7">
        <f t="shared" si="25"/>
        <v>5</v>
      </c>
    </row>
    <row r="102" spans="1:26" x14ac:dyDescent="0.3">
      <c r="A102" s="2">
        <v>99</v>
      </c>
      <c r="B102" s="1" t="s">
        <v>5144</v>
      </c>
      <c r="C102" s="1" t="s">
        <v>5118</v>
      </c>
      <c r="D102" s="1" t="s">
        <v>5145</v>
      </c>
      <c r="E102" s="1">
        <v>100</v>
      </c>
      <c r="F102" s="1">
        <v>941</v>
      </c>
      <c r="G102" s="1">
        <v>0</v>
      </c>
      <c r="H102" s="1">
        <v>0</v>
      </c>
      <c r="I102" s="1">
        <v>100</v>
      </c>
      <c r="K102" s="4">
        <f t="shared" si="13"/>
        <v>900</v>
      </c>
      <c r="L102" s="4">
        <f t="shared" si="14"/>
        <v>0.96</v>
      </c>
      <c r="M102" s="4">
        <f t="shared" si="15"/>
        <v>100</v>
      </c>
      <c r="N102" s="7">
        <f t="shared" si="16"/>
        <v>941</v>
      </c>
      <c r="O102" s="4">
        <f t="shared" si="17"/>
        <v>100</v>
      </c>
      <c r="P102" s="4">
        <f t="shared" si="18"/>
        <v>900</v>
      </c>
      <c r="Q102" s="4">
        <f t="shared" si="19"/>
        <v>20</v>
      </c>
      <c r="R102" s="5"/>
      <c r="S102" s="7">
        <f t="shared" si="20"/>
        <v>5</v>
      </c>
      <c r="T102" s="7"/>
      <c r="U102" s="7">
        <f t="shared" si="21"/>
        <v>5</v>
      </c>
      <c r="V102" s="7">
        <f t="shared" si="22"/>
        <v>10</v>
      </c>
      <c r="W102" s="12">
        <f t="shared" si="23"/>
        <v>10</v>
      </c>
      <c r="X102" s="12">
        <f t="shared" si="24"/>
        <v>5</v>
      </c>
      <c r="Y102" s="7"/>
      <c r="Z102" s="7">
        <f t="shared" si="25"/>
        <v>5</v>
      </c>
    </row>
    <row r="103" spans="1:26" x14ac:dyDescent="0.3">
      <c r="A103" s="2">
        <v>100</v>
      </c>
      <c r="B103" s="1" t="s">
        <v>5146</v>
      </c>
      <c r="C103" s="1" t="s">
        <v>5118</v>
      </c>
      <c r="D103" s="1" t="s">
        <v>5147</v>
      </c>
      <c r="E103" s="1">
        <v>100</v>
      </c>
      <c r="F103" s="1">
        <v>921</v>
      </c>
      <c r="G103" s="1">
        <v>0</v>
      </c>
      <c r="H103" s="1">
        <v>0</v>
      </c>
      <c r="I103" s="1">
        <v>100</v>
      </c>
      <c r="K103" s="4">
        <f t="shared" si="13"/>
        <v>900</v>
      </c>
      <c r="L103" s="4">
        <f t="shared" si="14"/>
        <v>0.98</v>
      </c>
      <c r="M103" s="4">
        <f t="shared" si="15"/>
        <v>100</v>
      </c>
      <c r="N103" s="7">
        <f t="shared" si="16"/>
        <v>921</v>
      </c>
      <c r="O103" s="4">
        <f t="shared" si="17"/>
        <v>100</v>
      </c>
      <c r="P103" s="4">
        <f t="shared" si="18"/>
        <v>900</v>
      </c>
      <c r="Q103" s="4">
        <f t="shared" si="19"/>
        <v>20</v>
      </c>
      <c r="R103" s="5"/>
      <c r="S103" s="7">
        <f t="shared" si="20"/>
        <v>5</v>
      </c>
      <c r="T103" s="7"/>
      <c r="U103" s="7">
        <f t="shared" si="21"/>
        <v>5</v>
      </c>
      <c r="V103" s="7">
        <f t="shared" si="22"/>
        <v>10</v>
      </c>
      <c r="W103" s="12">
        <f t="shared" si="23"/>
        <v>10</v>
      </c>
      <c r="X103" s="12">
        <f t="shared" si="24"/>
        <v>5</v>
      </c>
      <c r="Y103" s="7"/>
      <c r="Z103" s="7">
        <f t="shared" si="25"/>
        <v>5</v>
      </c>
    </row>
    <row r="104" spans="1:26" x14ac:dyDescent="0.3">
      <c r="A104" s="2">
        <v>101</v>
      </c>
      <c r="B104" s="1" t="s">
        <v>5148</v>
      </c>
      <c r="C104" s="1" t="s">
        <v>5118</v>
      </c>
      <c r="D104" s="1" t="s">
        <v>5149</v>
      </c>
      <c r="E104" s="1">
        <v>100</v>
      </c>
      <c r="F104" s="1">
        <v>884</v>
      </c>
      <c r="G104" s="1">
        <v>0</v>
      </c>
      <c r="H104" s="1">
        <v>0.11</v>
      </c>
      <c r="I104" s="1">
        <v>99.98</v>
      </c>
      <c r="K104" s="4">
        <f t="shared" si="13"/>
        <v>900.2600000000001</v>
      </c>
      <c r="L104" s="4">
        <f t="shared" si="14"/>
        <v>1.02</v>
      </c>
      <c r="M104" s="4">
        <f t="shared" si="15"/>
        <v>99.89</v>
      </c>
      <c r="N104" s="7">
        <f t="shared" si="16"/>
        <v>883.56</v>
      </c>
      <c r="O104" s="4">
        <f t="shared" si="17"/>
        <v>99.98</v>
      </c>
      <c r="P104" s="4">
        <f t="shared" si="18"/>
        <v>899.82</v>
      </c>
      <c r="Q104" s="4">
        <f t="shared" si="19"/>
        <v>20</v>
      </c>
      <c r="R104" s="5"/>
      <c r="S104" s="7">
        <f t="shared" si="20"/>
        <v>4.99</v>
      </c>
      <c r="T104" s="7"/>
      <c r="U104" s="7">
        <f t="shared" si="21"/>
        <v>5</v>
      </c>
      <c r="V104" s="7">
        <f t="shared" si="22"/>
        <v>0</v>
      </c>
      <c r="W104" s="12">
        <f t="shared" si="23"/>
        <v>0</v>
      </c>
      <c r="X104" s="12">
        <f t="shared" si="24"/>
        <v>5</v>
      </c>
      <c r="Y104" s="7"/>
      <c r="Z104" s="7">
        <f t="shared" si="25"/>
        <v>4.9990000000000006</v>
      </c>
    </row>
    <row r="105" spans="1:26" x14ac:dyDescent="0.3">
      <c r="A105" s="2">
        <v>102</v>
      </c>
      <c r="B105" s="1" t="s">
        <v>5150</v>
      </c>
      <c r="C105" s="1" t="s">
        <v>5118</v>
      </c>
      <c r="D105" s="1" t="s">
        <v>5151</v>
      </c>
      <c r="E105" s="1">
        <v>100</v>
      </c>
      <c r="F105" s="1">
        <v>884</v>
      </c>
      <c r="G105" s="1">
        <v>0</v>
      </c>
      <c r="H105" s="1">
        <v>0</v>
      </c>
      <c r="I105" s="1">
        <v>100</v>
      </c>
      <c r="K105" s="4">
        <f t="shared" si="13"/>
        <v>900</v>
      </c>
      <c r="L105" s="4">
        <f t="shared" si="14"/>
        <v>1.02</v>
      </c>
      <c r="M105" s="4">
        <f t="shared" si="15"/>
        <v>100</v>
      </c>
      <c r="N105" s="7">
        <f t="shared" si="16"/>
        <v>884</v>
      </c>
      <c r="O105" s="4">
        <f t="shared" si="17"/>
        <v>100</v>
      </c>
      <c r="P105" s="4">
        <f t="shared" si="18"/>
        <v>900</v>
      </c>
      <c r="Q105" s="4">
        <f t="shared" si="19"/>
        <v>20</v>
      </c>
      <c r="R105" s="5"/>
      <c r="S105" s="7">
        <f t="shared" si="20"/>
        <v>5</v>
      </c>
      <c r="T105" s="7"/>
      <c r="U105" s="7">
        <f t="shared" si="21"/>
        <v>5</v>
      </c>
      <c r="V105" s="7">
        <f t="shared" si="22"/>
        <v>10</v>
      </c>
      <c r="W105" s="12">
        <f t="shared" si="23"/>
        <v>10</v>
      </c>
      <c r="X105" s="12">
        <f t="shared" si="24"/>
        <v>5</v>
      </c>
      <c r="Y105" s="7"/>
      <c r="Z105" s="7">
        <f t="shared" si="25"/>
        <v>5</v>
      </c>
    </row>
    <row r="106" spans="1:26" x14ac:dyDescent="0.3">
      <c r="A106" s="2">
        <v>103</v>
      </c>
      <c r="B106" s="1" t="s">
        <v>5152</v>
      </c>
      <c r="C106" s="1" t="s">
        <v>5118</v>
      </c>
      <c r="D106" s="1" t="s">
        <v>5153</v>
      </c>
      <c r="E106" s="1">
        <v>100</v>
      </c>
      <c r="F106" s="1">
        <v>884</v>
      </c>
      <c r="G106" s="1">
        <v>0</v>
      </c>
      <c r="H106" s="1">
        <v>0</v>
      </c>
      <c r="I106" s="1">
        <v>100</v>
      </c>
      <c r="K106" s="4">
        <f t="shared" si="13"/>
        <v>900</v>
      </c>
      <c r="L106" s="4">
        <f t="shared" si="14"/>
        <v>1.02</v>
      </c>
      <c r="M106" s="4">
        <f t="shared" si="15"/>
        <v>100</v>
      </c>
      <c r="N106" s="7">
        <f t="shared" si="16"/>
        <v>884</v>
      </c>
      <c r="O106" s="4">
        <f t="shared" si="17"/>
        <v>100</v>
      </c>
      <c r="P106" s="4">
        <f t="shared" si="18"/>
        <v>900</v>
      </c>
      <c r="Q106" s="4">
        <f t="shared" si="19"/>
        <v>20</v>
      </c>
      <c r="R106" s="5"/>
      <c r="S106" s="7">
        <f t="shared" si="20"/>
        <v>5</v>
      </c>
      <c r="T106" s="7"/>
      <c r="U106" s="7">
        <f t="shared" si="21"/>
        <v>5</v>
      </c>
      <c r="V106" s="7">
        <f t="shared" si="22"/>
        <v>10</v>
      </c>
      <c r="W106" s="12">
        <f t="shared" si="23"/>
        <v>10</v>
      </c>
      <c r="X106" s="12">
        <f t="shared" si="24"/>
        <v>5</v>
      </c>
      <c r="Y106" s="7"/>
      <c r="Z106" s="7">
        <f t="shared" si="25"/>
        <v>5</v>
      </c>
    </row>
    <row r="107" spans="1:26" x14ac:dyDescent="0.3">
      <c r="A107" s="2">
        <v>104</v>
      </c>
      <c r="B107" s="1" t="s">
        <v>5154</v>
      </c>
      <c r="C107" s="1" t="s">
        <v>5118</v>
      </c>
      <c r="D107" s="1" t="s">
        <v>5155</v>
      </c>
      <c r="E107" s="1">
        <v>100</v>
      </c>
      <c r="F107" s="1">
        <v>902</v>
      </c>
      <c r="G107" s="1">
        <v>0</v>
      </c>
      <c r="H107" s="1">
        <v>0</v>
      </c>
      <c r="I107" s="1">
        <v>100</v>
      </c>
      <c r="K107" s="4">
        <f t="shared" si="13"/>
        <v>900</v>
      </c>
      <c r="L107" s="4">
        <f t="shared" si="14"/>
        <v>1</v>
      </c>
      <c r="M107" s="4">
        <f t="shared" si="15"/>
        <v>100</v>
      </c>
      <c r="N107" s="7">
        <f t="shared" si="16"/>
        <v>902</v>
      </c>
      <c r="O107" s="4">
        <f t="shared" si="17"/>
        <v>100</v>
      </c>
      <c r="P107" s="4">
        <f t="shared" si="18"/>
        <v>900</v>
      </c>
      <c r="Q107" s="4">
        <f t="shared" si="19"/>
        <v>20</v>
      </c>
      <c r="R107" s="5"/>
      <c r="S107" s="7">
        <f t="shared" si="20"/>
        <v>5</v>
      </c>
      <c r="T107" s="7"/>
      <c r="U107" s="7">
        <f t="shared" si="21"/>
        <v>5</v>
      </c>
      <c r="V107" s="7">
        <f t="shared" si="22"/>
        <v>10</v>
      </c>
      <c r="W107" s="12">
        <f t="shared" si="23"/>
        <v>10</v>
      </c>
      <c r="X107" s="12">
        <f t="shared" si="24"/>
        <v>5</v>
      </c>
      <c r="Y107" s="7"/>
      <c r="Z107" s="7">
        <f t="shared" si="25"/>
        <v>5</v>
      </c>
    </row>
    <row r="108" spans="1:26" x14ac:dyDescent="0.3">
      <c r="A108" s="2">
        <v>105</v>
      </c>
      <c r="B108" s="1" t="s">
        <v>5156</v>
      </c>
      <c r="C108" s="1" t="s">
        <v>5118</v>
      </c>
      <c r="D108" s="1" t="s">
        <v>5157</v>
      </c>
      <c r="E108" s="1">
        <v>100</v>
      </c>
      <c r="F108" s="1">
        <v>902</v>
      </c>
      <c r="G108" s="1">
        <v>0</v>
      </c>
      <c r="H108" s="1">
        <v>0</v>
      </c>
      <c r="I108" s="1">
        <v>100</v>
      </c>
      <c r="K108" s="4">
        <f t="shared" si="13"/>
        <v>900</v>
      </c>
      <c r="L108" s="4">
        <f t="shared" si="14"/>
        <v>1</v>
      </c>
      <c r="M108" s="4">
        <f t="shared" si="15"/>
        <v>100</v>
      </c>
      <c r="N108" s="7">
        <f t="shared" si="16"/>
        <v>902</v>
      </c>
      <c r="O108" s="4">
        <f t="shared" si="17"/>
        <v>100</v>
      </c>
      <c r="P108" s="4">
        <f t="shared" si="18"/>
        <v>900</v>
      </c>
      <c r="Q108" s="4">
        <f t="shared" si="19"/>
        <v>20</v>
      </c>
      <c r="R108" s="5"/>
      <c r="S108" s="7">
        <f t="shared" si="20"/>
        <v>5</v>
      </c>
      <c r="T108" s="7"/>
      <c r="U108" s="7">
        <f t="shared" si="21"/>
        <v>5</v>
      </c>
      <c r="V108" s="7">
        <f t="shared" si="22"/>
        <v>10</v>
      </c>
      <c r="W108" s="12">
        <f t="shared" si="23"/>
        <v>10</v>
      </c>
      <c r="X108" s="12">
        <f t="shared" si="24"/>
        <v>5</v>
      </c>
      <c r="Y108" s="7"/>
      <c r="Z108" s="7">
        <f t="shared" si="25"/>
        <v>5</v>
      </c>
    </row>
    <row r="109" spans="1:26" x14ac:dyDescent="0.3">
      <c r="A109" s="2">
        <v>106</v>
      </c>
      <c r="B109" s="1" t="s">
        <v>5158</v>
      </c>
      <c r="C109" s="1" t="s">
        <v>5118</v>
      </c>
      <c r="D109" s="1" t="s">
        <v>5159</v>
      </c>
      <c r="E109" s="1">
        <v>100</v>
      </c>
      <c r="F109" s="1">
        <v>919</v>
      </c>
      <c r="G109" s="1">
        <v>0.17</v>
      </c>
      <c r="H109" s="1">
        <v>0</v>
      </c>
      <c r="I109" s="1">
        <v>99.74</v>
      </c>
      <c r="K109" s="4">
        <f t="shared" si="13"/>
        <v>898.33999999999992</v>
      </c>
      <c r="L109" s="4">
        <f t="shared" si="14"/>
        <v>0.98</v>
      </c>
      <c r="M109" s="4">
        <f t="shared" si="15"/>
        <v>99.83</v>
      </c>
      <c r="N109" s="7">
        <f t="shared" si="16"/>
        <v>918.32</v>
      </c>
      <c r="O109" s="4">
        <f t="shared" si="17"/>
        <v>99.74</v>
      </c>
      <c r="P109" s="4">
        <f t="shared" si="18"/>
        <v>897.66</v>
      </c>
      <c r="Q109" s="4">
        <f t="shared" si="19"/>
        <v>19.95</v>
      </c>
      <c r="R109" s="5"/>
      <c r="S109" s="7">
        <f t="shared" si="20"/>
        <v>5</v>
      </c>
      <c r="T109" s="7"/>
      <c r="U109" s="7">
        <f t="shared" si="21"/>
        <v>5</v>
      </c>
      <c r="V109" s="7">
        <f t="shared" si="22"/>
        <v>10</v>
      </c>
      <c r="W109" s="12">
        <f t="shared" si="23"/>
        <v>10</v>
      </c>
      <c r="X109" s="12">
        <f t="shared" si="24"/>
        <v>5</v>
      </c>
      <c r="Y109" s="7"/>
      <c r="Z109" s="7">
        <f t="shared" si="25"/>
        <v>4.9994987468671681</v>
      </c>
    </row>
    <row r="110" spans="1:26" x14ac:dyDescent="0.3">
      <c r="A110" s="2">
        <v>107</v>
      </c>
      <c r="B110" s="1" t="s">
        <v>5160</v>
      </c>
      <c r="C110" s="1" t="s">
        <v>5118</v>
      </c>
      <c r="D110" s="1" t="s">
        <v>5161</v>
      </c>
      <c r="E110" s="1">
        <v>100</v>
      </c>
      <c r="F110" s="1">
        <v>921</v>
      </c>
      <c r="G110" s="1">
        <v>0</v>
      </c>
      <c r="H110" s="1">
        <v>0</v>
      </c>
      <c r="I110" s="1">
        <v>100</v>
      </c>
      <c r="K110" s="4">
        <f t="shared" si="13"/>
        <v>900</v>
      </c>
      <c r="L110" s="4">
        <f t="shared" si="14"/>
        <v>0.98</v>
      </c>
      <c r="M110" s="4">
        <f t="shared" si="15"/>
        <v>100</v>
      </c>
      <c r="N110" s="7">
        <f t="shared" si="16"/>
        <v>921</v>
      </c>
      <c r="O110" s="4">
        <f t="shared" si="17"/>
        <v>100</v>
      </c>
      <c r="P110" s="4">
        <f t="shared" si="18"/>
        <v>900</v>
      </c>
      <c r="Q110" s="4">
        <f t="shared" si="19"/>
        <v>20</v>
      </c>
      <c r="R110" s="5"/>
      <c r="S110" s="7">
        <f t="shared" si="20"/>
        <v>5</v>
      </c>
      <c r="T110" s="7"/>
      <c r="U110" s="7">
        <f t="shared" si="21"/>
        <v>5</v>
      </c>
      <c r="V110" s="7">
        <f t="shared" si="22"/>
        <v>10</v>
      </c>
      <c r="W110" s="12">
        <f t="shared" si="23"/>
        <v>10</v>
      </c>
      <c r="X110" s="12">
        <f t="shared" si="24"/>
        <v>5</v>
      </c>
      <c r="Y110" s="7"/>
      <c r="Z110" s="7">
        <f t="shared" si="25"/>
        <v>5</v>
      </c>
    </row>
    <row r="111" spans="1:26" x14ac:dyDescent="0.3">
      <c r="A111" s="2">
        <v>108</v>
      </c>
      <c r="B111" s="1" t="s">
        <v>5162</v>
      </c>
      <c r="C111" s="1" t="s">
        <v>5118</v>
      </c>
      <c r="D111" s="1" t="s">
        <v>5163</v>
      </c>
      <c r="E111" s="1">
        <v>100</v>
      </c>
      <c r="F111" s="1">
        <v>921</v>
      </c>
      <c r="G111" s="1">
        <v>0</v>
      </c>
      <c r="H111" s="1">
        <v>0</v>
      </c>
      <c r="I111" s="1">
        <v>100</v>
      </c>
      <c r="K111" s="4">
        <f t="shared" si="13"/>
        <v>900</v>
      </c>
      <c r="L111" s="4">
        <f t="shared" si="14"/>
        <v>0.98</v>
      </c>
      <c r="M111" s="4">
        <f t="shared" si="15"/>
        <v>100</v>
      </c>
      <c r="N111" s="7">
        <f t="shared" si="16"/>
        <v>921</v>
      </c>
      <c r="O111" s="4">
        <f t="shared" si="17"/>
        <v>100</v>
      </c>
      <c r="P111" s="4">
        <f t="shared" si="18"/>
        <v>900</v>
      </c>
      <c r="Q111" s="4">
        <f t="shared" si="19"/>
        <v>20</v>
      </c>
      <c r="R111" s="5"/>
      <c r="S111" s="7">
        <f t="shared" si="20"/>
        <v>5</v>
      </c>
      <c r="T111" s="7"/>
      <c r="U111" s="7">
        <f t="shared" si="21"/>
        <v>5</v>
      </c>
      <c r="V111" s="7">
        <f t="shared" si="22"/>
        <v>10</v>
      </c>
      <c r="W111" s="12">
        <f t="shared" si="23"/>
        <v>10</v>
      </c>
      <c r="X111" s="12">
        <f t="shared" si="24"/>
        <v>5</v>
      </c>
      <c r="Y111" s="7"/>
      <c r="Z111" s="7">
        <f t="shared" si="25"/>
        <v>5</v>
      </c>
    </row>
    <row r="112" spans="1:26" x14ac:dyDescent="0.3">
      <c r="A112" s="2">
        <v>109</v>
      </c>
      <c r="B112" s="1" t="s">
        <v>5164</v>
      </c>
      <c r="C112" s="1" t="s">
        <v>5118</v>
      </c>
      <c r="D112" s="1" t="s">
        <v>5165</v>
      </c>
      <c r="E112" s="1">
        <v>100</v>
      </c>
      <c r="F112" s="1">
        <v>920</v>
      </c>
      <c r="G112" s="1">
        <v>0.1</v>
      </c>
      <c r="H112" s="1">
        <v>0.02</v>
      </c>
      <c r="I112" s="1">
        <v>99.85</v>
      </c>
      <c r="K112" s="4">
        <f t="shared" si="13"/>
        <v>899.13</v>
      </c>
      <c r="L112" s="4">
        <f t="shared" si="14"/>
        <v>0.98</v>
      </c>
      <c r="M112" s="4">
        <f t="shared" si="15"/>
        <v>99.88</v>
      </c>
      <c r="N112" s="7">
        <f t="shared" si="16"/>
        <v>919.52</v>
      </c>
      <c r="O112" s="4">
        <f t="shared" si="17"/>
        <v>99.85</v>
      </c>
      <c r="P112" s="4">
        <f t="shared" si="18"/>
        <v>898.65</v>
      </c>
      <c r="Q112" s="4">
        <f t="shared" si="19"/>
        <v>19.97</v>
      </c>
      <c r="R112" s="5"/>
      <c r="S112" s="7">
        <f t="shared" si="20"/>
        <v>5</v>
      </c>
      <c r="T112" s="7"/>
      <c r="U112" s="7">
        <f t="shared" si="21"/>
        <v>5</v>
      </c>
      <c r="V112" s="7">
        <f t="shared" si="22"/>
        <v>10</v>
      </c>
      <c r="W112" s="12">
        <f t="shared" si="23"/>
        <v>10</v>
      </c>
      <c r="X112" s="12">
        <f t="shared" si="24"/>
        <v>5</v>
      </c>
      <c r="Y112" s="7"/>
      <c r="Z112" s="7">
        <f t="shared" si="25"/>
        <v>5</v>
      </c>
    </row>
    <row r="113" spans="1:26" x14ac:dyDescent="0.3">
      <c r="A113" s="2">
        <v>110</v>
      </c>
      <c r="B113" s="1" t="s">
        <v>5166</v>
      </c>
      <c r="C113" s="1" t="s">
        <v>5118</v>
      </c>
      <c r="D113" s="1" t="s">
        <v>5167</v>
      </c>
      <c r="E113" s="1">
        <v>100</v>
      </c>
      <c r="F113" s="1">
        <v>921</v>
      </c>
      <c r="G113" s="1">
        <v>0</v>
      </c>
      <c r="H113" s="1">
        <v>0</v>
      </c>
      <c r="I113" s="1">
        <v>100</v>
      </c>
      <c r="K113" s="4">
        <f t="shared" si="13"/>
        <v>900</v>
      </c>
      <c r="L113" s="4">
        <f t="shared" si="14"/>
        <v>0.98</v>
      </c>
      <c r="M113" s="4">
        <f t="shared" si="15"/>
        <v>100</v>
      </c>
      <c r="N113" s="7">
        <f t="shared" si="16"/>
        <v>921</v>
      </c>
      <c r="O113" s="4">
        <f t="shared" si="17"/>
        <v>100</v>
      </c>
      <c r="P113" s="4">
        <f t="shared" si="18"/>
        <v>900</v>
      </c>
      <c r="Q113" s="4">
        <f t="shared" si="19"/>
        <v>20</v>
      </c>
      <c r="R113" s="5"/>
      <c r="S113" s="7">
        <f t="shared" si="20"/>
        <v>5</v>
      </c>
      <c r="T113" s="7"/>
      <c r="U113" s="7">
        <f t="shared" si="21"/>
        <v>5</v>
      </c>
      <c r="V113" s="7">
        <f t="shared" si="22"/>
        <v>10</v>
      </c>
      <c r="W113" s="12">
        <f t="shared" si="23"/>
        <v>10</v>
      </c>
      <c r="X113" s="12">
        <f t="shared" si="24"/>
        <v>5</v>
      </c>
      <c r="Y113" s="7"/>
      <c r="Z113" s="7">
        <f t="shared" si="25"/>
        <v>5</v>
      </c>
    </row>
    <row r="114" spans="1:26" x14ac:dyDescent="0.3">
      <c r="A114" s="2">
        <v>111</v>
      </c>
      <c r="B114" s="1" t="s">
        <v>5168</v>
      </c>
      <c r="C114" s="1" t="s">
        <v>5118</v>
      </c>
      <c r="D114" s="1" t="s">
        <v>5169</v>
      </c>
      <c r="E114" s="1">
        <v>100</v>
      </c>
      <c r="F114" s="1">
        <v>882</v>
      </c>
      <c r="G114" s="1">
        <v>0</v>
      </c>
      <c r="H114" s="1">
        <v>0</v>
      </c>
      <c r="I114" s="1">
        <v>99.8</v>
      </c>
      <c r="K114" s="4">
        <f t="shared" si="13"/>
        <v>898.19999999999993</v>
      </c>
      <c r="L114" s="4">
        <f t="shared" si="14"/>
        <v>1.02</v>
      </c>
      <c r="M114" s="4">
        <f t="shared" si="15"/>
        <v>100</v>
      </c>
      <c r="N114" s="7">
        <f t="shared" si="16"/>
        <v>882</v>
      </c>
      <c r="O114" s="4">
        <f t="shared" si="17"/>
        <v>99.8</v>
      </c>
      <c r="P114" s="4">
        <f t="shared" si="18"/>
        <v>898.19999999999993</v>
      </c>
      <c r="Q114" s="4">
        <f t="shared" si="19"/>
        <v>19.96</v>
      </c>
      <c r="R114" s="5"/>
      <c r="S114" s="7">
        <f t="shared" si="20"/>
        <v>5.01</v>
      </c>
      <c r="T114" s="7"/>
      <c r="U114" s="7">
        <f t="shared" si="21"/>
        <v>5</v>
      </c>
      <c r="V114" s="7">
        <f t="shared" si="22"/>
        <v>10</v>
      </c>
      <c r="W114" s="12">
        <f t="shared" si="23"/>
        <v>10</v>
      </c>
      <c r="X114" s="12">
        <f t="shared" si="24"/>
        <v>5</v>
      </c>
      <c r="Y114" s="7"/>
      <c r="Z114" s="7">
        <f t="shared" si="25"/>
        <v>5</v>
      </c>
    </row>
    <row r="115" spans="1:26" x14ac:dyDescent="0.3">
      <c r="A115" s="2">
        <v>112</v>
      </c>
      <c r="B115" s="1" t="s">
        <v>5170</v>
      </c>
      <c r="C115" s="1" t="s">
        <v>5118</v>
      </c>
      <c r="D115" s="1" t="s">
        <v>5171</v>
      </c>
      <c r="E115" s="1">
        <v>100</v>
      </c>
      <c r="F115" s="1">
        <v>917</v>
      </c>
      <c r="G115" s="1">
        <v>0.14000000000000001</v>
      </c>
      <c r="H115" s="1">
        <v>0</v>
      </c>
      <c r="I115" s="1">
        <v>99.59</v>
      </c>
      <c r="K115" s="4">
        <f t="shared" si="13"/>
        <v>896.87</v>
      </c>
      <c r="L115" s="4">
        <f t="shared" si="14"/>
        <v>0.98</v>
      </c>
      <c r="M115" s="4">
        <f t="shared" si="15"/>
        <v>99.86</v>
      </c>
      <c r="N115" s="7">
        <f t="shared" si="16"/>
        <v>916.44</v>
      </c>
      <c r="O115" s="4">
        <f t="shared" si="17"/>
        <v>99.59</v>
      </c>
      <c r="P115" s="4">
        <f t="shared" si="18"/>
        <v>896.31000000000006</v>
      </c>
      <c r="Q115" s="4">
        <f t="shared" si="19"/>
        <v>19.920000000000002</v>
      </c>
      <c r="R115" s="5"/>
      <c r="S115" s="7">
        <f t="shared" si="20"/>
        <v>5.01</v>
      </c>
      <c r="T115" s="7"/>
      <c r="U115" s="7">
        <f t="shared" si="21"/>
        <v>5</v>
      </c>
      <c r="V115" s="7">
        <f t="shared" si="22"/>
        <v>10</v>
      </c>
      <c r="W115" s="12">
        <f t="shared" si="23"/>
        <v>10</v>
      </c>
      <c r="X115" s="12">
        <f t="shared" si="24"/>
        <v>5</v>
      </c>
      <c r="Y115" s="7"/>
      <c r="Z115" s="7">
        <f t="shared" si="25"/>
        <v>4.9994979919678713</v>
      </c>
    </row>
    <row r="116" spans="1:26" x14ac:dyDescent="0.3">
      <c r="A116" s="2">
        <v>113</v>
      </c>
      <c r="B116" s="1" t="s">
        <v>5172</v>
      </c>
      <c r="C116" s="1" t="s">
        <v>5118</v>
      </c>
      <c r="D116" s="1" t="s">
        <v>5173</v>
      </c>
      <c r="E116" s="1">
        <v>100</v>
      </c>
      <c r="F116" s="1">
        <v>921</v>
      </c>
      <c r="G116" s="1">
        <v>0</v>
      </c>
      <c r="H116" s="1">
        <v>0</v>
      </c>
      <c r="I116" s="1">
        <v>100</v>
      </c>
      <c r="K116" s="4">
        <f t="shared" si="13"/>
        <v>900</v>
      </c>
      <c r="L116" s="4">
        <f t="shared" si="14"/>
        <v>0.98</v>
      </c>
      <c r="M116" s="4">
        <f t="shared" si="15"/>
        <v>100</v>
      </c>
      <c r="N116" s="7">
        <f t="shared" si="16"/>
        <v>921</v>
      </c>
      <c r="O116" s="4">
        <f t="shared" si="17"/>
        <v>100</v>
      </c>
      <c r="P116" s="4">
        <f t="shared" si="18"/>
        <v>900</v>
      </c>
      <c r="Q116" s="4">
        <f t="shared" si="19"/>
        <v>20</v>
      </c>
      <c r="R116" s="5"/>
      <c r="S116" s="7">
        <f t="shared" si="20"/>
        <v>5</v>
      </c>
      <c r="T116" s="7"/>
      <c r="U116" s="7">
        <f t="shared" si="21"/>
        <v>5</v>
      </c>
      <c r="V116" s="7">
        <f t="shared" si="22"/>
        <v>10</v>
      </c>
      <c r="W116" s="12">
        <f t="shared" si="23"/>
        <v>10</v>
      </c>
      <c r="X116" s="12">
        <f t="shared" si="24"/>
        <v>5</v>
      </c>
      <c r="Y116" s="7"/>
      <c r="Z116" s="7">
        <f t="shared" si="25"/>
        <v>5</v>
      </c>
    </row>
    <row r="117" spans="1:26" x14ac:dyDescent="0.3">
      <c r="A117" s="2">
        <v>114</v>
      </c>
      <c r="B117" s="1" t="s">
        <v>5174</v>
      </c>
      <c r="C117" s="1" t="s">
        <v>5118</v>
      </c>
      <c r="D117" s="1" t="s">
        <v>5175</v>
      </c>
      <c r="E117" s="1">
        <v>100</v>
      </c>
      <c r="F117" s="1">
        <v>915</v>
      </c>
      <c r="G117" s="1">
        <v>0.66</v>
      </c>
      <c r="H117" s="1">
        <v>0</v>
      </c>
      <c r="I117" s="1">
        <v>99.31</v>
      </c>
      <c r="K117" s="4">
        <f t="shared" si="13"/>
        <v>896.43</v>
      </c>
      <c r="L117" s="4">
        <f t="shared" si="14"/>
        <v>0.98</v>
      </c>
      <c r="M117" s="4">
        <f t="shared" si="15"/>
        <v>99.34</v>
      </c>
      <c r="N117" s="7">
        <f t="shared" si="16"/>
        <v>912.36</v>
      </c>
      <c r="O117" s="4">
        <f t="shared" si="17"/>
        <v>99.31</v>
      </c>
      <c r="P117" s="4">
        <f t="shared" si="18"/>
        <v>893.79</v>
      </c>
      <c r="Q117" s="4">
        <f t="shared" si="19"/>
        <v>19.86</v>
      </c>
      <c r="R117" s="5"/>
      <c r="S117" s="7">
        <f t="shared" si="20"/>
        <v>5</v>
      </c>
      <c r="T117" s="7"/>
      <c r="U117" s="7">
        <f t="shared" si="21"/>
        <v>5</v>
      </c>
      <c r="V117" s="7">
        <f t="shared" si="22"/>
        <v>10</v>
      </c>
      <c r="W117" s="12">
        <f t="shared" si="23"/>
        <v>10</v>
      </c>
      <c r="X117" s="12">
        <f t="shared" si="24"/>
        <v>5</v>
      </c>
      <c r="Y117" s="7"/>
      <c r="Z117" s="7">
        <f t="shared" si="25"/>
        <v>5.000503524672709</v>
      </c>
    </row>
    <row r="118" spans="1:26" x14ac:dyDescent="0.3">
      <c r="A118" s="2">
        <v>115</v>
      </c>
      <c r="B118" s="1" t="s">
        <v>5176</v>
      </c>
      <c r="C118" s="1" t="s">
        <v>5118</v>
      </c>
      <c r="D118" s="1" t="s">
        <v>5177</v>
      </c>
      <c r="E118" s="1">
        <v>100</v>
      </c>
      <c r="F118" s="1">
        <v>921</v>
      </c>
      <c r="G118" s="1">
        <v>0</v>
      </c>
      <c r="H118" s="1">
        <v>0</v>
      </c>
      <c r="I118" s="1">
        <v>100</v>
      </c>
      <c r="K118" s="4">
        <f t="shared" si="13"/>
        <v>900</v>
      </c>
      <c r="L118" s="4">
        <f t="shared" si="14"/>
        <v>0.98</v>
      </c>
      <c r="M118" s="4">
        <f t="shared" si="15"/>
        <v>100</v>
      </c>
      <c r="N118" s="7">
        <f t="shared" si="16"/>
        <v>921</v>
      </c>
      <c r="O118" s="4">
        <f t="shared" si="17"/>
        <v>100</v>
      </c>
      <c r="P118" s="4">
        <f t="shared" si="18"/>
        <v>900</v>
      </c>
      <c r="Q118" s="4">
        <f t="shared" si="19"/>
        <v>20</v>
      </c>
      <c r="R118" s="5"/>
      <c r="S118" s="7">
        <f t="shared" si="20"/>
        <v>5</v>
      </c>
      <c r="T118" s="7"/>
      <c r="U118" s="7">
        <f t="shared" si="21"/>
        <v>5</v>
      </c>
      <c r="V118" s="7">
        <f t="shared" si="22"/>
        <v>10</v>
      </c>
      <c r="W118" s="12">
        <f t="shared" si="23"/>
        <v>10</v>
      </c>
      <c r="X118" s="12">
        <f t="shared" si="24"/>
        <v>5</v>
      </c>
      <c r="Y118" s="7"/>
      <c r="Z118" s="7">
        <f t="shared" si="25"/>
        <v>5</v>
      </c>
    </row>
    <row r="119" spans="1:26" x14ac:dyDescent="0.3">
      <c r="A119" s="2">
        <v>116</v>
      </c>
      <c r="B119" s="1" t="s">
        <v>5178</v>
      </c>
      <c r="C119" s="1" t="s">
        <v>5118</v>
      </c>
      <c r="D119" s="1" t="s">
        <v>5179</v>
      </c>
      <c r="E119" s="1">
        <v>100</v>
      </c>
      <c r="F119" s="1">
        <v>920</v>
      </c>
      <c r="G119" s="1">
        <v>0.01</v>
      </c>
      <c r="H119" s="1">
        <v>0</v>
      </c>
      <c r="I119" s="1">
        <v>99.93</v>
      </c>
      <c r="K119" s="4">
        <f t="shared" si="13"/>
        <v>899.41000000000008</v>
      </c>
      <c r="L119" s="4">
        <f t="shared" si="14"/>
        <v>0.98</v>
      </c>
      <c r="M119" s="4">
        <f t="shared" si="15"/>
        <v>99.99</v>
      </c>
      <c r="N119" s="7">
        <f t="shared" si="16"/>
        <v>919.96</v>
      </c>
      <c r="O119" s="4">
        <f t="shared" si="17"/>
        <v>99.93</v>
      </c>
      <c r="P119" s="4">
        <f t="shared" si="18"/>
        <v>899.37000000000012</v>
      </c>
      <c r="Q119" s="4">
        <f t="shared" si="19"/>
        <v>19.989999999999998</v>
      </c>
      <c r="R119" s="5"/>
      <c r="S119" s="7">
        <f t="shared" si="20"/>
        <v>5</v>
      </c>
      <c r="T119" s="7"/>
      <c r="U119" s="7">
        <f t="shared" si="21"/>
        <v>5</v>
      </c>
      <c r="V119" s="7">
        <f t="shared" si="22"/>
        <v>10</v>
      </c>
      <c r="W119" s="12">
        <f t="shared" si="23"/>
        <v>10</v>
      </c>
      <c r="X119" s="12">
        <f t="shared" si="24"/>
        <v>5</v>
      </c>
      <c r="Y119" s="7"/>
      <c r="Z119" s="7">
        <f t="shared" si="25"/>
        <v>4.9989994997498757</v>
      </c>
    </row>
    <row r="120" spans="1:26" x14ac:dyDescent="0.3">
      <c r="A120" s="2">
        <v>117</v>
      </c>
      <c r="B120" s="1" t="s">
        <v>5180</v>
      </c>
      <c r="C120" s="1" t="s">
        <v>5118</v>
      </c>
      <c r="D120" s="1" t="s">
        <v>5181</v>
      </c>
      <c r="E120" s="1">
        <v>100</v>
      </c>
      <c r="F120" s="1">
        <v>921</v>
      </c>
      <c r="G120" s="1">
        <v>0</v>
      </c>
      <c r="H120" s="1">
        <v>0</v>
      </c>
      <c r="I120" s="1">
        <v>100</v>
      </c>
      <c r="K120" s="4">
        <f t="shared" si="13"/>
        <v>900</v>
      </c>
      <c r="L120" s="4">
        <f t="shared" si="14"/>
        <v>0.98</v>
      </c>
      <c r="M120" s="4">
        <f t="shared" si="15"/>
        <v>100</v>
      </c>
      <c r="N120" s="7">
        <f t="shared" si="16"/>
        <v>921</v>
      </c>
      <c r="O120" s="4">
        <f t="shared" si="17"/>
        <v>100</v>
      </c>
      <c r="P120" s="4">
        <f t="shared" si="18"/>
        <v>900</v>
      </c>
      <c r="Q120" s="4">
        <f t="shared" si="19"/>
        <v>20</v>
      </c>
      <c r="R120" s="5"/>
      <c r="S120" s="7">
        <f t="shared" si="20"/>
        <v>5</v>
      </c>
      <c r="T120" s="7"/>
      <c r="U120" s="7">
        <f t="shared" si="21"/>
        <v>5</v>
      </c>
      <c r="V120" s="7">
        <f t="shared" si="22"/>
        <v>10</v>
      </c>
      <c r="W120" s="12">
        <f t="shared" si="23"/>
        <v>10</v>
      </c>
      <c r="X120" s="12">
        <f t="shared" si="24"/>
        <v>5</v>
      </c>
      <c r="Y120" s="7"/>
      <c r="Z120" s="7">
        <f t="shared" si="25"/>
        <v>5</v>
      </c>
    </row>
    <row r="121" spans="1:26" x14ac:dyDescent="0.3">
      <c r="A121" s="2">
        <v>118</v>
      </c>
      <c r="B121" s="1" t="s">
        <v>5182</v>
      </c>
      <c r="C121" s="1" t="s">
        <v>5118</v>
      </c>
      <c r="D121" s="1" t="s">
        <v>5183</v>
      </c>
      <c r="E121" s="1">
        <v>100</v>
      </c>
      <c r="F121" s="1">
        <v>884</v>
      </c>
      <c r="G121" s="1">
        <v>0</v>
      </c>
      <c r="H121" s="1">
        <v>0</v>
      </c>
      <c r="I121" s="1">
        <v>100</v>
      </c>
      <c r="K121" s="4">
        <f t="shared" si="13"/>
        <v>900</v>
      </c>
      <c r="L121" s="4">
        <f t="shared" si="14"/>
        <v>1.02</v>
      </c>
      <c r="M121" s="4">
        <f t="shared" si="15"/>
        <v>100</v>
      </c>
      <c r="N121" s="7">
        <f t="shared" si="16"/>
        <v>884</v>
      </c>
      <c r="O121" s="4">
        <f t="shared" si="17"/>
        <v>100</v>
      </c>
      <c r="P121" s="4">
        <f t="shared" si="18"/>
        <v>900</v>
      </c>
      <c r="Q121" s="4">
        <f t="shared" si="19"/>
        <v>20</v>
      </c>
      <c r="R121" s="5"/>
      <c r="S121" s="7">
        <f t="shared" si="20"/>
        <v>5</v>
      </c>
      <c r="T121" s="7"/>
      <c r="U121" s="7">
        <f t="shared" si="21"/>
        <v>5</v>
      </c>
      <c r="V121" s="7">
        <f t="shared" si="22"/>
        <v>10</v>
      </c>
      <c r="W121" s="12">
        <f t="shared" si="23"/>
        <v>10</v>
      </c>
      <c r="X121" s="12">
        <f t="shared" si="24"/>
        <v>5</v>
      </c>
      <c r="Y121" s="7"/>
      <c r="Z121" s="7">
        <f t="shared" si="25"/>
        <v>5</v>
      </c>
    </row>
    <row r="122" spans="1:26" x14ac:dyDescent="0.3">
      <c r="A122" s="2">
        <v>119</v>
      </c>
      <c r="B122" s="1" t="s">
        <v>5184</v>
      </c>
      <c r="C122" s="1" t="s">
        <v>5118</v>
      </c>
      <c r="D122" s="1" t="s">
        <v>5185</v>
      </c>
      <c r="E122" s="1">
        <v>100</v>
      </c>
      <c r="F122" s="1">
        <v>921</v>
      </c>
      <c r="G122" s="1">
        <v>0</v>
      </c>
      <c r="H122" s="1">
        <v>0</v>
      </c>
      <c r="I122" s="1">
        <v>100</v>
      </c>
      <c r="K122" s="4">
        <f t="shared" si="13"/>
        <v>900</v>
      </c>
      <c r="L122" s="4">
        <f t="shared" si="14"/>
        <v>0.98</v>
      </c>
      <c r="M122" s="4">
        <f t="shared" si="15"/>
        <v>100</v>
      </c>
      <c r="N122" s="7">
        <f t="shared" si="16"/>
        <v>921</v>
      </c>
      <c r="O122" s="4">
        <f t="shared" si="17"/>
        <v>100</v>
      </c>
      <c r="P122" s="4">
        <f t="shared" si="18"/>
        <v>900</v>
      </c>
      <c r="Q122" s="4">
        <f t="shared" si="19"/>
        <v>20</v>
      </c>
      <c r="R122" s="5"/>
      <c r="S122" s="7">
        <f t="shared" si="20"/>
        <v>5</v>
      </c>
      <c r="T122" s="7"/>
      <c r="U122" s="7">
        <f t="shared" si="21"/>
        <v>5</v>
      </c>
      <c r="V122" s="7">
        <f t="shared" si="22"/>
        <v>10</v>
      </c>
      <c r="W122" s="12">
        <f t="shared" si="23"/>
        <v>10</v>
      </c>
      <c r="X122" s="12">
        <f t="shared" si="24"/>
        <v>5</v>
      </c>
      <c r="Y122" s="7"/>
      <c r="Z122" s="7">
        <f t="shared" si="25"/>
        <v>5</v>
      </c>
    </row>
  </sheetData>
  <mergeCells count="4">
    <mergeCell ref="K1:L1"/>
    <mergeCell ref="M1:N1"/>
    <mergeCell ref="O1:P1"/>
    <mergeCell ref="S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1.곡류군</vt:lpstr>
      <vt:lpstr>곡류군 ENECC</vt:lpstr>
      <vt:lpstr>2. 어육류군</vt:lpstr>
      <vt:lpstr>3. 채소군</vt:lpstr>
      <vt:lpstr>4. 과일군</vt:lpstr>
      <vt:lpstr>5. 우유군</vt:lpstr>
      <vt:lpstr>6. 지방군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2E313JCP</dc:creator>
  <cp:lastModifiedBy>2E313JCP</cp:lastModifiedBy>
  <dcterms:created xsi:type="dcterms:W3CDTF">2018-07-18T06:27:04Z</dcterms:created>
  <dcterms:modified xsi:type="dcterms:W3CDTF">2018-07-18T07:07:02Z</dcterms:modified>
</cp:coreProperties>
</file>