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T11" i="1"/>
  <c r="U11" s="1"/>
  <c r="S11"/>
  <c r="M11"/>
  <c r="L11"/>
  <c r="N11" s="1"/>
  <c r="S10"/>
  <c r="N10"/>
  <c r="M10"/>
  <c r="T10" s="1"/>
  <c r="U10" s="1"/>
  <c r="L10"/>
  <c r="T9"/>
  <c r="U9" s="1"/>
  <c r="S9"/>
  <c r="M9"/>
  <c r="L9"/>
  <c r="N9" s="1"/>
  <c r="S8"/>
  <c r="N8"/>
  <c r="M8"/>
  <c r="T8" s="1"/>
  <c r="U8" s="1"/>
  <c r="L8"/>
  <c r="T7"/>
  <c r="U7" s="1"/>
  <c r="S7"/>
  <c r="M7"/>
  <c r="L7"/>
  <c r="N7" s="1"/>
</calcChain>
</file>

<file path=xl/sharedStrings.xml><?xml version="1.0" encoding="utf-8"?>
<sst xmlns="http://schemas.openxmlformats.org/spreadsheetml/2006/main" count="36" uniqueCount="32">
  <si>
    <r>
      <t xml:space="preserve">लेखाशिर्षनिहाय महसूल वसूली  दि. 01/04/2025 ते 30/07/2025 पर्यंत                                </t>
    </r>
    <r>
      <rPr>
        <b/>
        <sz val="12"/>
        <color theme="1"/>
        <rFont val="DVOT-Surekh"/>
      </rPr>
      <t>(आकडे लाखात)</t>
    </r>
  </si>
  <si>
    <t xml:space="preserve">विभाग </t>
  </si>
  <si>
    <t>जिल्हा</t>
  </si>
  <si>
    <t>शासनाकडून विभागासाठी निश्चित करण्यांत आलेले महसूल वसूलीचे एकत्रीत उद्दिष्ट (सन 2025-26)</t>
  </si>
  <si>
    <t xml:space="preserve">विभागीय आयुक्त यांनी जिल्हयांसाठी निश्चित केलेले उद्दिष्ट व वसूली </t>
  </si>
  <si>
    <t xml:space="preserve">एकूण महसूल वसूली </t>
  </si>
  <si>
    <t>टक्केवारी  (12/11*100)</t>
  </si>
  <si>
    <t xml:space="preserve">इतर लेखाशिर्षांतर्गत वसूली </t>
  </si>
  <si>
    <t xml:space="preserve">एकूण वसूली </t>
  </si>
  <si>
    <t xml:space="preserve">एकूण एकंदर वसूली </t>
  </si>
  <si>
    <t xml:space="preserve">टक्केवारी </t>
  </si>
  <si>
    <t xml:space="preserve">महसूल वसूलीचे जिल्हानिहाय उद्दिष्ट (सन 2025-26) </t>
  </si>
  <si>
    <t xml:space="preserve">0029- जमीन महसूल </t>
  </si>
  <si>
    <t>0045- करमणूक कर +जाहिरात कर +पैजकर</t>
  </si>
  <si>
    <t xml:space="preserve">0853- गौणखनिज उत्खनन नियमापासून मिळणाऱ्या जमा रकमा. </t>
  </si>
  <si>
    <t>आर.आर.सी. (व्यैयक्तिक लेखा ठेव)</t>
  </si>
  <si>
    <t xml:space="preserve">शिक्षण उपकर 
(लेखाशिर्ष -0045 मध्ये उपशिर्ष) </t>
  </si>
  <si>
    <t>बी.बी. आर (लेखाशिर्ष  0217) (नगर विकास )</t>
  </si>
  <si>
    <t xml:space="preserve">आर.टी. आय (लेखाशिर्ष 0070) </t>
  </si>
  <si>
    <t>उद्दिष्ट</t>
  </si>
  <si>
    <t xml:space="preserve">वसूली </t>
  </si>
  <si>
    <t>एकूण उद्दिष्ट (5+7+9)</t>
  </si>
  <si>
    <t>एकूण वसूली (6+8+10)</t>
  </si>
  <si>
    <t>(14+15+16+17)</t>
  </si>
  <si>
    <t>(12+18)</t>
  </si>
  <si>
    <t xml:space="preserve">कोकण विभाग </t>
  </si>
  <si>
    <t>मुंबई शहर</t>
  </si>
  <si>
    <t>एकूण</t>
  </si>
  <si>
    <t>माहे एप्रिल</t>
  </si>
  <si>
    <t>माहे मे</t>
  </si>
  <si>
    <t>माहे जुन</t>
  </si>
  <si>
    <t>माहे जुलै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</si>
</sst>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DVOT-Surekh"/>
    </font>
    <font>
      <b/>
      <sz val="12"/>
      <color theme="1"/>
      <name val="DVOT-Surekh"/>
    </font>
    <font>
      <sz val="11"/>
      <color theme="1"/>
      <name val="DVOT-Surekh"/>
    </font>
    <font>
      <sz val="10"/>
      <color theme="1"/>
      <name val="DVOT-Surekh"/>
    </font>
    <font>
      <sz val="8"/>
      <color theme="1"/>
      <name val="DVOT-Surekh"/>
    </font>
    <font>
      <b/>
      <sz val="10"/>
      <name val="DVOT-Surekh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vertical="top"/>
    </xf>
    <xf numFmtId="0" fontId="5" fillId="2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horizontal="center"/>
    </xf>
    <xf numFmtId="2" fontId="4" fillId="4" borderId="8" xfId="0" applyNumberFormat="1" applyFont="1" applyFill="1" applyBorder="1" applyAlignment="1">
      <alignment vertical="center" wrapText="1"/>
    </xf>
    <xf numFmtId="2" fontId="4" fillId="4" borderId="8" xfId="0" applyNumberFormat="1" applyFont="1" applyFill="1" applyBorder="1" applyAlignment="1">
      <alignment horizontal="center" vertical="center" wrapText="1"/>
    </xf>
    <xf numFmtId="2" fontId="0" fillId="0" borderId="8" xfId="0" applyNumberFormat="1" applyBorder="1" applyAlignment="1">
      <alignment vertical="center"/>
    </xf>
    <xf numFmtId="2" fontId="6" fillId="4" borderId="8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R23" sqref="R23"/>
    </sheetView>
  </sheetViews>
  <sheetFormatPr defaultRowHeight="15"/>
  <sheetData>
    <row r="1" spans="1:21" ht="22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 ht="22.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18">
      <c r="A3" s="4" t="s">
        <v>1</v>
      </c>
      <c r="B3" s="4" t="s">
        <v>2</v>
      </c>
      <c r="C3" s="5"/>
      <c r="D3" s="6" t="s">
        <v>3</v>
      </c>
      <c r="E3" s="7" t="s">
        <v>4</v>
      </c>
      <c r="F3" s="8"/>
      <c r="G3" s="8"/>
      <c r="H3" s="8"/>
      <c r="I3" s="8"/>
      <c r="J3" s="8"/>
      <c r="K3" s="9"/>
      <c r="L3" s="10" t="s">
        <v>5</v>
      </c>
      <c r="M3" s="11"/>
      <c r="N3" s="4" t="s">
        <v>6</v>
      </c>
      <c r="O3" s="12" t="s">
        <v>7</v>
      </c>
      <c r="P3" s="13"/>
      <c r="Q3" s="13"/>
      <c r="R3" s="13"/>
      <c r="S3" s="4" t="s">
        <v>8</v>
      </c>
      <c r="T3" s="4" t="s">
        <v>9</v>
      </c>
      <c r="U3" s="4" t="s">
        <v>10</v>
      </c>
    </row>
    <row r="4" spans="1:21" ht="144">
      <c r="A4" s="14"/>
      <c r="B4" s="14"/>
      <c r="C4" s="15"/>
      <c r="D4" s="16"/>
      <c r="E4" s="17" t="s">
        <v>11</v>
      </c>
      <c r="F4" s="7" t="s">
        <v>12</v>
      </c>
      <c r="G4" s="9"/>
      <c r="H4" s="7" t="s">
        <v>13</v>
      </c>
      <c r="I4" s="9"/>
      <c r="J4" s="7" t="s">
        <v>14</v>
      </c>
      <c r="K4" s="9"/>
      <c r="L4" s="18"/>
      <c r="M4" s="19"/>
      <c r="N4" s="20"/>
      <c r="O4" s="17" t="s">
        <v>15</v>
      </c>
      <c r="P4" s="17" t="s">
        <v>16</v>
      </c>
      <c r="Q4" s="21" t="s">
        <v>17</v>
      </c>
      <c r="R4" s="17" t="s">
        <v>18</v>
      </c>
      <c r="S4" s="20"/>
      <c r="T4" s="20"/>
      <c r="U4" s="14"/>
    </row>
    <row r="5" spans="1:21" ht="27">
      <c r="A5" s="20"/>
      <c r="B5" s="20"/>
      <c r="C5" s="22"/>
      <c r="D5" s="23"/>
      <c r="E5" s="24"/>
      <c r="F5" s="24" t="s">
        <v>19</v>
      </c>
      <c r="G5" s="24" t="s">
        <v>20</v>
      </c>
      <c r="H5" s="24" t="s">
        <v>19</v>
      </c>
      <c r="I5" s="24" t="s">
        <v>20</v>
      </c>
      <c r="J5" s="24" t="s">
        <v>19</v>
      </c>
      <c r="K5" s="24" t="s">
        <v>20</v>
      </c>
      <c r="L5" s="25" t="s">
        <v>21</v>
      </c>
      <c r="M5" s="25" t="s">
        <v>22</v>
      </c>
      <c r="N5" s="24"/>
      <c r="O5" s="24"/>
      <c r="P5" s="24"/>
      <c r="Q5" s="24"/>
      <c r="R5" s="24"/>
      <c r="S5" s="24" t="s">
        <v>23</v>
      </c>
      <c r="T5" s="24" t="s">
        <v>24</v>
      </c>
      <c r="U5" s="20"/>
    </row>
    <row r="6" spans="1:21" ht="18">
      <c r="A6" s="26">
        <v>1</v>
      </c>
      <c r="B6" s="26">
        <v>2</v>
      </c>
      <c r="C6" s="26"/>
      <c r="D6" s="26">
        <v>3</v>
      </c>
      <c r="E6" s="26">
        <v>4</v>
      </c>
      <c r="F6" s="26">
        <v>5</v>
      </c>
      <c r="G6" s="26">
        <v>6</v>
      </c>
      <c r="H6" s="26">
        <v>7</v>
      </c>
      <c r="I6" s="26">
        <v>8</v>
      </c>
      <c r="J6" s="26">
        <v>9</v>
      </c>
      <c r="K6" s="26">
        <v>10</v>
      </c>
      <c r="L6" s="26">
        <v>11</v>
      </c>
      <c r="M6" s="26">
        <v>12</v>
      </c>
      <c r="N6" s="26">
        <v>13</v>
      </c>
      <c r="O6" s="26">
        <v>14</v>
      </c>
      <c r="P6" s="26">
        <v>15</v>
      </c>
      <c r="Q6" s="26">
        <v>16</v>
      </c>
      <c r="R6" s="26">
        <v>17</v>
      </c>
      <c r="S6" s="26">
        <v>18</v>
      </c>
      <c r="T6" s="26">
        <v>19</v>
      </c>
      <c r="U6" s="26">
        <v>20</v>
      </c>
    </row>
    <row r="7" spans="1:21" ht="31.5">
      <c r="A7" s="27" t="s">
        <v>25</v>
      </c>
      <c r="B7" s="27" t="s">
        <v>26</v>
      </c>
      <c r="C7" s="28" t="s">
        <v>27</v>
      </c>
      <c r="D7" s="27">
        <v>305245.19</v>
      </c>
      <c r="E7" s="27">
        <v>36199.550000000003</v>
      </c>
      <c r="F7" s="27">
        <v>30699.55</v>
      </c>
      <c r="G7" s="29">
        <v>6308.1889499999997</v>
      </c>
      <c r="H7" s="27">
        <v>0</v>
      </c>
      <c r="I7" s="27">
        <v>0.01</v>
      </c>
      <c r="J7" s="27">
        <v>5500</v>
      </c>
      <c r="K7" s="29">
        <v>1426.5153499999999</v>
      </c>
      <c r="L7" s="27">
        <f>F7+H7+J7</f>
        <v>36199.550000000003</v>
      </c>
      <c r="M7" s="27">
        <f>G7+I7+K7</f>
        <v>7734.7142999999996</v>
      </c>
      <c r="N7" s="30">
        <f>M7/L7*100</f>
        <v>21.366879698780782</v>
      </c>
      <c r="O7" s="27">
        <v>0</v>
      </c>
      <c r="P7" s="27">
        <v>1.2609999999999999</v>
      </c>
      <c r="Q7" s="27">
        <v>225.64931000000001</v>
      </c>
      <c r="R7" s="27">
        <v>0.75788999999999995</v>
      </c>
      <c r="S7" s="27">
        <f>O7+P7+Q7+R7</f>
        <v>227.66820000000001</v>
      </c>
      <c r="T7" s="27">
        <f>M7+S7</f>
        <v>7962.3824999999997</v>
      </c>
      <c r="U7" s="30">
        <f>T7/E7*100</f>
        <v>21.995805196473434</v>
      </c>
    </row>
    <row r="8" spans="1:21" ht="15.75">
      <c r="C8" s="28" t="s">
        <v>28</v>
      </c>
      <c r="D8" s="27">
        <v>305245.19</v>
      </c>
      <c r="E8" s="27">
        <v>36199.550000000003</v>
      </c>
      <c r="F8" s="27">
        <v>30699.55</v>
      </c>
      <c r="G8" s="29">
        <v>618.25</v>
      </c>
      <c r="H8" s="27">
        <v>0</v>
      </c>
      <c r="I8" s="27">
        <v>0.01</v>
      </c>
      <c r="J8" s="27">
        <v>5500</v>
      </c>
      <c r="K8" s="29">
        <v>440.67</v>
      </c>
      <c r="L8" s="27">
        <f t="shared" ref="L8:M11" si="0">F8+H8+J8</f>
        <v>36199.550000000003</v>
      </c>
      <c r="M8" s="27">
        <f t="shared" si="0"/>
        <v>1058.93</v>
      </c>
      <c r="N8" s="30">
        <f t="shared" ref="N8:N11" si="1">M8/L8*100</f>
        <v>2.9252573581715793</v>
      </c>
      <c r="O8" s="27">
        <v>0</v>
      </c>
      <c r="P8" s="27">
        <v>0.62</v>
      </c>
      <c r="Q8" s="27">
        <v>14.22</v>
      </c>
      <c r="R8" s="27">
        <v>0.13669000000000001</v>
      </c>
      <c r="S8" s="27">
        <f t="shared" ref="S8:S11" si="2">O8+P8+Q8+R8</f>
        <v>14.97669</v>
      </c>
      <c r="T8" s="27">
        <f t="shared" ref="T8:T11" si="3">M8+S8</f>
        <v>1073.90669</v>
      </c>
      <c r="U8" s="30">
        <f t="shared" ref="U8:U11" si="4">T8/E8*100</f>
        <v>2.9666299442948874</v>
      </c>
    </row>
    <row r="9" spans="1:21" ht="15.75">
      <c r="C9" s="28" t="s">
        <v>29</v>
      </c>
      <c r="D9" s="27">
        <v>305245.19</v>
      </c>
      <c r="E9" s="27">
        <v>36199.550000000003</v>
      </c>
      <c r="F9" s="27">
        <v>30699.55</v>
      </c>
      <c r="G9" s="29">
        <v>3792.98702</v>
      </c>
      <c r="H9" s="27">
        <v>0</v>
      </c>
      <c r="I9" s="27">
        <v>0.01</v>
      </c>
      <c r="J9" s="27">
        <v>5500</v>
      </c>
      <c r="K9" s="29">
        <v>551.96019000000001</v>
      </c>
      <c r="L9" s="27">
        <f t="shared" si="0"/>
        <v>36199.550000000003</v>
      </c>
      <c r="M9" s="27">
        <f t="shared" si="0"/>
        <v>4344.9572100000005</v>
      </c>
      <c r="N9" s="30">
        <f t="shared" si="1"/>
        <v>12.002793432515045</v>
      </c>
      <c r="O9" s="27">
        <v>0</v>
      </c>
      <c r="P9" s="27">
        <v>0.40050000000000002</v>
      </c>
      <c r="Q9" s="27">
        <v>41.492519999999999</v>
      </c>
      <c r="R9" s="27">
        <v>0.23377999999999999</v>
      </c>
      <c r="S9" s="27">
        <f t="shared" si="2"/>
        <v>42.126800000000003</v>
      </c>
      <c r="T9" s="27">
        <f t="shared" si="3"/>
        <v>4387.0840100000005</v>
      </c>
      <c r="U9" s="30">
        <f t="shared" si="4"/>
        <v>12.119167254841566</v>
      </c>
    </row>
    <row r="10" spans="1:21" ht="15.75">
      <c r="C10" s="28" t="s">
        <v>30</v>
      </c>
      <c r="D10" s="27">
        <v>305245.19</v>
      </c>
      <c r="E10" s="27">
        <v>36199.550000000003</v>
      </c>
      <c r="F10" s="27">
        <v>30699.55</v>
      </c>
      <c r="G10" s="29">
        <v>909.30859999999996</v>
      </c>
      <c r="H10" s="27">
        <v>0</v>
      </c>
      <c r="I10" s="27">
        <v>0.01</v>
      </c>
      <c r="J10" s="27">
        <v>5500</v>
      </c>
      <c r="K10" s="29">
        <v>204.59780000000001</v>
      </c>
      <c r="L10" s="27">
        <f t="shared" si="0"/>
        <v>36199.550000000003</v>
      </c>
      <c r="M10" s="27">
        <f t="shared" si="0"/>
        <v>1113.9164000000001</v>
      </c>
      <c r="N10" s="30">
        <f t="shared" si="1"/>
        <v>3.0771553790033299</v>
      </c>
      <c r="O10" s="27">
        <v>0</v>
      </c>
      <c r="P10" s="27">
        <v>0.23</v>
      </c>
      <c r="Q10" s="27">
        <v>70.206019999999995</v>
      </c>
      <c r="R10" s="27">
        <v>0.24274999999999999</v>
      </c>
      <c r="S10" s="27">
        <f t="shared" si="2"/>
        <v>70.67877</v>
      </c>
      <c r="T10" s="27">
        <f t="shared" si="3"/>
        <v>1184.5951700000001</v>
      </c>
      <c r="U10" s="30">
        <f t="shared" si="4"/>
        <v>3.2724030271094531</v>
      </c>
    </row>
    <row r="11" spans="1:21" ht="15.75">
      <c r="C11" s="28" t="s">
        <v>31</v>
      </c>
      <c r="D11" s="27">
        <v>305245.19</v>
      </c>
      <c r="E11" s="27">
        <v>36199.550000000003</v>
      </c>
      <c r="F11" s="27">
        <v>30699.55</v>
      </c>
      <c r="G11" s="29">
        <v>987.63896999999997</v>
      </c>
      <c r="H11" s="27">
        <v>0</v>
      </c>
      <c r="I11" s="27">
        <v>0.01</v>
      </c>
      <c r="J11" s="27">
        <v>5500</v>
      </c>
      <c r="K11" s="29">
        <v>229.28595999999999</v>
      </c>
      <c r="L11" s="27">
        <f t="shared" si="0"/>
        <v>36199.550000000003</v>
      </c>
      <c r="M11" s="27">
        <f t="shared" si="0"/>
        <v>1216.9349299999999</v>
      </c>
      <c r="N11" s="30">
        <f t="shared" si="1"/>
        <v>3.3617404912492002</v>
      </c>
      <c r="O11" s="27">
        <v>0</v>
      </c>
      <c r="P11" s="27">
        <v>1.4999999999999999E-2</v>
      </c>
      <c r="Q11" s="27">
        <v>99.730879999999999</v>
      </c>
      <c r="R11" s="27">
        <v>0.14466999999999999</v>
      </c>
      <c r="S11" s="27">
        <f t="shared" si="2"/>
        <v>99.890550000000005</v>
      </c>
      <c r="T11" s="27">
        <f t="shared" si="3"/>
        <v>1316.82548</v>
      </c>
      <c r="U11" s="30">
        <f t="shared" si="4"/>
        <v>3.637684667350837</v>
      </c>
    </row>
  </sheetData>
  <mergeCells count="15">
    <mergeCell ref="T3:T4"/>
    <mergeCell ref="U3:U5"/>
    <mergeCell ref="F4:G4"/>
    <mergeCell ref="H4:I4"/>
    <mergeCell ref="J4:K4"/>
    <mergeCell ref="A1:U1"/>
    <mergeCell ref="A2:U2"/>
    <mergeCell ref="A3:A5"/>
    <mergeCell ref="B3:B5"/>
    <mergeCell ref="D3:D5"/>
    <mergeCell ref="E3:K3"/>
    <mergeCell ref="L3:M4"/>
    <mergeCell ref="N3:N4"/>
    <mergeCell ref="O3:R3"/>
    <mergeCell ref="S3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2025-08-01T06:40:20Z</dcterms:modified>
</cp:coreProperties>
</file>