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-web\datta-able-free-angular-admin-template\"/>
    </mc:Choice>
  </mc:AlternateContent>
  <xr:revisionPtr revIDLastSave="0" documentId="13_ncr:1_{9CB308B0-78DF-40CD-99A4-A184A61995C6}" xr6:coauthVersionLast="47" xr6:coauthVersionMax="47" xr10:uidLastSave="{00000000-0000-0000-0000-000000000000}"/>
  <bookViews>
    <workbookView xWindow="-120" yWindow="-120" windowWidth="29040" windowHeight="15720" xr2:uid="{2188F08C-1C16-47DA-8F8B-34B5920E830E}"/>
  </bookViews>
  <sheets>
    <sheet name="Hoja1" sheetId="1" r:id="rId1"/>
    <sheet name="formulari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2" l="1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" i="2"/>
  <c r="Q18" i="2"/>
  <c r="O18" i="2"/>
  <c r="M18" i="2"/>
  <c r="N18" i="2"/>
  <c r="Q17" i="2"/>
  <c r="O17" i="2"/>
  <c r="M17" i="2"/>
  <c r="N17" i="2"/>
  <c r="Q16" i="2"/>
  <c r="O16" i="2"/>
  <c r="M16" i="2"/>
  <c r="N16" i="2"/>
  <c r="Q15" i="2"/>
  <c r="O15" i="2"/>
  <c r="M15" i="2"/>
  <c r="N15" i="2"/>
  <c r="Q14" i="2"/>
  <c r="O14" i="2"/>
  <c r="M14" i="2"/>
  <c r="N14" i="2"/>
  <c r="Q13" i="2"/>
  <c r="O13" i="2"/>
  <c r="M13" i="2"/>
  <c r="N13" i="2"/>
  <c r="Q12" i="2"/>
  <c r="O12" i="2"/>
  <c r="M12" i="2"/>
  <c r="N12" i="2"/>
  <c r="Q11" i="2"/>
  <c r="O11" i="2"/>
  <c r="M11" i="2"/>
  <c r="N11" i="2"/>
  <c r="M4" i="1"/>
  <c r="M3" i="1"/>
  <c r="M2" i="1"/>
  <c r="M1" i="1"/>
  <c r="O10" i="2"/>
  <c r="O9" i="2"/>
  <c r="O8" i="2"/>
  <c r="O7" i="2"/>
  <c r="O6" i="2"/>
  <c r="O5" i="2"/>
  <c r="O4" i="2"/>
  <c r="O3" i="2"/>
  <c r="O2" i="2"/>
  <c r="O1" i="2"/>
  <c r="Q10" i="2"/>
  <c r="Q9" i="2"/>
  <c r="Q8" i="2"/>
  <c r="Q7" i="2"/>
  <c r="Q6" i="2"/>
  <c r="Q5" i="2"/>
  <c r="Q4" i="2"/>
  <c r="Q3" i="2"/>
  <c r="Q2" i="2"/>
  <c r="Q1" i="2"/>
  <c r="M10" i="2"/>
  <c r="N10" i="2"/>
  <c r="M9" i="2"/>
  <c r="N9" i="2"/>
  <c r="M8" i="2"/>
  <c r="N8" i="2"/>
  <c r="M7" i="2"/>
  <c r="N7" i="2"/>
  <c r="M6" i="2"/>
  <c r="N6" i="2"/>
  <c r="M5" i="2"/>
  <c r="N5" i="2"/>
  <c r="M4" i="2"/>
  <c r="N4" i="2"/>
  <c r="M3" i="2"/>
  <c r="N3" i="2"/>
  <c r="M2" i="2"/>
  <c r="N2" i="2"/>
  <c r="M1" i="2"/>
  <c r="N1" i="2"/>
  <c r="J1" i="1"/>
  <c r="N4" i="1"/>
  <c r="O4" i="1" s="1"/>
  <c r="N3" i="1"/>
  <c r="O3" i="1" s="1"/>
  <c r="N2" i="1"/>
  <c r="O2" i="1" s="1"/>
  <c r="N1" i="1"/>
  <c r="O1" i="1" s="1"/>
  <c r="L4" i="1"/>
  <c r="L3" i="1"/>
  <c r="L2" i="1"/>
  <c r="L1" i="1"/>
  <c r="K4" i="1"/>
  <c r="K3" i="1"/>
  <c r="K2" i="1"/>
  <c r="K1" i="1"/>
  <c r="J4" i="1"/>
  <c r="J3" i="1"/>
  <c r="J2" i="1"/>
</calcChain>
</file>

<file path=xl/sharedStrings.xml><?xml version="1.0" encoding="utf-8"?>
<sst xmlns="http://schemas.openxmlformats.org/spreadsheetml/2006/main" count="70" uniqueCount="45">
  <si>
    <t>PRIMARY</t>
  </si>
  <si>
    <t>fechacrea</t>
  </si>
  <si>
    <t>varchar</t>
  </si>
  <si>
    <t>500)</t>
  </si>
  <si>
    <t>not</t>
  </si>
  <si>
    <t>null,</t>
  </si>
  <si>
    <t>descripcion</t>
  </si>
  <si>
    <t>DEFAULT</t>
  </si>
  <si>
    <t>false,</t>
  </si>
  <si>
    <t>'N/A'::character</t>
  </si>
  <si>
    <t>varying,</t>
  </si>
  <si>
    <t>16)</t>
  </si>
  <si>
    <t>3)</t>
  </si>
  <si>
    <t>usuario</t>
  </si>
  <si>
    <t>key,</t>
  </si>
  <si>
    <t>10)</t>
  </si>
  <si>
    <t>TIMESTAMP</t>
  </si>
  <si>
    <t>WITH</t>
  </si>
  <si>
    <t>TIME</t>
  </si>
  <si>
    <t>ZONE</t>
  </si>
  <si>
    <t>tipodcto</t>
  </si>
  <si>
    <t>5)</t>
  </si>
  <si>
    <t>id_tipomvto</t>
  </si>
  <si>
    <t>afecinv</t>
  </si>
  <si>
    <t>boolean</t>
  </si>
  <si>
    <t>afeccxcxp</t>
  </si>
  <si>
    <t>afecta_cont</t>
  </si>
  <si>
    <t>modoconsec</t>
  </si>
  <si>
    <t>consec</t>
  </si>
  <si>
    <t>numeric</t>
  </si>
  <si>
    <t>conseci</t>
  </si>
  <si>
    <t>consecf</t>
  </si>
  <si>
    <t>alerta</t>
  </si>
  <si>
    <t>fecharesol</t>
  </si>
  <si>
    <t>no_resolucion</t>
  </si>
  <si>
    <t>formaimp</t>
  </si>
  <si>
    <t>prefijo</t>
  </si>
  <si>
    <t>clave_tec_fe</t>
  </si>
  <si>
    <t>definicion</t>
  </si>
  <si>
    <t>text</t>
  </si>
  <si>
    <t>date</t>
  </si>
  <si>
    <t>null</t>
  </si>
  <si>
    <t>id</t>
  </si>
  <si>
    <t>key</t>
  </si>
  <si>
    <t>cencos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</si>
</sst>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ED07-C0C9-44B3-A1B4-5AB2BB0178CD}">
  <dimension ref="A1:O4"/>
  <sheetViews>
    <sheetView tabSelected="1" zoomScaleNormal="100" workbookViewId="0">
      <selection activeCell="M25" sqref="M25"/>
    </sheetView>
  </sheetViews>
  <sheetFormatPr baseColWidth="10" defaultRowHeight="15" x14ac:dyDescent="0.25"/>
  <cols>
    <col min="1" max="1" width="21.85546875" customWidth="1"/>
    <col min="2" max="2" width="11.42578125" bestFit="1" customWidth="1"/>
    <col min="3" max="3" width="4.7109375" bestFit="1" customWidth="1"/>
    <col min="4" max="4" width="5.28515625" bestFit="1" customWidth="1"/>
    <col min="5" max="5" width="5.85546875" bestFit="1" customWidth="1"/>
    <col min="6" max="6" width="8.7109375" bestFit="1" customWidth="1"/>
    <col min="7" max="7" width="5.140625" customWidth="1"/>
    <col min="8" max="8" width="3.85546875" customWidth="1"/>
    <col min="9" max="9" width="4.42578125" customWidth="1"/>
    <col min="10" max="10" width="33.42578125" customWidth="1"/>
    <col min="11" max="11" width="22.140625" customWidth="1"/>
    <col min="12" max="12" width="33.5703125" customWidth="1"/>
    <col min="13" max="13" width="33.42578125" customWidth="1"/>
    <col min="14" max="14" width="25.5703125" customWidth="1"/>
    <col min="15" max="15" width="42" customWidth="1"/>
  </cols>
  <sheetData>
    <row r="1" spans="1:15" x14ac:dyDescent="0.25">
      <c r="A1" t="s">
        <v>42</v>
      </c>
      <c r="B1" t="s">
        <v>2</v>
      </c>
      <c r="C1" t="s">
        <v>21</v>
      </c>
      <c r="D1" t="s">
        <v>0</v>
      </c>
      <c r="E1" t="s">
        <v>43</v>
      </c>
      <c r="J1" t="str">
        <f t="shared" ref="J1:J4" si="0">"out " &amp; A1 &amp; " " &amp; B1&amp; ","</f>
        <v>out id varchar,</v>
      </c>
      <c r="K1" t="str">
        <f t="shared" ref="K1:K4" si="1">"t."&amp;A1&amp;","</f>
        <v>t.id,</v>
      </c>
      <c r="L1" t="str">
        <f t="shared" ref="L1:L4" si="2">"vr_"&amp;A1&amp;" "&amp;B1&amp;","</f>
        <v>vr_id varchar,</v>
      </c>
      <c r="M1" t="str">
        <f>A1&amp;","</f>
        <v>id,</v>
      </c>
      <c r="N1" t="str">
        <f t="shared" ref="N1:N4" si="3">"vr_"&amp;A1&amp;","</f>
        <v>vr_id,</v>
      </c>
      <c r="O1" t="str">
        <f t="shared" ref="O1:O4" si="4">A1&amp;" = "&amp;N1</f>
        <v>id = vr_id,</v>
      </c>
    </row>
    <row r="2" spans="1:15" x14ac:dyDescent="0.25">
      <c r="A2" t="s">
        <v>44</v>
      </c>
      <c r="B2" t="s">
        <v>2</v>
      </c>
      <c r="C2" t="s">
        <v>3</v>
      </c>
      <c r="D2" t="s">
        <v>4</v>
      </c>
      <c r="E2" t="s">
        <v>41</v>
      </c>
      <c r="J2" t="str">
        <f t="shared" si="0"/>
        <v>out cencos varchar,</v>
      </c>
      <c r="K2" t="str">
        <f t="shared" si="1"/>
        <v>t.cencos,</v>
      </c>
      <c r="L2" t="str">
        <f t="shared" si="2"/>
        <v>vr_cencos varchar,</v>
      </c>
      <c r="M2" t="str">
        <f t="shared" ref="M2:M4" si="5">A2&amp;","</f>
        <v>cencos,</v>
      </c>
      <c r="N2" t="str">
        <f t="shared" si="3"/>
        <v>vr_cencos,</v>
      </c>
      <c r="O2" t="str">
        <f t="shared" si="4"/>
        <v>cencos = vr_cencos,</v>
      </c>
    </row>
    <row r="3" spans="1:15" x14ac:dyDescent="0.25">
      <c r="A3" t="s">
        <v>13</v>
      </c>
      <c r="B3" t="s">
        <v>2</v>
      </c>
      <c r="C3" t="s">
        <v>15</v>
      </c>
      <c r="J3" t="str">
        <f t="shared" si="0"/>
        <v>out usuario varchar,</v>
      </c>
      <c r="K3" t="str">
        <f t="shared" si="1"/>
        <v>t.usuario,</v>
      </c>
      <c r="L3" t="str">
        <f t="shared" si="2"/>
        <v>vr_usuario varchar,</v>
      </c>
      <c r="M3" t="str">
        <f t="shared" si="5"/>
        <v>usuario,</v>
      </c>
      <c r="N3" t="str">
        <f t="shared" si="3"/>
        <v>vr_usuario,</v>
      </c>
      <c r="O3" t="str">
        <f t="shared" si="4"/>
        <v>usuario = vr_usuario,</v>
      </c>
    </row>
    <row r="4" spans="1:15" x14ac:dyDescent="0.25">
      <c r="A4" t="s">
        <v>1</v>
      </c>
      <c r="B4" t="s">
        <v>16</v>
      </c>
      <c r="C4" t="s">
        <v>17</v>
      </c>
      <c r="D4" t="s">
        <v>18</v>
      </c>
      <c r="E4" t="s">
        <v>19</v>
      </c>
      <c r="J4" t="str">
        <f t="shared" si="0"/>
        <v>out fechacrea TIMESTAMP,</v>
      </c>
      <c r="K4" t="str">
        <f t="shared" si="1"/>
        <v>t.fechacrea,</v>
      </c>
      <c r="L4" t="str">
        <f t="shared" si="2"/>
        <v>vr_fechacrea TIMESTAMP,</v>
      </c>
      <c r="M4" t="str">
        <f t="shared" si="5"/>
        <v>fechacrea,</v>
      </c>
      <c r="N4" t="str">
        <f t="shared" si="3"/>
        <v>vr_fechacrea,</v>
      </c>
      <c r="O4" t="str">
        <f t="shared" si="4"/>
        <v>fechacrea = vr_fechacrea,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2636-CDC1-4662-902A-38CE811CEC60}">
  <dimension ref="A1:Q18"/>
  <sheetViews>
    <sheetView zoomScale="85" zoomScaleNormal="85" workbookViewId="0">
      <selection sqref="A1:A1048576"/>
    </sheetView>
  </sheetViews>
  <sheetFormatPr baseColWidth="10" defaultRowHeight="15" x14ac:dyDescent="0.25"/>
  <cols>
    <col min="1" max="1" width="18" customWidth="1"/>
    <col min="3" max="3" width="9" bestFit="1" customWidth="1"/>
    <col min="4" max="4" width="14.7109375" bestFit="1" customWidth="1"/>
    <col min="5" max="5" width="8" bestFit="1" customWidth="1"/>
    <col min="6" max="6" width="3.28515625" customWidth="1"/>
    <col min="7" max="7" width="4.28515625" customWidth="1"/>
    <col min="8" max="8" width="2.5703125" customWidth="1"/>
    <col min="9" max="9" width="4.28515625" customWidth="1"/>
    <col min="10" max="11" width="2.85546875" customWidth="1"/>
    <col min="12" max="12" width="3.5703125" customWidth="1"/>
    <col min="13" max="13" width="5.42578125" style="1" customWidth="1"/>
    <col min="14" max="14" width="25.5703125" customWidth="1"/>
    <col min="15" max="15" width="88.5703125" bestFit="1" customWidth="1"/>
    <col min="16" max="16" width="56.140625" customWidth="1"/>
    <col min="17" max="17" width="48.7109375" customWidth="1"/>
  </cols>
  <sheetData>
    <row r="1" spans="1:17" x14ac:dyDescent="0.25">
      <c r="A1" t="s">
        <v>20</v>
      </c>
      <c r="B1" t="s">
        <v>2</v>
      </c>
      <c r="C1" t="s">
        <v>11</v>
      </c>
      <c r="D1" t="s">
        <v>0</v>
      </c>
      <c r="E1" t="s">
        <v>14</v>
      </c>
      <c r="M1" s="1" t="str">
        <f t="shared" ref="M1:M10" si="0">IF(B1="serial","0,",IF(B1="numeric","0,",IF(B1="serial","0,",IF(B1="boolean","false,","'',"))))</f>
        <v>'',</v>
      </c>
      <c r="N1" t="str">
        <f>A1&amp;": "&amp;M1</f>
        <v>tipodcto: '',</v>
      </c>
      <c r="O1" t="str">
        <f>A1&amp;": [this.objeto."&amp;A1&amp;", [Validators.required"&amp;IF(B1="boolean","]],",", Validators.maxLength(100)]],")</f>
        <v>tipodcto: [this.objeto.tipodcto, [Validators.required, Validators.maxLength(100)]],</v>
      </c>
      <c r="P1" t="str">
        <f>"vr_"&amp;A1&amp;": this.formulario.value."&amp;A1&amp;","</f>
        <v>vr_tipodcto: this.formulario.value.tipodcto,</v>
      </c>
      <c r="Q1" t="str">
        <f>A1&amp;": "&amp;"selectedRows[0]."&amp;A1&amp;","</f>
        <v>tipodcto: selectedRows[0].tipodcto,</v>
      </c>
    </row>
    <row r="2" spans="1:17" x14ac:dyDescent="0.25">
      <c r="A2" t="s">
        <v>6</v>
      </c>
      <c r="B2" t="s">
        <v>2</v>
      </c>
      <c r="C2" t="s">
        <v>3</v>
      </c>
      <c r="D2" t="s">
        <v>4</v>
      </c>
      <c r="E2" t="s">
        <v>5</v>
      </c>
      <c r="M2" s="1" t="str">
        <f t="shared" si="0"/>
        <v>'',</v>
      </c>
      <c r="N2" t="str">
        <f t="shared" ref="N2:N10" si="1">A2&amp;": "&amp;M2</f>
        <v>descripcion: '',</v>
      </c>
      <c r="O2" t="str">
        <f t="shared" ref="O2:O10" si="2">A2&amp;": [this.objeto."&amp;A2&amp;", [Validators.required"&amp;IF(B2="boolean","]],",", Validators.maxLength(100)]],")</f>
        <v>descripcion: [this.objeto.descripcion, [Validators.required, Validators.maxLength(100)]],</v>
      </c>
      <c r="P2" t="str">
        <f t="shared" ref="P2:P18" si="3">"vr_"&amp;A2&amp;": this.formulario.value."&amp;A2&amp;","</f>
        <v>vr_descripcion: this.formulario.value.descripcion,</v>
      </c>
      <c r="Q2" t="str">
        <f t="shared" ref="Q2:Q10" si="4">A2&amp;": "&amp;"selectedRows[0]."&amp;A2&amp;","</f>
        <v>descripcion: selectedRows[0].descripcion,</v>
      </c>
    </row>
    <row r="3" spans="1:17" x14ac:dyDescent="0.25">
      <c r="A3" t="s">
        <v>22</v>
      </c>
      <c r="B3" t="s">
        <v>2</v>
      </c>
      <c r="C3" t="s">
        <v>7</v>
      </c>
      <c r="D3" t="s">
        <v>8</v>
      </c>
      <c r="M3" s="1" t="str">
        <f t="shared" si="0"/>
        <v>'',</v>
      </c>
      <c r="N3" t="str">
        <f t="shared" si="1"/>
        <v>id_tipomvto: '',</v>
      </c>
      <c r="O3" t="str">
        <f t="shared" si="2"/>
        <v>id_tipomvto: [this.objeto.id_tipomvto, [Validators.required, Validators.maxLength(100)]],</v>
      </c>
      <c r="P3" t="str">
        <f t="shared" si="3"/>
        <v>vr_id_tipomvto: this.formulario.value.id_tipomvto,</v>
      </c>
      <c r="Q3" t="str">
        <f t="shared" si="4"/>
        <v>id_tipomvto: selectedRows[0].id_tipomvto,</v>
      </c>
    </row>
    <row r="4" spans="1:17" x14ac:dyDescent="0.25">
      <c r="A4" t="s">
        <v>23</v>
      </c>
      <c r="B4" t="s">
        <v>24</v>
      </c>
      <c r="C4" t="s">
        <v>7</v>
      </c>
      <c r="D4" t="s">
        <v>8</v>
      </c>
      <c r="M4" s="1" t="str">
        <f t="shared" si="0"/>
        <v>false,</v>
      </c>
      <c r="N4" t="str">
        <f t="shared" si="1"/>
        <v>afecinv: false,</v>
      </c>
      <c r="O4" t="str">
        <f t="shared" si="2"/>
        <v>afecinv: [this.objeto.afecinv, [Validators.required]],</v>
      </c>
      <c r="P4" t="str">
        <f t="shared" si="3"/>
        <v>vr_afecinv: this.formulario.value.afecinv,</v>
      </c>
      <c r="Q4" t="str">
        <f t="shared" si="4"/>
        <v>afecinv: selectedRows[0].afecinv,</v>
      </c>
    </row>
    <row r="5" spans="1:17" x14ac:dyDescent="0.25">
      <c r="A5" t="s">
        <v>25</v>
      </c>
      <c r="B5" t="s">
        <v>24</v>
      </c>
      <c r="C5" t="s">
        <v>7</v>
      </c>
      <c r="D5" t="s">
        <v>8</v>
      </c>
      <c r="M5" s="1" t="str">
        <f t="shared" si="0"/>
        <v>false,</v>
      </c>
      <c r="N5" t="str">
        <f t="shared" si="1"/>
        <v>afeccxcxp: false,</v>
      </c>
      <c r="O5" t="str">
        <f t="shared" si="2"/>
        <v>afeccxcxp: [this.objeto.afeccxcxp, [Validators.required]],</v>
      </c>
      <c r="P5" t="str">
        <f t="shared" si="3"/>
        <v>vr_afeccxcxp: this.formulario.value.afeccxcxp,</v>
      </c>
      <c r="Q5" t="str">
        <f t="shared" si="4"/>
        <v>afeccxcxp: selectedRows[0].afeccxcxp,</v>
      </c>
    </row>
    <row r="6" spans="1:17" x14ac:dyDescent="0.25">
      <c r="A6" t="s">
        <v>26</v>
      </c>
      <c r="B6" t="s">
        <v>24</v>
      </c>
      <c r="C6" t="s">
        <v>12</v>
      </c>
      <c r="D6" t="s">
        <v>7</v>
      </c>
      <c r="E6" t="s">
        <v>9</v>
      </c>
      <c r="F6" t="s">
        <v>10</v>
      </c>
      <c r="M6" s="1" t="str">
        <f t="shared" si="0"/>
        <v>false,</v>
      </c>
      <c r="N6" t="str">
        <f t="shared" si="1"/>
        <v>afecta_cont: false,</v>
      </c>
      <c r="O6" t="str">
        <f t="shared" si="2"/>
        <v>afecta_cont: [this.objeto.afecta_cont, [Validators.required]],</v>
      </c>
      <c r="P6" t="str">
        <f t="shared" si="3"/>
        <v>vr_afecta_cont: this.formulario.value.afecta_cont,</v>
      </c>
      <c r="Q6" t="str">
        <f t="shared" si="4"/>
        <v>afecta_cont: selectedRows[0].afecta_cont,</v>
      </c>
    </row>
    <row r="7" spans="1:17" x14ac:dyDescent="0.25">
      <c r="A7" t="s">
        <v>27</v>
      </c>
      <c r="B7" t="s">
        <v>2</v>
      </c>
      <c r="M7" s="1" t="str">
        <f t="shared" si="0"/>
        <v>'',</v>
      </c>
      <c r="N7" t="str">
        <f t="shared" si="1"/>
        <v>modoconsec: '',</v>
      </c>
      <c r="O7" t="str">
        <f t="shared" si="2"/>
        <v>modoconsec: [this.objeto.modoconsec, [Validators.required, Validators.maxLength(100)]],</v>
      </c>
      <c r="P7" t="str">
        <f t="shared" si="3"/>
        <v>vr_modoconsec: this.formulario.value.modoconsec,</v>
      </c>
      <c r="Q7" t="str">
        <f t="shared" si="4"/>
        <v>modoconsec: selectedRows[0].modoconsec,</v>
      </c>
    </row>
    <row r="8" spans="1:17" x14ac:dyDescent="0.25">
      <c r="A8" t="s">
        <v>28</v>
      </c>
      <c r="B8" t="s">
        <v>29</v>
      </c>
      <c r="M8" s="1" t="str">
        <f t="shared" si="0"/>
        <v>0,</v>
      </c>
      <c r="N8" t="str">
        <f t="shared" si="1"/>
        <v>consec: 0,</v>
      </c>
      <c r="O8" t="str">
        <f t="shared" si="2"/>
        <v>consec: [this.objeto.consec, [Validators.required, Validators.maxLength(100)]],</v>
      </c>
      <c r="P8" t="str">
        <f t="shared" si="3"/>
        <v>vr_consec: this.formulario.value.consec,</v>
      </c>
      <c r="Q8" t="str">
        <f t="shared" si="4"/>
        <v>consec: selectedRows[0].consec,</v>
      </c>
    </row>
    <row r="9" spans="1:17" x14ac:dyDescent="0.25">
      <c r="A9" t="s">
        <v>30</v>
      </c>
      <c r="B9" t="s">
        <v>29</v>
      </c>
      <c r="M9" s="1" t="str">
        <f t="shared" si="0"/>
        <v>0,</v>
      </c>
      <c r="N9" t="str">
        <f t="shared" si="1"/>
        <v>conseci: 0,</v>
      </c>
      <c r="O9" t="str">
        <f t="shared" si="2"/>
        <v>conseci: [this.objeto.conseci, [Validators.required, Validators.maxLength(100)]],</v>
      </c>
      <c r="P9" t="str">
        <f t="shared" si="3"/>
        <v>vr_conseci: this.formulario.value.conseci,</v>
      </c>
      <c r="Q9" t="str">
        <f t="shared" si="4"/>
        <v>conseci: selectedRows[0].conseci,</v>
      </c>
    </row>
    <row r="10" spans="1:17" x14ac:dyDescent="0.25">
      <c r="A10" t="s">
        <v>31</v>
      </c>
      <c r="B10" t="s">
        <v>29</v>
      </c>
      <c r="M10" s="1" t="str">
        <f t="shared" si="0"/>
        <v>0,</v>
      </c>
      <c r="N10" t="str">
        <f t="shared" si="1"/>
        <v>consecf: 0,</v>
      </c>
      <c r="O10" t="str">
        <f t="shared" si="2"/>
        <v>consecf: [this.objeto.consecf, [Validators.required, Validators.maxLength(100)]],</v>
      </c>
      <c r="P10" t="str">
        <f t="shared" si="3"/>
        <v>vr_consecf: this.formulario.value.consecf,</v>
      </c>
      <c r="Q10" t="str">
        <f t="shared" si="4"/>
        <v>consecf: selectedRows[0].consecf,</v>
      </c>
    </row>
    <row r="11" spans="1:17" x14ac:dyDescent="0.25">
      <c r="A11" t="s">
        <v>32</v>
      </c>
      <c r="B11" t="s">
        <v>29</v>
      </c>
      <c r="M11" s="1" t="str">
        <f t="shared" ref="M11:M18" si="5">IF(B11="serial","0,",IF(B11="numeric","0,",IF(B11="serial","0,",IF(B11="boolean","false,","'',"))))</f>
        <v>0,</v>
      </c>
      <c r="N11" t="str">
        <f t="shared" ref="N11:N18" si="6">A11&amp;": "&amp;M11</f>
        <v>alerta: 0,</v>
      </c>
      <c r="O11" t="str">
        <f t="shared" ref="O11:O18" si="7">A11&amp;": [this.objeto."&amp;A11&amp;", [Validators.required"&amp;IF(B11="boolean","]],",", Validators.maxLength(100)]],")</f>
        <v>alerta: [this.objeto.alerta, [Validators.required, Validators.maxLength(100)]],</v>
      </c>
      <c r="P11" t="str">
        <f t="shared" si="3"/>
        <v>vr_alerta: this.formulario.value.alerta,</v>
      </c>
      <c r="Q11" t="str">
        <f t="shared" ref="Q11:Q18" si="8">A11&amp;": "&amp;"selectedRows[0]."&amp;A11&amp;","</f>
        <v>alerta: selectedRows[0].alerta,</v>
      </c>
    </row>
    <row r="12" spans="1:17" x14ac:dyDescent="0.25">
      <c r="A12" t="s">
        <v>33</v>
      </c>
      <c r="B12" t="s">
        <v>40</v>
      </c>
      <c r="M12" s="1" t="str">
        <f t="shared" si="5"/>
        <v>'',</v>
      </c>
      <c r="N12" t="str">
        <f t="shared" si="6"/>
        <v>fecharesol: '',</v>
      </c>
      <c r="O12" t="str">
        <f t="shared" si="7"/>
        <v>fecharesol: [this.objeto.fecharesol, [Validators.required, Validators.maxLength(100)]],</v>
      </c>
      <c r="P12" t="str">
        <f t="shared" si="3"/>
        <v>vr_fecharesol: this.formulario.value.fecharesol,</v>
      </c>
      <c r="Q12" t="str">
        <f t="shared" si="8"/>
        <v>fecharesol: selectedRows[0].fecharesol,</v>
      </c>
    </row>
    <row r="13" spans="1:17" x14ac:dyDescent="0.25">
      <c r="A13" t="s">
        <v>34</v>
      </c>
      <c r="B13" t="s">
        <v>29</v>
      </c>
      <c r="M13" s="1" t="str">
        <f t="shared" si="5"/>
        <v>0,</v>
      </c>
      <c r="N13" t="str">
        <f t="shared" si="6"/>
        <v>no_resolucion: 0,</v>
      </c>
      <c r="O13" t="str">
        <f t="shared" si="7"/>
        <v>no_resolucion: [this.objeto.no_resolucion, [Validators.required, Validators.maxLength(100)]],</v>
      </c>
      <c r="P13" t="str">
        <f t="shared" si="3"/>
        <v>vr_no_resolucion: this.formulario.value.no_resolucion,</v>
      </c>
      <c r="Q13" t="str">
        <f t="shared" si="8"/>
        <v>no_resolucion: selectedRows[0].no_resolucion,</v>
      </c>
    </row>
    <row r="14" spans="1:17" x14ac:dyDescent="0.25">
      <c r="A14" t="s">
        <v>35</v>
      </c>
      <c r="B14" t="s">
        <v>2</v>
      </c>
      <c r="M14" s="1" t="str">
        <f t="shared" si="5"/>
        <v>'',</v>
      </c>
      <c r="N14" t="str">
        <f t="shared" si="6"/>
        <v>formaimp: '',</v>
      </c>
      <c r="O14" t="str">
        <f t="shared" si="7"/>
        <v>formaimp: [this.objeto.formaimp, [Validators.required, Validators.maxLength(100)]],</v>
      </c>
      <c r="P14" t="str">
        <f t="shared" si="3"/>
        <v>vr_formaimp: this.formulario.value.formaimp,</v>
      </c>
      <c r="Q14" t="str">
        <f t="shared" si="8"/>
        <v>formaimp: selectedRows[0].formaimp,</v>
      </c>
    </row>
    <row r="15" spans="1:17" x14ac:dyDescent="0.25">
      <c r="A15" t="s">
        <v>36</v>
      </c>
      <c r="B15" t="s">
        <v>2</v>
      </c>
      <c r="M15" s="1" t="str">
        <f t="shared" si="5"/>
        <v>'',</v>
      </c>
      <c r="N15" t="str">
        <f t="shared" si="6"/>
        <v>prefijo: '',</v>
      </c>
      <c r="O15" t="str">
        <f t="shared" si="7"/>
        <v>prefijo: [this.objeto.prefijo, [Validators.required, Validators.maxLength(100)]],</v>
      </c>
      <c r="P15" t="str">
        <f t="shared" si="3"/>
        <v>vr_prefijo: this.formulario.value.prefijo,</v>
      </c>
      <c r="Q15" t="str">
        <f t="shared" si="8"/>
        <v>prefijo: selectedRows[0].prefijo,</v>
      </c>
    </row>
    <row r="16" spans="1:17" x14ac:dyDescent="0.25">
      <c r="A16" t="s">
        <v>37</v>
      </c>
      <c r="B16" t="s">
        <v>2</v>
      </c>
      <c r="M16" s="1" t="str">
        <f t="shared" si="5"/>
        <v>'',</v>
      </c>
      <c r="N16" t="str">
        <f t="shared" si="6"/>
        <v>clave_tec_fe: '',</v>
      </c>
      <c r="O16" t="str">
        <f t="shared" si="7"/>
        <v>clave_tec_fe: [this.objeto.clave_tec_fe, [Validators.required, Validators.maxLength(100)]],</v>
      </c>
      <c r="P16" t="str">
        <f t="shared" si="3"/>
        <v>vr_clave_tec_fe: this.formulario.value.clave_tec_fe,</v>
      </c>
      <c r="Q16" t="str">
        <f t="shared" si="8"/>
        <v>clave_tec_fe: selectedRows[0].clave_tec_fe,</v>
      </c>
    </row>
    <row r="17" spans="1:17" x14ac:dyDescent="0.25">
      <c r="A17" t="s">
        <v>38</v>
      </c>
      <c r="B17" t="s">
        <v>39</v>
      </c>
      <c r="M17" s="1" t="str">
        <f t="shared" si="5"/>
        <v>'',</v>
      </c>
      <c r="N17" t="str">
        <f t="shared" si="6"/>
        <v>definicion: '',</v>
      </c>
      <c r="O17" t="str">
        <f t="shared" si="7"/>
        <v>definicion: [this.objeto.definicion, [Validators.required, Validators.maxLength(100)]],</v>
      </c>
      <c r="P17" t="str">
        <f t="shared" si="3"/>
        <v>vr_definicion: this.formulario.value.definicion,</v>
      </c>
      <c r="Q17" t="str">
        <f t="shared" si="8"/>
        <v>definicion: selectedRows[0].definicion,</v>
      </c>
    </row>
    <row r="18" spans="1:17" x14ac:dyDescent="0.25">
      <c r="A18" t="s">
        <v>13</v>
      </c>
      <c r="B18" t="s">
        <v>2</v>
      </c>
      <c r="M18" s="1" t="str">
        <f t="shared" si="5"/>
        <v>'',</v>
      </c>
      <c r="N18" t="str">
        <f t="shared" si="6"/>
        <v>usuario: '',</v>
      </c>
      <c r="O18" t="str">
        <f t="shared" si="7"/>
        <v>usuario: [this.objeto.usuario, [Validators.required, Validators.maxLength(100)]],</v>
      </c>
      <c r="P18" t="str">
        <f t="shared" si="3"/>
        <v>vr_usuario: this.formulario.value.usuario,</v>
      </c>
      <c r="Q18" t="str">
        <f t="shared" si="8"/>
        <v>usuario: selectedRows[0].usuario,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formulario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</dc:creator>
  <cp:lastModifiedBy>Juan C</cp:lastModifiedBy>
  <dcterms:created xsi:type="dcterms:W3CDTF">2023-03-02T22:20:21Z</dcterms:created>
  <dcterms:modified xsi:type="dcterms:W3CDTF">2023-07-26T22:49:45Z</dcterms:modified>
</cp:coreProperties>
</file>