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Escritorio\ING SISTEMAS\ESTRU. DE DATOS Y ANALISIS DE LOGARITMOS\ORDENAMIENTOS\"/>
    </mc:Choice>
  </mc:AlternateContent>
  <xr:revisionPtr revIDLastSave="0" documentId="13_ncr:1_{BFB8E8C5-5492-419F-A33F-4F4CBCCB6E59}" xr6:coauthVersionLast="46" xr6:coauthVersionMax="46" xr10:uidLastSave="{00000000-0000-0000-0000-000000000000}"/>
  <bookViews>
    <workbookView xWindow="9300" yWindow="-180" windowWidth="7500" windowHeight="6000" firstSheet="3" activeTab="4" xr2:uid="{03F03952-4CB5-49BD-AEA4-9C90B2084306}"/>
  </bookViews>
  <sheets>
    <sheet name="ORDENAMIENTO DE BURBUJA" sheetId="3" r:id="rId1"/>
    <sheet name="VERIFICAR PAR" sheetId="1" r:id="rId2"/>
    <sheet name="ORDENAMIENTO RAPIDO" sheetId="2" r:id="rId3"/>
    <sheet name="N NUMEROS" sheetId="4" r:id="rId4"/>
    <sheet name="PROBLEMA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3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K3" i="4"/>
  <c r="K4" i="4"/>
  <c r="K5" i="4"/>
  <c r="K6" i="4"/>
  <c r="K7" i="4"/>
  <c r="K8" i="4"/>
  <c r="H3" i="4"/>
  <c r="H4" i="4"/>
  <c r="H5" i="4"/>
  <c r="H6" i="4"/>
  <c r="H7" i="4"/>
  <c r="H8" i="4"/>
  <c r="J3" i="4"/>
  <c r="J4" i="4"/>
  <c r="J5" i="4"/>
  <c r="J6" i="4"/>
  <c r="J7" i="4"/>
  <c r="J8" i="4"/>
  <c r="I8" i="4"/>
  <c r="I7" i="4"/>
  <c r="I6" i="4"/>
  <c r="I5" i="4"/>
  <c r="I4" i="4"/>
  <c r="I3" i="4"/>
  <c r="I4" i="2"/>
  <c r="I5" i="2"/>
  <c r="I6" i="2"/>
  <c r="I3" i="2"/>
  <c r="J6" i="3"/>
  <c r="I6" i="3"/>
  <c r="J5" i="3"/>
  <c r="I5" i="3"/>
  <c r="J4" i="3"/>
  <c r="I4" i="3"/>
  <c r="J3" i="3"/>
  <c r="I3" i="3"/>
  <c r="H6" i="2"/>
  <c r="H5" i="2"/>
  <c r="H4" i="2"/>
  <c r="H3" i="2"/>
  <c r="J4" i="1"/>
  <c r="J5" i="1"/>
  <c r="J6" i="1"/>
  <c r="J7" i="1"/>
  <c r="J8" i="1"/>
  <c r="J3" i="1"/>
  <c r="I8" i="1"/>
  <c r="I7" i="1"/>
  <c r="I4" i="1"/>
  <c r="I5" i="1"/>
  <c r="I6" i="1"/>
  <c r="I3" i="1"/>
</calcChain>
</file>

<file path=xl/sharedStrings.xml><?xml version="1.0" encoding="utf-8"?>
<sst xmlns="http://schemas.openxmlformats.org/spreadsheetml/2006/main" count="44" uniqueCount="16">
  <si>
    <t>N</t>
  </si>
  <si>
    <t>T1</t>
  </si>
  <si>
    <t>T2</t>
  </si>
  <si>
    <t>T3</t>
  </si>
  <si>
    <t>T4</t>
  </si>
  <si>
    <t>T5</t>
  </si>
  <si>
    <t>PROMEDIO</t>
  </si>
  <si>
    <t>LOG(N)</t>
  </si>
  <si>
    <t>O(n)</t>
  </si>
  <si>
    <t>Omega(n)</t>
  </si>
  <si>
    <t>2log(n)</t>
  </si>
  <si>
    <t>log(n)/10</t>
  </si>
  <si>
    <t>F(n)</t>
  </si>
  <si>
    <t>nlog(n)</t>
  </si>
  <si>
    <t>log(n)</t>
  </si>
  <si>
    <t>log(n/2)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</si>
</sst>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67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ORDENAMIENTO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'ORDENAMIENTO DE BURBUJA'!$I$2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'ORDENAMIENTO DE BURBUJA'!$C$2:$C$6</c15:sqref>
                  </c15:fullRef>
                </c:ext>
              </c:extLst>
              <c:f>'ORDENAMIENTO DE BURBUJA'!$C$3:$C$6</c:f>
              <c:strCach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'ORDENAMIENTO DE BURBUJA'!$I$3:$I$6</c15:sqref>
                  </c15:fullRef>
                </c:ext>
              </c:extLst>
              <c:f>'ORDENAMIENTO DE BURBUJA'!$I$4:$I$6</c:f>
              <c:numCache>
                <c:formatCode>General</c:formatCode>
                <c:ptCount val="3"/>
                <c:pt idx="0">
                  <c:v>0.47400000000000003</c:v>
                </c:pt>
                <c:pt idx="1">
                  <c:v>3.024</c:v>
                </c:pt>
                <c:pt idx="2">
                  <c:v>11.569999999999999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A-4EF9-8A36-78D3C427D82E}"/>
            </c:ext>
          </c:extLst>
        </c:ser>
        <c:ser>
          <c:idx val="2"/>
          <c:order val="2"/>
          <c:tx>
            <c:strRef>
              <c:f>'ORDENAMIENTO DE BURBUJA'!$J$2</c:f>
              <c:strCache>
                <c:ptCount val="1"/>
                <c:pt idx="0">
                  <c:v>LOG(N)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'ORDENAMIENTO DE BURBUJA'!$C$2:$C$6</c15:sqref>
                  </c15:fullRef>
                </c:ext>
              </c:extLst>
              <c:f>'ORDENAMIENTO DE BURBUJA'!$C$3:$C$6</c:f>
              <c:strCach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'ORDENAMIENTO DE BURBUJA'!$J$3:$J$6</c15:sqref>
                  </c15:fullRef>
                </c:ext>
              </c:extLst>
              <c:f>'ORDENAMIENTO DE BURBUJA'!$J$4:$J$6</c:f>
              <c:numCache>
                <c:formatCode>General</c:formatCode>
                <c:ptCount val="3"/>
                <c:pt idx="0">
                  <c:v>3.3010299956639813</c:v>
                </c:pt>
                <c:pt idx="1">
                  <c:v>3.6989700043360187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A-4EF9-8A36-78D3C427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91487"/>
        <c:axId val="33039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'ORDENAMIENTO DE BURBUJA'!$C$2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'ORDENAMIENTO DE BURBUJA'!$C$2:$C$6</c15:sqref>
                        </c15:fullRef>
                        <c15:formulaRef>
                          <c15:sqref>'ORDENAMIENTO DE BURBUJA'!$C$3:$C$6</c15:sqref>
                        </c15:formulaRef>
                      </c:ext>
                    </c:extLst>
                    <c:strCache>
                      <c:ptCount val="4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5000</c:v>
                      </c:pt>
                      <c:pt idx="3">
                        <c:v>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'ORDENAMIENTO DE BURBUJA'!$C$3:$C$6</c15:sqref>
                        </c15:fullRef>
                        <c15:formulaRef>
                          <c15:sqref>'ORDENAMIENTO DE BURBUJA'!$C$4:$C$6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5A-4EF9-8A36-78D3C427D82E}"/>
                  </c:ext>
                </c:extLst>
              </c15:ser>
            </c15:filteredLineSeries>
          </c:ext>
        </c:extLst>
      </c:lineChart>
      <c:catAx>
        <c:axId val="3303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393983"/>
        <c:crosses val="autoZero"/>
        <c:auto val="1"/>
        <c:lblAlgn val="ctr"/>
        <c:lblOffset val="100"/>
        <c:noMultiLvlLbl val="0"/>
      </c:catAx>
      <c:valAx>
        <c:axId val="3303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391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VERIFICAR 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'VERIFICAR PAR'!$I$2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'VERIFICAR PAR'!$C$2:$C$8</c15:sqref>
                  </c15:fullRef>
                </c:ext>
              </c:extLst>
              <c:f>'VERIFICAR PAR'!$C$3:$C$8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'VERIFICAR PAR'!$I$3:$I$8</c15:sqref>
                  </c15:fullRef>
                </c:ext>
              </c:extLst>
              <c:f>'VERIFICAR PAR'!$I$4:$I$8</c:f>
              <c:numCache>
                <c:formatCode>General</c:formatCode>
                <c:ptCount val="5"/>
                <c:pt idx="0">
                  <c:v>2.1399999999999999E-2</c:v>
                </c:pt>
                <c:pt idx="1">
                  <c:v>4.8399999999999999E-2</c:v>
                </c:pt>
                <c:pt idx="2">
                  <c:v>7.3200000000000015E-2</c:v>
                </c:pt>
                <c:pt idx="3">
                  <c:v>0.64799999999999991</c:v>
                </c:pt>
                <c:pt idx="4">
                  <c:v>3.0620000000000003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C94-8D1B-5A8D353026C0}"/>
            </c:ext>
          </c:extLst>
        </c:ser>
        <c:ser>
          <c:idx val="2"/>
          <c:order val="2"/>
          <c:tx>
            <c:strRef>
              <c:f>'VERIFICAR PAR'!$J$2</c:f>
              <c:strCache>
                <c:ptCount val="1"/>
                <c:pt idx="0">
                  <c:v>LOG(N)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'VERIFICAR PAR'!$C$2:$C$8</c15:sqref>
                  </c15:fullRef>
                </c:ext>
              </c:extLst>
              <c:f>'VERIFICAR PAR'!$C$3:$C$8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'VERIFICAR PAR'!$J$3:$J$8</c15:sqref>
                  </c15:fullRef>
                </c:ext>
              </c:extLst>
              <c:f>'VERIFICAR PAR'!$J$4:$J$8</c:f>
              <c:numCache>
                <c:formatCode>General</c:formatCode>
                <c:ptCount val="5"/>
                <c:pt idx="0">
                  <c:v>3.3010299956639813</c:v>
                </c:pt>
                <c:pt idx="1">
                  <c:v>3.6989700043360187</c:v>
                </c:pt>
                <c:pt idx="2">
                  <c:v>4</c:v>
                </c:pt>
                <c:pt idx="3">
                  <c:v>5</c:v>
                </c:pt>
                <c:pt idx="4">
                  <c:v>5.6989700043360187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F-4C94-8D1B-5A8D3530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91487"/>
        <c:axId val="330393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'VERIFICAR PAR'!$C$2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'VERIFICAR PAR'!$C$2:$C$8</c15:sqref>
                        </c15:fullRef>
                        <c15:formulaRef>
                          <c15:sqref>'VERIFICAR PAR'!$C$3:$C$8</c15:sqref>
                        </c15:formulaRef>
                      </c:ext>
                    </c:extLst>
                    <c:strCache>
                      <c:ptCount val="6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500000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'VERIFICAR PAR'!$C$3:$C$8</c15:sqref>
                        </c15:fullRef>
                        <c15:formulaRef>
                          <c15:sqref>'VERIFICAR PAR'!$C$4:$C$8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BF-4C94-8D1B-5A8D353026C0}"/>
                  </c:ext>
                </c:extLst>
              </c15:ser>
            </c15:filteredLineSeries>
          </c:ext>
        </c:extLst>
      </c:lineChart>
      <c:catAx>
        <c:axId val="3303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393983"/>
        <c:crosses val="autoZero"/>
        <c:auto val="1"/>
        <c:lblAlgn val="ctr"/>
        <c:lblOffset val="100"/>
        <c:noMultiLvlLbl val="0"/>
      </c:catAx>
      <c:valAx>
        <c:axId val="3303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391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TIEMPO</a:t>
            </a:r>
            <a:r>
              <a:rPr lang="es-CO" baseline="0"/>
              <a:t>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'ORDENAMIENTO RAPIDO'!$H$2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'ORDENAMIENTO RAPIDO'!$C$3:$C$6</c:f>
              <c:numCache>
                <c:formatCode>0</c:formatCode>
                <c:ptCount val="4"/>
                <c:pt idx="0">
                  <c:v>500</c:v>
                </c:pt>
                <c:pt idx="1">
                  <c:v>2000</c:v>
                </c:pt>
                <c:pt idx="2">
                  <c:v>5000</c:v>
                </c:pt>
                <c:pt idx="3">
                  <c:v>11000</c:v>
                </c:pt>
              </c:numCache>
            </c:numRef>
          </c:cat>
          <c:val>
            <c:numRef>
              <c:f>'ORDENAMIENTO RAPIDO'!$H$3:$H$6</c:f>
              <c:numCache>
                <c:formatCode>General</c:formatCode>
                <c:ptCount val="4"/>
                <c:pt idx="0">
                  <c:v>6.1749999999999999E-3</c:v>
                </c:pt>
                <c:pt idx="1">
                  <c:v>2.2500000000000003E-2</c:v>
                </c:pt>
                <c:pt idx="2">
                  <c:v>5.9249999999999997E-2</c:v>
                </c:pt>
                <c:pt idx="3">
                  <c:v>0.17475000000000002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F-46B1-A6BB-D80B6B2F95A3}"/>
            </c:ext>
          </c:extLst>
        </c:ser>
        <c:ser>
          <c:idx val="1"/>
          <c:order val="1"/>
          <c:tx>
            <c:strRef>
              <c:f>'ORDENAMIENTO RAPIDO'!$I$2</c:f>
              <c:strCache>
                <c:ptCount val="1"/>
                <c:pt idx="0">
                  <c:v>LOG(N)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'ORDENAMIENTO RAPIDO'!$C$3:$C$6</c:f>
              <c:numCache>
                <c:formatCode>0</c:formatCode>
                <c:ptCount val="4"/>
                <c:pt idx="0">
                  <c:v>500</c:v>
                </c:pt>
                <c:pt idx="1">
                  <c:v>2000</c:v>
                </c:pt>
                <c:pt idx="2">
                  <c:v>5000</c:v>
                </c:pt>
                <c:pt idx="3">
                  <c:v>11000</c:v>
                </c:pt>
              </c:numCache>
            </c:numRef>
          </c:cat>
          <c:val>
            <c:numRef>
              <c:f>'ORDENAMIENTO RAPIDO'!$I$3:$I$6</c:f>
              <c:numCache>
                <c:formatCode>0.00</c:formatCode>
                <c:ptCount val="4"/>
                <c:pt idx="0">
                  <c:v>2.6989700043360187</c:v>
                </c:pt>
                <c:pt idx="1">
                  <c:v>3.3010299956639813</c:v>
                </c:pt>
                <c:pt idx="2">
                  <c:v>3.6989700043360187</c:v>
                </c:pt>
                <c:pt idx="3">
                  <c:v>4.0413926851582254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F-46B1-A6BB-D80B6B2F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818671"/>
        <c:axId val="1604816591"/>
      </c:lineChart>
      <c:catAx>
        <c:axId val="16048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816591"/>
        <c:crosses val="autoZero"/>
        <c:auto val="1"/>
        <c:lblAlgn val="ctr"/>
        <c:lblOffset val="100"/>
        <c:noMultiLvlLbl val="0"/>
      </c:catAx>
      <c:valAx>
        <c:axId val="16048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4818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NUMEROS'!$H$2</c:f>
              <c:strCache>
                <c:ptCount val="1"/>
                <c:pt idx="0">
                  <c:v>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 NUMEROS'!$H$3:$H$8</c:f>
              <c:numCache>
                <c:formatCode>0.000</c:formatCode>
                <c:ptCount val="6"/>
                <c:pt idx="0">
                  <c:v>9.6500000000000006E-3</c:v>
                </c:pt>
                <c:pt idx="1">
                  <c:v>2.2824999999999998E-2</c:v>
                </c:pt>
                <c:pt idx="2">
                  <c:v>3.1E-2</c:v>
                </c:pt>
                <c:pt idx="3">
                  <c:v>3.09E-2</c:v>
                </c:pt>
                <c:pt idx="4">
                  <c:v>6.8074999999999997E-2</c:v>
                </c:pt>
                <c:pt idx="5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2-401C-A54C-0F2EA14FE54F}"/>
            </c:ext>
          </c:extLst>
        </c:ser>
        <c:ser>
          <c:idx val="1"/>
          <c:order val="1"/>
          <c:tx>
            <c:strRef>
              <c:f>'N NUMEROS'!$I$2</c:f>
              <c:strCache>
                <c:ptCount val="1"/>
                <c:pt idx="0">
                  <c:v>LOG(N)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 NUMEROS'!$I$3:$I$8</c:f>
              <c:numCache>
                <c:formatCode>0.00</c:formatCode>
                <c:ptCount val="6"/>
                <c:pt idx="0">
                  <c:v>3.3010299956639813</c:v>
                </c:pt>
                <c:pt idx="1">
                  <c:v>3.6989700043360187</c:v>
                </c:pt>
                <c:pt idx="2">
                  <c:v>3.8450980400142569</c:v>
                </c:pt>
                <c:pt idx="3">
                  <c:v>4</c:v>
                </c:pt>
                <c:pt idx="4">
                  <c:v>4.1760912590556813</c:v>
                </c:pt>
                <c:pt idx="5">
                  <c:v>4.3010299956639813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2-401C-A54C-0F2EA14FE54F}"/>
            </c:ext>
          </c:extLst>
        </c:ser>
        <c:ser>
          <c:idx val="2"/>
          <c:order val="2"/>
          <c:tx>
            <c:strRef>
              <c:f>'N NUMEROS'!$J$2</c:f>
              <c:strCache>
                <c:ptCount val="1"/>
                <c:pt idx="0">
                  <c:v>2log(n)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 NUMEROS'!$J$3:$J$8</c:f>
              <c:numCache>
                <c:formatCode>General</c:formatCode>
                <c:ptCount val="6"/>
                <c:pt idx="0">
                  <c:v>6.6020599913279625</c:v>
                </c:pt>
                <c:pt idx="1">
                  <c:v>7.3979400086720375</c:v>
                </c:pt>
                <c:pt idx="2">
                  <c:v>7.6901960800285138</c:v>
                </c:pt>
                <c:pt idx="3">
                  <c:v>8</c:v>
                </c:pt>
                <c:pt idx="4">
                  <c:v>8.3521825181113627</c:v>
                </c:pt>
                <c:pt idx="5">
                  <c:v>8.6020599913279625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2-401C-A54C-0F2EA14FE54F}"/>
            </c:ext>
          </c:extLst>
        </c:ser>
        <c:ser>
          <c:idx val="3"/>
          <c:order val="3"/>
          <c:tx>
            <c:strRef>
              <c:f>'N NUMEROS'!$K$2</c:f>
              <c:strCache>
                <c:ptCount val="1"/>
                <c:pt idx="0">
                  <c:v>log(n)/10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 NUMEROS'!$K$3:$K$8</c:f>
              <c:numCache>
                <c:formatCode>General</c:formatCode>
                <c:ptCount val="6"/>
                <c:pt idx="0">
                  <c:v>0.3301029995663981</c:v>
                </c:pt>
                <c:pt idx="1">
                  <c:v>0.36989700043360185</c:v>
                </c:pt>
                <c:pt idx="2">
                  <c:v>0.3845098040014257</c:v>
                </c:pt>
                <c:pt idx="3">
                  <c:v>0.4</c:v>
                </c:pt>
                <c:pt idx="4">
                  <c:v>0.41760912590556815</c:v>
                </c:pt>
                <c:pt idx="5">
                  <c:v>0.43010299956639814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2-401C-A54C-0F2EA14F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9087"/>
        <c:axId val="51449919"/>
      </c:lineChart>
      <c:catAx>
        <c:axId val="514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9919"/>
        <c:crosses val="autoZero"/>
        <c:auto val="1"/>
        <c:lblAlgn val="ctr"/>
        <c:lblOffset val="100"/>
        <c:noMultiLvlLbl val="0"/>
      </c:catAx>
      <c:valAx>
        <c:axId val="514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90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5'!$I$2</c:f>
              <c:strCache>
                <c:ptCount val="1"/>
                <c:pt idx="0">
                  <c:v>F(n)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'PROBLEMA 5'!$I$3:$I$8</c:f>
              <c:numCache>
                <c:formatCode>0.0000</c:formatCode>
                <c:ptCount val="6"/>
                <c:pt idx="0">
                  <c:v>9.5039999999999986E-2</c:v>
                </c:pt>
                <c:pt idx="1">
                  <c:v>0.13519999999999999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B-4403-9D7F-266969328443}"/>
            </c:ext>
          </c:extLst>
        </c:ser>
        <c:ser>
          <c:idx val="1"/>
          <c:order val="1"/>
          <c:tx>
            <c:strRef>
              <c:f>'PROBLEMA 5'!$J$2</c:f>
              <c:strCache>
                <c:ptCount val="1"/>
                <c:pt idx="0">
                  <c:v>nlog(n)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'PROBLEMA 5'!$J$3:$J$8</c:f>
              <c:numCache>
                <c:formatCode>0.00</c:formatCode>
                <c:ptCount val="6"/>
                <c:pt idx="0">
                  <c:v>3</c:v>
                </c:pt>
                <c:pt idx="1">
                  <c:v>3.4771212547196626</c:v>
                </c:pt>
                <c:pt idx="2">
                  <c:v>3.7781512503836434</c:v>
                </c:pt>
                <c:pt idx="3">
                  <c:v>4.0791812460476251</c:v>
                </c:pt>
                <c:pt idx="4">
                  <c:v>4.3802112417116064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B-4403-9D7F-266969328443}"/>
            </c:ext>
          </c:extLst>
        </c:ser>
        <c:ser>
          <c:idx val="2"/>
          <c:order val="2"/>
          <c:tx>
            <c:strRef>
              <c:f>'PROBLEMA 5'!$K$2</c:f>
              <c:strCache>
                <c:ptCount val="1"/>
                <c:pt idx="0">
                  <c:v>log(n)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'PROBLEMA 5'!$K$3:$K$8</c:f>
              <c:numCache>
                <c:formatCode>General</c:formatCode>
                <c:ptCount val="6"/>
                <c:pt idx="0">
                  <c:v>6</c:v>
                </c:pt>
                <c:pt idx="1">
                  <c:v>6.9542425094393252</c:v>
                </c:pt>
                <c:pt idx="2">
                  <c:v>7.5563025007672868</c:v>
                </c:pt>
                <c:pt idx="3">
                  <c:v>8.1583624920952502</c:v>
                </c:pt>
                <c:pt idx="4">
                  <c:v>8.7604224834232127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B-4403-9D7F-266969328443}"/>
            </c:ext>
          </c:extLst>
        </c:ser>
        <c:ser>
          <c:idx val="3"/>
          <c:order val="3"/>
          <c:tx>
            <c:strRef>
              <c:f>'PROBLEMA 5'!$L$2</c:f>
              <c:strCache>
                <c:ptCount val="1"/>
                <c:pt idx="0">
                  <c:v>log(n/2)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'PROBLEMA 5'!$L$3:$L$8</c:f>
              <c:numCache>
                <c:formatCode>General</c:formatCode>
                <c:ptCount val="6"/>
                <c:pt idx="0">
                  <c:v>0.3</c:v>
                </c:pt>
                <c:pt idx="1">
                  <c:v>0.34771212547196628</c:v>
                </c:pt>
                <c:pt idx="2">
                  <c:v>0.37781512503836434</c:v>
                </c:pt>
                <c:pt idx="3">
                  <c:v>0.40791812460476251</c:v>
                </c:pt>
                <c:pt idx="4">
                  <c:v>0.43802112417116063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B-4403-9D7F-26696932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9087"/>
        <c:axId val="51449919"/>
      </c:lineChart>
      <c:catAx>
        <c:axId val="514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9919"/>
        <c:crosses val="autoZero"/>
        <c:auto val="1"/>
        <c:lblAlgn val="ctr"/>
        <c:lblOffset val="100"/>
        <c:noMultiLvlLbl val="0"/>
      </c:catAx>
      <c:valAx>
        <c:axId val="514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4490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638176</xdr:colOff>
      <xdr:row>6</xdr:row>
      <xdr:rowOff>76199</xdr:rowOff>
    </xdr:from>
    <xdr:to>
      <xdr:col>9</xdr:col>
      <xdr:colOff>400050</xdr:colOff>
      <xdr:row>19</xdr:row>
      <xdr:rowOff>133348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AB413-07FC-49F8-802F-C529DF1A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95250</xdr:rowOff>
    </xdr:from>
    <xdr:to>
      <xdr:col>8</xdr:col>
      <xdr:colOff>781051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4D64F6-C679-4C6C-9DB9-5A7B63CB3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6</xdr:row>
      <xdr:rowOff>76199</xdr:rowOff>
    </xdr:from>
    <xdr:to>
      <xdr:col>9</xdr:col>
      <xdr:colOff>266700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84FF70-01CB-404F-881F-197AF71C2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502707</xdr:colOff>
      <xdr:row>8</xdr:row>
      <xdr:rowOff>4233</xdr:rowOff>
    </xdr:from>
    <xdr:to>
      <xdr:col>9</xdr:col>
      <xdr:colOff>502707</xdr:colOff>
      <xdr:row>22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E7345C-45FB-4541-B8C9-C9347715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534457</xdr:colOff>
      <xdr:row>8</xdr:row>
      <xdr:rowOff>131233</xdr:rowOff>
    </xdr:from>
    <xdr:to>
      <xdr:col>10</xdr:col>
      <xdr:colOff>534457</xdr:colOff>
      <xdr:row>23</xdr:row>
      <xdr:rowOff>16933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6BF671-4372-4032-A34D-3391B0B8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EBE4B7-8D9B-4CFD-9D0D-80A1DAFA1C97}" name="Tabla356" displayName="Tabla356" ref="C2:J6" totalsRowShown="0" headerRowDxfId="66" dataDxfId="64" headerRowBorderDxfId="65" tableBorderDxfId="63" totalsRowBorderDxfId="62">
  <autoFilter ref="C2:J6" xr:uid="{6978A6B1-636E-4DCF-B270-8B826B7D53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E43B40-148B-487E-A29D-7857825FABA0}" name="N" dataDxfId="61"/>
    <tableColumn id="2" xr3:uid="{E6554CF8-F89E-4807-AFF7-58E18435E434}" name="T1" dataDxfId="60"/>
    <tableColumn id="3" xr3:uid="{6BE7F045-AF25-4432-B843-4E0DEFEEA03E}" name="T2" dataDxfId="59"/>
    <tableColumn id="4" xr3:uid="{87FF6736-A7D2-4B2D-A7A2-5553C8511156}" name="T3" dataDxfId="58"/>
    <tableColumn id="5" xr3:uid="{FCDCAC19-431F-4CE8-8CA0-76EB4D9DA6D5}" name="T4" dataDxfId="57"/>
    <tableColumn id="6" xr3:uid="{F39E0853-2654-4CDF-9C3A-7D15DD63C89F}" name="T5" dataDxfId="56"/>
    <tableColumn id="7" xr3:uid="{434A21FE-0531-40F3-B6DA-8CA3EE0C067B}" name="PROMEDIO" dataDxfId="55">
      <calculatedColumnFormula>AVERAGE(D3:H3)</calculatedColumnFormula>
    </tableColumn>
    <tableColumn id="8" xr3:uid="{8CF3DB42-50E0-4794-9BBE-D091467E60A1}" name="LOG(N)" dataDxfId="54">
      <calculatedColumnFormula>LOG(C3)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DBEED7-CDF3-4631-8C64-F659D8B0946C}" name="Tabla3" displayName="Tabla3" ref="C2:J8" totalsRowShown="0" headerRowDxfId="53" dataDxfId="51" headerRowBorderDxfId="52" tableBorderDxfId="50" totalsRowBorderDxfId="49">
  <autoFilter ref="C2:J8" xr:uid="{6978A6B1-636E-4DCF-B270-8B826B7D53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BDF661A-F5E5-4B29-BDA2-D247BDB1675B}" name="N" dataDxfId="48"/>
    <tableColumn id="2" xr3:uid="{6635DDBE-EAF9-48BD-9EFD-E25ADCB1C731}" name="T1" dataDxfId="47"/>
    <tableColumn id="3" xr3:uid="{DC31847B-7894-4768-A244-0D0BCB456CB7}" name="T2" dataDxfId="46"/>
    <tableColumn id="4" xr3:uid="{FC44A3BC-55E0-40C4-A4E2-8D2BBFA5D462}" name="T3" dataDxfId="45"/>
    <tableColumn id="5" xr3:uid="{C70B3531-8B85-45EF-B131-A5F6432F65C5}" name="T4" dataDxfId="44"/>
    <tableColumn id="6" xr3:uid="{4A7AF93D-5E7A-45E1-AB68-5E5566336885}" name="T5" dataDxfId="43"/>
    <tableColumn id="7" xr3:uid="{7D7512F8-E544-421A-A606-F6D96DB8B7BD}" name="PROMEDIO" dataDxfId="42">
      <calculatedColumnFormula>AVERAGE(D3:H3)</calculatedColumnFormula>
    </tableColumn>
    <tableColumn id="8" xr3:uid="{7B680494-122C-4688-BD72-AF78F190729F}" name="LOG(N)" dataDxfId="41">
      <calculatedColumnFormula>LOG(C3)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B03085-D141-4C2F-8677-EF8A7BFE1814}" name="Tabla35" displayName="Tabla35" ref="C2:I6" totalsRowShown="0" headerRowDxfId="40" dataDxfId="38" headerRowBorderDxfId="39" tableBorderDxfId="37" totalsRowBorderDxfId="36">
  <autoFilter ref="C2:I6" xr:uid="{6978A6B1-636E-4DCF-B270-8B826B7D53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C570A9F-6B61-4E5F-9165-1311D08185CA}" name="N" dataDxfId="35"/>
    <tableColumn id="2" xr3:uid="{AE63B248-4315-48EF-A1C3-A8FD18610FBD}" name="T1" dataDxfId="34"/>
    <tableColumn id="3" xr3:uid="{276C718C-C16A-4D32-A044-C481F70969C9}" name="T2" dataDxfId="33"/>
    <tableColumn id="4" xr3:uid="{4C9A5192-BC71-48CC-AD98-9470ED5E7C06}" name="T3" dataDxfId="32"/>
    <tableColumn id="5" xr3:uid="{FF1F5EDE-6907-4A78-B5E1-6922F28CB13B}" name="T4" dataDxfId="31"/>
    <tableColumn id="7" xr3:uid="{63610B71-FD4A-48F7-88B6-83214F9C30D1}" name="PROMEDIO" dataDxfId="30">
      <calculatedColumnFormula>AVERAGE(D3:G3)</calculatedColumnFormula>
    </tableColumn>
    <tableColumn id="8" xr3:uid="{69EF86F2-C2EC-4ED9-BDB4-A4E041B54EFE}" name="LOG(N)" dataDxfId="29">
      <calculatedColumnFormula>LOG(C3)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2841B-8C6E-4AD0-97C9-FAA14C788ADE}" name="Tabla352" displayName="Tabla352" ref="C2:K8" totalsRowShown="0" headerRowDxfId="28" dataDxfId="26" headerRowBorderDxfId="27" tableBorderDxfId="25" totalsRowBorderDxfId="24">
  <autoFilter ref="C2:K8" xr:uid="{63C9F789-2F8E-436E-8360-2DB1F3957B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50D609F-8206-4716-AB16-C950134ED726}" name="N" dataDxfId="23"/>
    <tableColumn id="2" xr3:uid="{C74A01A9-6F89-4BC8-9ACF-4604D57D39FD}" name="T1" dataDxfId="22"/>
    <tableColumn id="3" xr3:uid="{1645B4AB-28A2-4FE4-AB82-354F3089E794}" name="T2" dataDxfId="21"/>
    <tableColumn id="4" xr3:uid="{0960C911-9ECA-4D5F-8678-58D92AFCBD40}" name="T3" dataDxfId="20"/>
    <tableColumn id="5" xr3:uid="{4B152374-14E3-4EF8-BE89-A22E901197D2}" name="T4" dataDxfId="19"/>
    <tableColumn id="7" xr3:uid="{28BE5933-2375-4983-8377-B75CB2D6179F}" name="PROMEDIO" dataDxfId="18">
      <calculatedColumnFormula>AVERAGE(Tabla352[[#This Row],[T1]:[T4]])</calculatedColumnFormula>
    </tableColumn>
    <tableColumn id="8" xr3:uid="{B22A14B1-14F4-4D74-8BAE-97D1849B1EA9}" name="LOG(N)" dataDxfId="17">
      <calculatedColumnFormula>LOG(C3)</calculatedColumnFormula>
    </tableColumn>
    <tableColumn id="6" xr3:uid="{B6762270-E5AD-4932-A9E5-6A4C82B4A501}" name="2log(n)" dataDxfId="16">
      <calculatedColumnFormula>2*(LOG(C3))</calculatedColumnFormula>
    </tableColumn>
    <tableColumn id="9" xr3:uid="{CB9D2BBD-A7D1-4937-BBA0-40D21A630D93}" name="log(n)/10" dataDxfId="15">
      <calculatedColumnFormula>LOG(C3)/10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6AFE47-3BF1-405F-806B-2E7B3A6949BB}" name="Tabla3523" displayName="Tabla3523" ref="C2:L8" totalsRowShown="0" headerRowDxfId="14" dataDxfId="13" headerRowBorderDxfId="11" tableBorderDxfId="12" totalsRowBorderDxfId="10">
  <autoFilter ref="C2:L8" xr:uid="{63C9F789-2F8E-436E-8360-2DB1F3957B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C3F67EB3-FC02-4104-8C76-CA420982D550}" name="N" dataDxfId="6"/>
    <tableColumn id="2" xr3:uid="{8D53FF85-465F-4E4B-BB2B-431AC06D355E}" name="T1" dataDxfId="5"/>
    <tableColumn id="3" xr3:uid="{51E4ED4C-6D74-41FA-9840-499ADD0289DE}" name="T2" dataDxfId="4"/>
    <tableColumn id="4" xr3:uid="{3B93DF69-217F-4387-A64D-E26A72DEF084}" name="T3" dataDxfId="3"/>
    <tableColumn id="10" xr3:uid="{E16D2290-E040-4304-AB79-BEB1501D343E}" name="T4" dataDxfId="2"/>
    <tableColumn id="5" xr3:uid="{FE811EF2-9034-4734-86E6-F692ED242298}" name="T5" dataDxfId="0"/>
    <tableColumn id="7" xr3:uid="{B993B80A-19E0-4AC0-9AAB-CF13351DB414}" name="F(n)" dataDxfId="1">
      <calculatedColumnFormula>AVERAGE(D3:H3)</calculatedColumnFormula>
    </tableColumn>
    <tableColumn id="8" xr3:uid="{77483306-B642-4715-955F-D1AAE10C044D}" name="nlog(n)" dataDxfId="7">
      <calculatedColumnFormula>LOG(C3)</calculatedColumnFormula>
    </tableColumn>
    <tableColumn id="6" xr3:uid="{09628F20-26AC-4AF8-92EC-72489010CCC7}" name="log(n)" dataDxfId="9">
      <calculatedColumnFormula>2*(LOG(C3))</calculatedColumnFormula>
    </tableColumn>
    <tableColumn id="9" xr3:uid="{183755D7-2AD2-436C-8696-25960EB88910}" name="log(n/2)" dataDxfId="8">
      <calculatedColumnFormula>LOG(C3)/10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DC5E-3DA9-4DB5-9770-F3C913A95AC3}">
  <dimension ref="C2:J6"/>
  <sheetViews>
    <sheetView topLeftCell="C1" workbookViewId="0">
      <selection activeCell="C12" sqref="C12"/>
    </sheetView>
  </sheetViews>
  <sheetFormatPr baseColWidth="10" defaultRowHeight="15" x14ac:dyDescent="0.25"/>
  <cols>
    <col min="1" max="2" width="11.42578125" style="1"/>
    <col min="3" max="3" width="11.42578125" style="2"/>
    <col min="4" max="8" width="11.42578125" style="1"/>
    <col min="9" max="9" width="12.85546875" style="1" customWidth="1"/>
    <col min="10" max="16384" width="11.42578125" style="1"/>
  </cols>
  <sheetData>
    <row r="2" spans="3:10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5" t="s">
        <v>7</v>
      </c>
    </row>
    <row r="3" spans="3:10" x14ac:dyDescent="0.25">
      <c r="C3" s="6">
        <v>1000</v>
      </c>
      <c r="D3" s="7">
        <v>0.34</v>
      </c>
      <c r="E3" s="7">
        <v>0.31</v>
      </c>
      <c r="F3" s="7">
        <v>0.12</v>
      </c>
      <c r="G3" s="8">
        <v>0.1</v>
      </c>
      <c r="H3" s="8">
        <v>0.1</v>
      </c>
      <c r="I3" s="7">
        <f t="shared" ref="I3:I6" si="0">AVERAGE(D3:H3)</f>
        <v>0.19400000000000001</v>
      </c>
      <c r="J3" s="9">
        <f>LOG(C3)</f>
        <v>3</v>
      </c>
    </row>
    <row r="4" spans="3:10" x14ac:dyDescent="0.25">
      <c r="C4" s="6">
        <v>2000</v>
      </c>
      <c r="D4" s="10">
        <v>0.6</v>
      </c>
      <c r="E4" s="10">
        <v>0.4</v>
      </c>
      <c r="F4" s="7">
        <v>0.44</v>
      </c>
      <c r="G4" s="7">
        <v>0.51</v>
      </c>
      <c r="H4" s="7">
        <v>0.42</v>
      </c>
      <c r="I4" s="7">
        <f t="shared" si="0"/>
        <v>0.47400000000000003</v>
      </c>
      <c r="J4" s="9">
        <f t="shared" ref="J4:J6" si="1">LOG(C4)</f>
        <v>3.3010299956639813</v>
      </c>
    </row>
    <row r="5" spans="3:10" x14ac:dyDescent="0.25">
      <c r="C5" s="6">
        <v>5000</v>
      </c>
      <c r="D5" s="7">
        <v>3.29</v>
      </c>
      <c r="E5" s="10">
        <v>2.73</v>
      </c>
      <c r="F5" s="7">
        <v>3.21</v>
      </c>
      <c r="G5" s="7">
        <v>3.09</v>
      </c>
      <c r="H5" s="10">
        <v>2.8</v>
      </c>
      <c r="I5" s="7">
        <f t="shared" si="0"/>
        <v>3.024</v>
      </c>
      <c r="J5" s="9">
        <f t="shared" si="1"/>
        <v>3.6989700043360187</v>
      </c>
    </row>
    <row r="6" spans="3:10" x14ac:dyDescent="0.25">
      <c r="C6" s="6">
        <v>10000</v>
      </c>
      <c r="D6" s="7">
        <v>10.94</v>
      </c>
      <c r="E6" s="7">
        <v>10.54</v>
      </c>
      <c r="F6" s="7">
        <v>11.51</v>
      </c>
      <c r="G6" s="7">
        <v>12.86</v>
      </c>
      <c r="H6" s="10">
        <v>12</v>
      </c>
      <c r="I6" s="7">
        <f t="shared" si="0"/>
        <v>11.569999999999999</v>
      </c>
      <c r="J6" s="9">
        <f t="shared" si="1"/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F49D-D61E-4914-ADAD-57E604623F4D}">
  <dimension ref="C2:J8"/>
  <sheetViews>
    <sheetView topLeftCell="C1" workbookViewId="0">
      <selection activeCell="J12" sqref="J12"/>
    </sheetView>
  </sheetViews>
  <sheetFormatPr baseColWidth="10" defaultRowHeight="15" x14ac:dyDescent="0.25"/>
  <cols>
    <col min="1" max="2" width="11.42578125" style="1"/>
    <col min="3" max="3" width="11.42578125" style="2"/>
    <col min="4" max="8" width="11.42578125" style="1"/>
    <col min="9" max="9" width="12.85546875" style="1" customWidth="1"/>
    <col min="10" max="16384" width="11.42578125" style="1"/>
  </cols>
  <sheetData>
    <row r="2" spans="3:10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5" t="s">
        <v>7</v>
      </c>
    </row>
    <row r="3" spans="3:10" x14ac:dyDescent="0.25">
      <c r="C3" s="6">
        <v>1000</v>
      </c>
      <c r="D3" s="7">
        <v>1.7999999999999999E-2</v>
      </c>
      <c r="E3" s="7">
        <v>1.4E-2</v>
      </c>
      <c r="F3" s="7">
        <v>8.9999999999999993E-3</v>
      </c>
      <c r="G3" s="8">
        <v>0.01</v>
      </c>
      <c r="H3" s="8">
        <v>8.9999999999999993E-3</v>
      </c>
      <c r="I3" s="7">
        <f t="shared" ref="I3:I8" si="0">AVERAGE(D3:H3)</f>
        <v>1.2E-2</v>
      </c>
      <c r="J3" s="9">
        <f>LOG(C3)</f>
        <v>3</v>
      </c>
    </row>
    <row r="4" spans="3:10" x14ac:dyDescent="0.25">
      <c r="C4" s="6">
        <v>2000</v>
      </c>
      <c r="D4" s="7">
        <v>2.5000000000000001E-2</v>
      </c>
      <c r="E4" s="7">
        <v>1.9E-2</v>
      </c>
      <c r="F4" s="7">
        <v>1.7000000000000001E-2</v>
      </c>
      <c r="G4" s="7">
        <v>1.9E-2</v>
      </c>
      <c r="H4" s="7">
        <v>2.7E-2</v>
      </c>
      <c r="I4" s="7">
        <f t="shared" si="0"/>
        <v>2.1399999999999999E-2</v>
      </c>
      <c r="J4" s="9">
        <f t="shared" ref="J4:J8" si="1">LOG(C4)</f>
        <v>3.3010299956639813</v>
      </c>
    </row>
    <row r="5" spans="3:10" x14ac:dyDescent="0.25">
      <c r="C5" s="6">
        <v>5000</v>
      </c>
      <c r="D5" s="7">
        <v>4.7E-2</v>
      </c>
      <c r="E5" s="8">
        <v>0.04</v>
      </c>
      <c r="F5" s="7">
        <v>3.6999999999999998E-2</v>
      </c>
      <c r="G5" s="7">
        <v>6.7000000000000004E-2</v>
      </c>
      <c r="H5" s="7">
        <v>5.0999999999999997E-2</v>
      </c>
      <c r="I5" s="7">
        <f t="shared" si="0"/>
        <v>4.8399999999999999E-2</v>
      </c>
      <c r="J5" s="9">
        <f t="shared" si="1"/>
        <v>3.6989700043360187</v>
      </c>
    </row>
    <row r="6" spans="3:10" x14ac:dyDescent="0.25">
      <c r="C6" s="6">
        <v>10000</v>
      </c>
      <c r="D6" s="7">
        <v>7.9000000000000001E-2</v>
      </c>
      <c r="E6" s="7">
        <v>6.9000000000000006E-2</v>
      </c>
      <c r="F6" s="7">
        <v>7.3999999999999996E-2</v>
      </c>
      <c r="G6" s="7">
        <v>7.0999999999999994E-2</v>
      </c>
      <c r="H6" s="7">
        <v>7.2999999999999995E-2</v>
      </c>
      <c r="I6" s="7">
        <f t="shared" si="0"/>
        <v>7.3200000000000015E-2</v>
      </c>
      <c r="J6" s="9">
        <f t="shared" si="1"/>
        <v>4</v>
      </c>
    </row>
    <row r="7" spans="3:10" x14ac:dyDescent="0.25">
      <c r="C7" s="6">
        <v>100000</v>
      </c>
      <c r="D7" s="10">
        <v>0.69</v>
      </c>
      <c r="E7" s="10">
        <v>0.7</v>
      </c>
      <c r="F7" s="10">
        <v>0.6</v>
      </c>
      <c r="G7" s="7">
        <v>0.61</v>
      </c>
      <c r="H7" s="7">
        <v>0.64</v>
      </c>
      <c r="I7" s="7">
        <f t="shared" si="0"/>
        <v>0.64799999999999991</v>
      </c>
      <c r="J7" s="9">
        <f t="shared" si="1"/>
        <v>5</v>
      </c>
    </row>
    <row r="8" spans="3:10" x14ac:dyDescent="0.25">
      <c r="C8" s="11">
        <v>500000</v>
      </c>
      <c r="D8" s="12">
        <v>3.04</v>
      </c>
      <c r="E8" s="13">
        <v>3</v>
      </c>
      <c r="F8" s="12">
        <v>3.15</v>
      </c>
      <c r="G8" s="12">
        <v>3.04</v>
      </c>
      <c r="H8" s="12">
        <v>3.08</v>
      </c>
      <c r="I8" s="12">
        <f t="shared" si="0"/>
        <v>3.0620000000000003</v>
      </c>
      <c r="J8" s="14">
        <f t="shared" si="1"/>
        <v>5.6989700043360187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D608-6B8B-4019-88A4-87E2215410F7}">
  <dimension ref="C2:I6"/>
  <sheetViews>
    <sheetView topLeftCell="C1" workbookViewId="0">
      <selection activeCell="C2" sqref="C2:I6"/>
    </sheetView>
  </sheetViews>
  <sheetFormatPr baseColWidth="10" defaultRowHeight="15" x14ac:dyDescent="0.25"/>
  <cols>
    <col min="1" max="2" width="11.42578125" style="1"/>
    <col min="3" max="3" width="11.42578125" style="2"/>
    <col min="4" max="7" width="11.42578125" style="1"/>
    <col min="8" max="8" width="12.85546875" style="1" customWidth="1"/>
    <col min="9" max="16384" width="11.42578125" style="1"/>
  </cols>
  <sheetData>
    <row r="2" spans="3:9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6</v>
      </c>
      <c r="I2" s="5" t="s">
        <v>7</v>
      </c>
    </row>
    <row r="3" spans="3:9" x14ac:dyDescent="0.25">
      <c r="C3" s="6">
        <v>500</v>
      </c>
      <c r="D3" s="7">
        <v>5.5999999999999999E-3</v>
      </c>
      <c r="E3" s="7">
        <v>8.2000000000000007E-3</v>
      </c>
      <c r="F3" s="7">
        <v>1.8E-3</v>
      </c>
      <c r="G3" s="8">
        <v>9.1000000000000004E-3</v>
      </c>
      <c r="H3" s="7">
        <f>AVERAGE(D3:G3)</f>
        <v>6.1749999999999999E-3</v>
      </c>
      <c r="I3" s="15">
        <f>LOG(C3)</f>
        <v>2.6989700043360187</v>
      </c>
    </row>
    <row r="4" spans="3:9" x14ac:dyDescent="0.25">
      <c r="C4" s="6">
        <v>2000</v>
      </c>
      <c r="D4" s="7">
        <v>0.01</v>
      </c>
      <c r="E4" s="7">
        <v>2.5000000000000001E-2</v>
      </c>
      <c r="F4" s="7">
        <v>3.5999999999999997E-2</v>
      </c>
      <c r="G4" s="7">
        <v>1.9E-2</v>
      </c>
      <c r="H4" s="7">
        <f>AVERAGE(D4:G4)</f>
        <v>2.2500000000000003E-2</v>
      </c>
      <c r="I4" s="15">
        <f t="shared" ref="I4:I6" si="0">LOG(C4)</f>
        <v>3.3010299956639813</v>
      </c>
    </row>
    <row r="5" spans="3:9" x14ac:dyDescent="0.25">
      <c r="C5" s="6">
        <v>5000</v>
      </c>
      <c r="D5" s="7">
        <v>4.4999999999999998E-2</v>
      </c>
      <c r="E5" s="8">
        <v>9.1999999999999998E-2</v>
      </c>
      <c r="F5" s="7">
        <v>4.5999999999999999E-2</v>
      </c>
      <c r="G5" s="7">
        <v>5.3999999999999999E-2</v>
      </c>
      <c r="H5" s="7">
        <f>AVERAGE(D5:G5)</f>
        <v>5.9249999999999997E-2</v>
      </c>
      <c r="I5" s="15">
        <f t="shared" si="0"/>
        <v>3.6989700043360187</v>
      </c>
    </row>
    <row r="6" spans="3:9" x14ac:dyDescent="0.25">
      <c r="C6" s="11">
        <v>11000</v>
      </c>
      <c r="D6" s="12">
        <v>0.19900000000000001</v>
      </c>
      <c r="E6" s="12">
        <v>0.21</v>
      </c>
      <c r="F6" s="13">
        <v>0.1</v>
      </c>
      <c r="G6" s="12">
        <v>0.19</v>
      </c>
      <c r="H6" s="12">
        <f>AVERAGE(D6:G6)</f>
        <v>0.17475000000000002</v>
      </c>
      <c r="I6" s="15">
        <f t="shared" si="0"/>
        <v>4.0413926851582254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8D3E-584A-4A20-AB2A-BE3E7B8BC126}">
  <dimension ref="C1:K8"/>
  <sheetViews>
    <sheetView topLeftCell="C1" zoomScale="90" zoomScaleNormal="90" workbookViewId="0">
      <selection activeCell="J14" sqref="J14"/>
    </sheetView>
  </sheetViews>
  <sheetFormatPr baseColWidth="10" defaultRowHeight="15" x14ac:dyDescent="0.25"/>
  <sheetData>
    <row r="1" spans="3:11" x14ac:dyDescent="0.25">
      <c r="J1" t="s">
        <v>8</v>
      </c>
      <c r="K1" t="s">
        <v>9</v>
      </c>
    </row>
    <row r="2" spans="3:11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6</v>
      </c>
      <c r="I2" s="4" t="s">
        <v>7</v>
      </c>
      <c r="J2" s="4" t="s">
        <v>10</v>
      </c>
      <c r="K2" s="5" t="s">
        <v>11</v>
      </c>
    </row>
    <row r="3" spans="3:11" x14ac:dyDescent="0.25">
      <c r="C3" s="6">
        <v>2000</v>
      </c>
      <c r="D3" s="7">
        <v>1.37E-2</v>
      </c>
      <c r="E3" s="7">
        <v>3.8E-3</v>
      </c>
      <c r="F3" s="7">
        <v>5.8999999999999999E-3</v>
      </c>
      <c r="G3" s="16">
        <v>1.52E-2</v>
      </c>
      <c r="H3" s="8">
        <f>AVERAGE(Tabla352[[#This Row],[T1]:[T4]])</f>
        <v>9.6500000000000006E-3</v>
      </c>
      <c r="I3" s="10">
        <f>LOG(C3)</f>
        <v>3.3010299956639813</v>
      </c>
      <c r="J3" s="7">
        <f t="shared" ref="J3:J8" si="0">2*(LOG(C3))</f>
        <v>6.6020599913279625</v>
      </c>
      <c r="K3" s="9">
        <f t="shared" ref="K3:K8" si="1">LOG(C3)/10</f>
        <v>0.3301029995663981</v>
      </c>
    </row>
    <row r="4" spans="3:11" x14ac:dyDescent="0.25">
      <c r="C4" s="6">
        <v>5000</v>
      </c>
      <c r="D4" s="7">
        <v>3.6799999999999999E-2</v>
      </c>
      <c r="E4" s="7">
        <v>1.04E-2</v>
      </c>
      <c r="F4" s="7">
        <v>3.4099999999999998E-2</v>
      </c>
      <c r="G4" s="7">
        <v>0.01</v>
      </c>
      <c r="H4" s="8">
        <f>AVERAGE(Tabla352[[#This Row],[T1]:[T4]])</f>
        <v>2.2824999999999998E-2</v>
      </c>
      <c r="I4" s="10">
        <f t="shared" ref="I4:I6" si="2">LOG(C4)</f>
        <v>3.6989700043360187</v>
      </c>
      <c r="J4" s="7">
        <f t="shared" si="0"/>
        <v>7.3979400086720375</v>
      </c>
      <c r="K4" s="9">
        <f t="shared" si="1"/>
        <v>0.36989700043360185</v>
      </c>
    </row>
    <row r="5" spans="3:11" x14ac:dyDescent="0.25">
      <c r="C5" s="6">
        <v>7000</v>
      </c>
      <c r="D5" s="7">
        <v>5.3100000000000001E-2</v>
      </c>
      <c r="E5" s="16">
        <v>1.4200000000000001E-2</v>
      </c>
      <c r="F5" s="7">
        <v>4.41E-2</v>
      </c>
      <c r="G5" s="7">
        <v>1.26E-2</v>
      </c>
      <c r="H5" s="8">
        <f>AVERAGE(Tabla352[[#This Row],[T1]:[T4]])</f>
        <v>3.1E-2</v>
      </c>
      <c r="I5" s="10">
        <f t="shared" si="2"/>
        <v>3.8450980400142569</v>
      </c>
      <c r="J5" s="7">
        <f t="shared" si="0"/>
        <v>7.6901960800285138</v>
      </c>
      <c r="K5" s="9">
        <f t="shared" si="1"/>
        <v>0.3845098040014257</v>
      </c>
    </row>
    <row r="6" spans="3:11" x14ac:dyDescent="0.25">
      <c r="C6" s="6">
        <v>10000</v>
      </c>
      <c r="D6" s="7">
        <v>1.9E-2</v>
      </c>
      <c r="E6" s="7">
        <v>1.8499999999999999E-2</v>
      </c>
      <c r="F6" s="16">
        <v>2.1499999999999998E-2</v>
      </c>
      <c r="G6" s="7">
        <v>6.4600000000000005E-2</v>
      </c>
      <c r="H6" s="8">
        <f>AVERAGE(Tabla352[[#This Row],[T1]:[T4]])</f>
        <v>3.09E-2</v>
      </c>
      <c r="I6" s="10">
        <f t="shared" si="2"/>
        <v>4</v>
      </c>
      <c r="J6" s="7">
        <f t="shared" si="0"/>
        <v>8</v>
      </c>
      <c r="K6" s="9">
        <f t="shared" si="1"/>
        <v>0.4</v>
      </c>
    </row>
    <row r="7" spans="3:11" x14ac:dyDescent="0.25">
      <c r="C7" s="6">
        <v>15000</v>
      </c>
      <c r="D7" s="7">
        <v>3.9800000000000002E-2</v>
      </c>
      <c r="E7" s="7">
        <v>3.2000000000000001E-2</v>
      </c>
      <c r="F7" s="7">
        <v>9.7500000000000003E-2</v>
      </c>
      <c r="G7" s="7">
        <v>0.10299999999999999</v>
      </c>
      <c r="H7" s="8">
        <f>AVERAGE(Tabla352[[#This Row],[T1]:[T4]])</f>
        <v>6.8074999999999997E-2</v>
      </c>
      <c r="I7" s="10">
        <f>LOG(C7)</f>
        <v>4.1760912590556813</v>
      </c>
      <c r="J7" s="7">
        <f t="shared" si="0"/>
        <v>8.3521825181113627</v>
      </c>
      <c r="K7" s="9">
        <f t="shared" si="1"/>
        <v>0.41760912590556815</v>
      </c>
    </row>
    <row r="8" spans="3:11" x14ac:dyDescent="0.25">
      <c r="C8" s="11">
        <v>20000</v>
      </c>
      <c r="D8" s="12">
        <v>0.1477</v>
      </c>
      <c r="E8" s="12">
        <v>0.15310000000000001</v>
      </c>
      <c r="F8" s="12">
        <v>0.1515</v>
      </c>
      <c r="G8" s="12">
        <v>0.1573</v>
      </c>
      <c r="H8" s="8">
        <f>AVERAGE(Tabla352[[#This Row],[T1]:[T4]])</f>
        <v>0.15240000000000001</v>
      </c>
      <c r="I8" s="13">
        <f>LOG(C8)</f>
        <v>4.3010299956639813</v>
      </c>
      <c r="J8" s="12">
        <f t="shared" si="0"/>
        <v>8.6020599913279625</v>
      </c>
      <c r="K8" s="14">
        <f t="shared" si="1"/>
        <v>0.43010299956639814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C5CB-D800-4E69-86D1-4B92530CE08C}">
  <dimension ref="C2:L8"/>
  <sheetViews>
    <sheetView tabSelected="1" topLeftCell="C1" zoomScale="80" zoomScaleNormal="80" workbookViewId="0">
      <selection activeCell="C16" sqref="C16"/>
    </sheetView>
  </sheetViews>
  <sheetFormatPr baseColWidth="10" defaultRowHeight="15" x14ac:dyDescent="0.25"/>
  <sheetData>
    <row r="2" spans="3:12" x14ac:dyDescent="0.25"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3:12" x14ac:dyDescent="0.25">
      <c r="C3" s="6">
        <v>1000</v>
      </c>
      <c r="D3" s="8">
        <v>2.7199999999999998E-2</v>
      </c>
      <c r="E3" s="8">
        <v>3.9E-2</v>
      </c>
      <c r="F3" s="8">
        <v>0.32700000000000001</v>
      </c>
      <c r="G3" s="8">
        <v>5.0999999999999997E-2</v>
      </c>
      <c r="H3" s="8">
        <v>3.1E-2</v>
      </c>
      <c r="I3" s="16">
        <f t="shared" ref="I3:I8" si="0">AVERAGE(D3:H3)</f>
        <v>9.5039999999999986E-2</v>
      </c>
      <c r="J3" s="10">
        <f>LOG(C3)</f>
        <v>3</v>
      </c>
      <c r="K3" s="7">
        <f t="shared" ref="K3:K8" si="1">2*(LOG(C3))</f>
        <v>6</v>
      </c>
      <c r="L3" s="9">
        <f t="shared" ref="L3:L8" si="2">LOG(C3)/10</f>
        <v>0.3</v>
      </c>
    </row>
    <row r="4" spans="3:12" x14ac:dyDescent="0.25">
      <c r="C4" s="6">
        <v>3000</v>
      </c>
      <c r="D4" s="8">
        <v>8.5999999999999993E-2</v>
      </c>
      <c r="E4" s="8">
        <v>0.19</v>
      </c>
      <c r="F4" s="8">
        <v>8.5999999999999993E-2</v>
      </c>
      <c r="G4" s="8">
        <v>0.121</v>
      </c>
      <c r="H4" s="8">
        <v>0.193</v>
      </c>
      <c r="I4" s="16">
        <f t="shared" si="0"/>
        <v>0.13519999999999999</v>
      </c>
      <c r="J4" s="10">
        <f t="shared" ref="J4:J6" si="3">LOG(C4)</f>
        <v>3.4771212547196626</v>
      </c>
      <c r="K4" s="7">
        <f t="shared" si="1"/>
        <v>6.9542425094393252</v>
      </c>
      <c r="L4" s="9">
        <f t="shared" si="2"/>
        <v>0.34771212547196628</v>
      </c>
    </row>
    <row r="5" spans="3:12" x14ac:dyDescent="0.25">
      <c r="C5" s="6">
        <v>6000</v>
      </c>
      <c r="D5" s="8"/>
      <c r="E5" s="8"/>
      <c r="F5" s="8"/>
      <c r="G5" s="8"/>
      <c r="H5" s="8"/>
      <c r="I5" s="16" t="e">
        <f t="shared" si="0"/>
        <v>#DIV/0!</v>
      </c>
      <c r="J5" s="10">
        <f t="shared" si="3"/>
        <v>3.7781512503836434</v>
      </c>
      <c r="K5" s="7">
        <f t="shared" si="1"/>
        <v>7.5563025007672868</v>
      </c>
      <c r="L5" s="9">
        <f t="shared" si="2"/>
        <v>0.37781512503836434</v>
      </c>
    </row>
    <row r="6" spans="3:12" x14ac:dyDescent="0.25">
      <c r="C6" s="6">
        <v>12000</v>
      </c>
      <c r="D6" s="8"/>
      <c r="E6" s="8"/>
      <c r="F6" s="8"/>
      <c r="G6" s="8"/>
      <c r="H6" s="8"/>
      <c r="I6" s="16" t="e">
        <f t="shared" si="0"/>
        <v>#DIV/0!</v>
      </c>
      <c r="J6" s="10">
        <f t="shared" si="3"/>
        <v>4.0791812460476251</v>
      </c>
      <c r="K6" s="7">
        <f t="shared" si="1"/>
        <v>8.1583624920952502</v>
      </c>
      <c r="L6" s="9">
        <f t="shared" si="2"/>
        <v>0.40791812460476251</v>
      </c>
    </row>
    <row r="7" spans="3:12" x14ac:dyDescent="0.25">
      <c r="C7" s="6">
        <v>24000</v>
      </c>
      <c r="D7" s="8"/>
      <c r="E7" s="8"/>
      <c r="F7" s="8"/>
      <c r="G7" s="8"/>
      <c r="H7" s="8"/>
      <c r="I7" s="16" t="e">
        <f t="shared" si="0"/>
        <v>#DIV/0!</v>
      </c>
      <c r="J7" s="10">
        <f>LOG(C7)</f>
        <v>4.3802112417116064</v>
      </c>
      <c r="K7" s="7">
        <f t="shared" si="1"/>
        <v>8.7604224834232127</v>
      </c>
      <c r="L7" s="9">
        <f t="shared" si="2"/>
        <v>0.43802112417116063</v>
      </c>
    </row>
    <row r="8" spans="3:12" x14ac:dyDescent="0.25">
      <c r="C8" s="11">
        <v>100000</v>
      </c>
      <c r="D8" s="17"/>
      <c r="E8" s="17"/>
      <c r="F8" s="17"/>
      <c r="G8" s="17"/>
      <c r="H8" s="17"/>
      <c r="I8" s="16" t="e">
        <f t="shared" si="0"/>
        <v>#DIV/0!</v>
      </c>
      <c r="J8" s="13">
        <f>LOG(C8)</f>
        <v>5</v>
      </c>
      <c r="K8" s="12">
        <f t="shared" si="1"/>
        <v>10</v>
      </c>
      <c r="L8" s="14">
        <f t="shared" si="2"/>
        <v>0.5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ORDENAMIENTO DE BURBUJA</vt:lpstr>
      <vt:lpstr>VERIFICAR PAR</vt:lpstr>
      <vt:lpstr>ORDENAMIENTO RAPIDO</vt:lpstr>
      <vt:lpstr>N NUMEROS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ARMANDO CARDOZO MENDOZA</dc:creator>
  <cp:lastModifiedBy>JAIRO ARMANDO CARDOZO MENDOZA</cp:lastModifiedBy>
  <dcterms:created xsi:type="dcterms:W3CDTF">2023-02-23T23:04:09Z</dcterms:created>
  <dcterms:modified xsi:type="dcterms:W3CDTF">2023-03-02T01:00:16Z</dcterms:modified>
</cp:coreProperties>
</file>