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\OneDrive\Personal coding projects\Prisoners Dilemma as Bandits\Round Robin experiments 100 Runs\"/>
    </mc:Choice>
  </mc:AlternateContent>
  <xr:revisionPtr revIDLastSave="550" documentId="8_{88E9FF3B-1033-472B-BD87-E56A72256BF5}" xr6:coauthVersionLast="45" xr6:coauthVersionMax="45" xr10:uidLastSave="{75B455F9-CF44-4894-ABA8-6973E6113DF5}"/>
  <bookViews>
    <workbookView xWindow="38280" yWindow="3015" windowWidth="29040" windowHeight="15840" activeTab="1" xr2:uid="{E7C4E584-7133-4533-B9F0-0208237D5DD4}"/>
  </bookViews>
  <sheets>
    <sheet name="Averaged cumulative reward" sheetId="1" r:id="rId1"/>
    <sheet name="Betrayal Proportion" sheetId="2" r:id="rId2"/>
  </sheets>
  <definedNames>
    <definedName name="_xlnm._FilterDatabase" localSheetId="0" hidden="1">'Averaged cumulative reward'!$D$16:$F$23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1" i="1" l="1"/>
  <c r="M41" i="1"/>
  <c r="K41" i="1"/>
  <c r="I41" i="1"/>
  <c r="G41" i="1"/>
  <c r="E41" i="1"/>
  <c r="C41" i="1"/>
  <c r="O17" i="2"/>
  <c r="M17" i="2"/>
  <c r="K17" i="2"/>
  <c r="I17" i="2"/>
  <c r="G17" i="2"/>
  <c r="E17" i="2"/>
  <c r="C17" i="2"/>
  <c r="P39" i="1" l="1"/>
  <c r="N33" i="1"/>
  <c r="P27" i="1"/>
  <c r="P29" i="1"/>
  <c r="P31" i="1"/>
  <c r="P33" i="1"/>
  <c r="P35" i="1"/>
  <c r="P37" i="1"/>
  <c r="N37" i="1"/>
  <c r="N35" i="1"/>
  <c r="N31" i="1"/>
  <c r="N29" i="1"/>
  <c r="N27" i="1"/>
  <c r="L27" i="1"/>
  <c r="L29" i="1"/>
  <c r="L31" i="1"/>
  <c r="L33" i="1"/>
  <c r="L35" i="1"/>
  <c r="J33" i="1"/>
  <c r="J31" i="1"/>
  <c r="J29" i="1"/>
  <c r="J27" i="1"/>
  <c r="H31" i="1"/>
  <c r="H29" i="1"/>
  <c r="H27" i="1"/>
  <c r="F29" i="1"/>
  <c r="F27" i="1"/>
  <c r="D27" i="1"/>
  <c r="O40" i="1"/>
  <c r="O38" i="1"/>
  <c r="O36" i="1"/>
  <c r="O34" i="1"/>
  <c r="O32" i="1"/>
  <c r="O30" i="1"/>
  <c r="O28" i="1"/>
  <c r="M28" i="1"/>
  <c r="M30" i="1"/>
  <c r="M32" i="1"/>
  <c r="M34" i="1"/>
  <c r="M36" i="1"/>
  <c r="M38" i="1"/>
  <c r="K36" i="1"/>
  <c r="K34" i="1"/>
  <c r="K32" i="1"/>
  <c r="K30" i="1"/>
  <c r="K28" i="1"/>
  <c r="I34" i="1"/>
  <c r="I32" i="1"/>
  <c r="I30" i="1"/>
  <c r="I28" i="1"/>
  <c r="G32" i="1"/>
  <c r="G30" i="1"/>
  <c r="G28" i="1"/>
  <c r="E30" i="1"/>
  <c r="E28" i="1"/>
  <c r="C28" i="1"/>
  <c r="F21" i="1" l="1"/>
  <c r="F22" i="1"/>
  <c r="F20" i="1"/>
  <c r="F17" i="1"/>
  <c r="F23" i="1"/>
  <c r="F19" i="1"/>
  <c r="F18" i="1"/>
  <c r="E21" i="1"/>
  <c r="E22" i="1"/>
  <c r="E20" i="1"/>
  <c r="E17" i="1"/>
  <c r="E23" i="1"/>
  <c r="E19" i="1"/>
  <c r="E18" i="1"/>
  <c r="Q15" i="1" l="1"/>
  <c r="Q13" i="1"/>
  <c r="Q11" i="1"/>
  <c r="Q9" i="1"/>
  <c r="Q7" i="1"/>
  <c r="Q5" i="1"/>
  <c r="Q3" i="1"/>
  <c r="D21" i="1" s="1"/>
  <c r="D22" i="1" l="1"/>
  <c r="D20" i="1"/>
  <c r="D17" i="1"/>
  <c r="D23" i="1"/>
  <c r="D19" i="1"/>
  <c r="D18" i="1"/>
</calcChain>
</file>

<file path=xl/sharedStrings.xml><?xml version="1.0" encoding="utf-8"?>
<sst xmlns="http://schemas.openxmlformats.org/spreadsheetml/2006/main" count="57" uniqueCount="12">
  <si>
    <t>Bandit</t>
  </si>
  <si>
    <t>eGreedy e=0.15</t>
  </si>
  <si>
    <t>eGreedy e=0.25</t>
  </si>
  <si>
    <t>Optimal</t>
  </si>
  <si>
    <t>Random</t>
  </si>
  <si>
    <t>Rational</t>
  </si>
  <si>
    <t>UCB c=1</t>
  </si>
  <si>
    <t>UCB c=2</t>
  </si>
  <si>
    <t>Average reward</t>
  </si>
  <si>
    <t>Average betrayal proportion</t>
  </si>
  <si>
    <t>Average (%)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</si>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</sst>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2" fontId="0" fillId="0" borderId="1" xfId="0" applyNumberFormat="1" applyFont="1" applyBorder="1"/>
    <xf numFmtId="2" fontId="0" fillId="0" borderId="3" xfId="0" applyNumberFormat="1" applyFont="1" applyBorder="1"/>
    <xf numFmtId="2" fontId="0" fillId="0" borderId="2" xfId="0" applyNumberFormat="1" applyFont="1" applyBorder="1"/>
    <xf numFmtId="2" fontId="2" fillId="0" borderId="1" xfId="0" applyNumberFormat="1" applyFont="1" applyBorder="1" applyAlignment="1">
      <alignment horizontal="left" vertical="center"/>
    </xf>
    <xf numFmtId="2" fontId="0" fillId="0" borderId="3" xfId="0" applyNumberFormat="1" applyBorder="1"/>
    <xf numFmtId="2" fontId="0" fillId="0" borderId="4" xfId="0" applyNumberFormat="1" applyFont="1" applyBorder="1"/>
    <xf numFmtId="2" fontId="0" fillId="0" borderId="6" xfId="0" applyNumberFormat="1" applyFont="1" applyBorder="1"/>
    <xf numFmtId="2" fontId="0" fillId="0" borderId="5" xfId="0" applyNumberFormat="1" applyFont="1" applyBorder="1"/>
    <xf numFmtId="2" fontId="2" fillId="0" borderId="4" xfId="0" applyNumberFormat="1" applyFont="1" applyBorder="1" applyAlignment="1">
      <alignment horizontal="left" vertical="center"/>
    </xf>
    <xf numFmtId="2" fontId="0" fillId="0" borderId="6" xfId="0" applyNumberFormat="1" applyBorder="1"/>
    <xf numFmtId="2" fontId="0" fillId="0" borderId="7" xfId="0" applyNumberFormat="1" applyFont="1" applyBorder="1"/>
    <xf numFmtId="2" fontId="0" fillId="0" borderId="8" xfId="0" applyNumberFormat="1" applyFont="1" applyBorder="1"/>
    <xf numFmtId="2" fontId="0" fillId="0" borderId="8" xfId="0" applyNumberFormat="1" applyBorder="1"/>
    <xf numFmtId="2" fontId="1" fillId="0" borderId="2" xfId="0" applyNumberFormat="1" applyFont="1" applyBorder="1" applyAlignment="1">
      <alignment horizontal="left" vertical="center"/>
    </xf>
    <xf numFmtId="2" fontId="2" fillId="0" borderId="3" xfId="0" applyNumberFormat="1" applyFont="1" applyBorder="1" applyAlignment="1">
      <alignment horizontal="left" vertical="center"/>
    </xf>
    <xf numFmtId="2" fontId="1" fillId="0" borderId="5" xfId="0" applyNumberFormat="1" applyFont="1" applyBorder="1" applyAlignment="1">
      <alignment horizontal="left" vertical="center"/>
    </xf>
    <xf numFmtId="2" fontId="2" fillId="0" borderId="6" xfId="0" applyNumberFormat="1" applyFont="1" applyBorder="1" applyAlignment="1">
      <alignment horizontal="left" vertical="center"/>
    </xf>
    <xf numFmtId="2" fontId="1" fillId="0" borderId="7" xfId="0" applyNumberFormat="1" applyFont="1" applyBorder="1"/>
    <xf numFmtId="2" fontId="1" fillId="0" borderId="8" xfId="0" applyNumberFormat="1" applyFont="1" applyBorder="1"/>
    <xf numFmtId="2" fontId="1" fillId="0" borderId="7" xfId="0" applyNumberFormat="1" applyFont="1" applyBorder="1" applyAlignment="1">
      <alignment horizontal="left" vertical="center"/>
    </xf>
    <xf numFmtId="2" fontId="1" fillId="0" borderId="8" xfId="0" applyNumberFormat="1" applyFont="1" applyBorder="1" applyAlignment="1">
      <alignment horizontal="left" vertical="center"/>
    </xf>
    <xf numFmtId="2" fontId="2" fillId="0" borderId="7" xfId="0" applyNumberFormat="1" applyFont="1" applyBorder="1" applyAlignment="1">
      <alignment horizontal="left" vertical="center"/>
    </xf>
    <xf numFmtId="2" fontId="1" fillId="0" borderId="1" xfId="0" applyNumberFormat="1" applyFont="1" applyBorder="1"/>
    <xf numFmtId="2" fontId="1" fillId="0" borderId="3" xfId="0" applyNumberFormat="1" applyFont="1" applyBorder="1"/>
    <xf numFmtId="2" fontId="1" fillId="0" borderId="1" xfId="0" applyNumberFormat="1" applyFont="1" applyBorder="1" applyAlignment="1">
      <alignment horizontal="left" vertical="center"/>
    </xf>
    <xf numFmtId="2" fontId="1" fillId="0" borderId="3" xfId="0" applyNumberFormat="1" applyFont="1" applyBorder="1" applyAlignment="1">
      <alignment horizontal="left" vertical="center"/>
    </xf>
    <xf numFmtId="2" fontId="1" fillId="0" borderId="4" xfId="0" applyNumberFormat="1" applyFont="1" applyBorder="1"/>
    <xf numFmtId="2" fontId="1" fillId="0" borderId="6" xfId="0" applyNumberFormat="1" applyFont="1" applyBorder="1"/>
    <xf numFmtId="2" fontId="1" fillId="0" borderId="4" xfId="0" applyNumberFormat="1" applyFont="1" applyBorder="1" applyAlignment="1">
      <alignment horizontal="left" vertical="center"/>
    </xf>
    <xf numFmtId="2" fontId="1" fillId="0" borderId="6" xfId="0" applyNumberFormat="1" applyFont="1" applyBorder="1" applyAlignment="1">
      <alignment horizontal="left" vertical="center"/>
    </xf>
    <xf numFmtId="2" fontId="0" fillId="0" borderId="4" xfId="0" applyNumberFormat="1" applyBorder="1"/>
    <xf numFmtId="2" fontId="0" fillId="0" borderId="5" xfId="0" applyNumberFormat="1" applyBorder="1"/>
    <xf numFmtId="0" fontId="0" fillId="0" borderId="0" xfId="0" applyNumberFormat="1"/>
    <xf numFmtId="164" fontId="0" fillId="0" borderId="1" xfId="0" applyNumberFormat="1" applyFont="1" applyBorder="1"/>
    <xf numFmtId="164" fontId="0" fillId="0" borderId="3" xfId="0" applyNumberFormat="1" applyFont="1" applyBorder="1"/>
    <xf numFmtId="164" fontId="0" fillId="0" borderId="2" xfId="0" applyNumberFormat="1" applyFont="1" applyBorder="1"/>
    <xf numFmtId="164" fontId="2" fillId="0" borderId="1" xfId="0" applyNumberFormat="1" applyFont="1" applyBorder="1" applyAlignment="1">
      <alignment horizontal="left" vertical="center"/>
    </xf>
    <xf numFmtId="164" fontId="0" fillId="0" borderId="3" xfId="0" applyNumberFormat="1" applyBorder="1"/>
    <xf numFmtId="164" fontId="0" fillId="0" borderId="4" xfId="0" applyNumberFormat="1" applyFont="1" applyBorder="1"/>
    <xf numFmtId="164" fontId="0" fillId="0" borderId="6" xfId="0" applyNumberFormat="1" applyFont="1" applyBorder="1"/>
    <xf numFmtId="164" fontId="0" fillId="0" borderId="5" xfId="0" applyNumberFormat="1" applyFont="1" applyBorder="1"/>
    <xf numFmtId="164" fontId="2" fillId="0" borderId="4" xfId="0" applyNumberFormat="1" applyFont="1" applyBorder="1" applyAlignment="1">
      <alignment horizontal="left" vertical="center"/>
    </xf>
    <xf numFmtId="164" fontId="0" fillId="0" borderId="6" xfId="0" applyNumberFormat="1" applyBorder="1"/>
    <xf numFmtId="164" fontId="0" fillId="0" borderId="7" xfId="0" applyNumberFormat="1" applyFont="1" applyBorder="1"/>
    <xf numFmtId="164" fontId="0" fillId="0" borderId="8" xfId="0" applyNumberFormat="1" applyFont="1" applyBorder="1"/>
    <xf numFmtId="164" fontId="0" fillId="0" borderId="8" xfId="0" applyNumberFormat="1" applyBorder="1"/>
    <xf numFmtId="164" fontId="1" fillId="0" borderId="2" xfId="0" applyNumberFormat="1" applyFont="1" applyBorder="1" applyAlignment="1">
      <alignment horizontal="left" vertical="center"/>
    </xf>
    <xf numFmtId="164" fontId="2" fillId="0" borderId="3" xfId="0" applyNumberFormat="1" applyFont="1" applyBorder="1" applyAlignment="1">
      <alignment horizontal="left" vertical="center"/>
    </xf>
    <xf numFmtId="164" fontId="1" fillId="0" borderId="5" xfId="0" applyNumberFormat="1" applyFont="1" applyBorder="1" applyAlignment="1">
      <alignment horizontal="left" vertical="center"/>
    </xf>
    <xf numFmtId="164" fontId="2" fillId="0" borderId="6" xfId="0" applyNumberFormat="1" applyFont="1" applyBorder="1" applyAlignment="1">
      <alignment horizontal="left" vertical="center"/>
    </xf>
    <xf numFmtId="164" fontId="1" fillId="0" borderId="7" xfId="0" applyNumberFormat="1" applyFont="1" applyBorder="1"/>
    <xf numFmtId="164" fontId="1" fillId="0" borderId="8" xfId="0" applyNumberFormat="1" applyFont="1" applyBorder="1"/>
    <xf numFmtId="164" fontId="1" fillId="0" borderId="7" xfId="0" applyNumberFormat="1" applyFont="1" applyBorder="1" applyAlignment="1">
      <alignment horizontal="left" vertical="center"/>
    </xf>
    <xf numFmtId="164" fontId="1" fillId="0" borderId="8" xfId="0" applyNumberFormat="1" applyFont="1" applyBorder="1" applyAlignment="1">
      <alignment horizontal="left" vertical="center"/>
    </xf>
    <xf numFmtId="164" fontId="2" fillId="0" borderId="7" xfId="0" applyNumberFormat="1" applyFont="1" applyBorder="1" applyAlignment="1">
      <alignment horizontal="left" vertical="center"/>
    </xf>
    <xf numFmtId="164" fontId="1" fillId="0" borderId="1" xfId="0" applyNumberFormat="1" applyFont="1" applyBorder="1"/>
    <xf numFmtId="164" fontId="1" fillId="0" borderId="3" xfId="0" applyNumberFormat="1" applyFont="1" applyBorder="1"/>
    <xf numFmtId="164" fontId="1" fillId="0" borderId="1" xfId="0" applyNumberFormat="1" applyFont="1" applyBorder="1" applyAlignment="1">
      <alignment horizontal="left" vertical="center"/>
    </xf>
    <xf numFmtId="164" fontId="1" fillId="0" borderId="3" xfId="0" applyNumberFormat="1" applyFont="1" applyBorder="1" applyAlignment="1">
      <alignment horizontal="left" vertical="center"/>
    </xf>
    <xf numFmtId="164" fontId="1" fillId="0" borderId="4" xfId="0" applyNumberFormat="1" applyFont="1" applyBorder="1"/>
    <xf numFmtId="164" fontId="1" fillId="0" borderId="6" xfId="0" applyNumberFormat="1" applyFont="1" applyBorder="1"/>
    <xf numFmtId="164" fontId="1" fillId="0" borderId="4" xfId="0" applyNumberFormat="1" applyFont="1" applyBorder="1" applyAlignment="1">
      <alignment horizontal="left" vertical="center"/>
    </xf>
    <xf numFmtId="164" fontId="1" fillId="0" borderId="6" xfId="0" applyNumberFormat="1" applyFont="1" applyBorder="1" applyAlignment="1">
      <alignment horizontal="left" vertical="center"/>
    </xf>
    <xf numFmtId="164" fontId="0" fillId="0" borderId="4" xfId="0" applyNumberFormat="1" applyBorder="1"/>
    <xf numFmtId="164" fontId="0" fillId="0" borderId="5" xfId="0" applyNumberFormat="1" applyBorder="1"/>
    <xf numFmtId="0" fontId="4" fillId="0" borderId="1" xfId="0" applyFont="1" applyBorder="1"/>
    <xf numFmtId="2" fontId="2" fillId="0" borderId="0" xfId="0" applyNumberFormat="1" applyFont="1" applyBorder="1" applyAlignment="1">
      <alignment horizontal="left" vertical="center"/>
    </xf>
    <xf numFmtId="2" fontId="0" fillId="0" borderId="0" xfId="0" applyNumberFormat="1" applyFont="1" applyBorder="1"/>
    <xf numFmtId="2" fontId="1" fillId="0" borderId="0" xfId="0" applyNumberFormat="1" applyFont="1" applyBorder="1" applyAlignment="1">
      <alignment horizontal="left" vertical="center"/>
    </xf>
    <xf numFmtId="0" fontId="0" fillId="0" borderId="1" xfId="0" applyFont="1" applyBorder="1"/>
    <xf numFmtId="164" fontId="2" fillId="0" borderId="0" xfId="0" applyNumberFormat="1" applyFont="1" applyBorder="1" applyAlignment="1">
      <alignment horizontal="left" vertical="center"/>
    </xf>
    <xf numFmtId="164" fontId="0" fillId="0" borderId="0" xfId="0" applyNumberFormat="1" applyFont="1" applyBorder="1"/>
    <xf numFmtId="164" fontId="1" fillId="0" borderId="0" xfId="0" applyNumberFormat="1" applyFont="1" applyBorder="1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B146-BD98-46E3-A817-BE966B5D15EA}">
  <sheetPr>
    <pageSetUpPr fitToPage="1"/>
  </sheetPr>
  <dimension ref="B1:T41"/>
  <sheetViews>
    <sheetView topLeftCell="A16" workbookViewId="0">
      <selection activeCell="B41" sqref="B41"/>
    </sheetView>
  </sheetViews>
  <sheetFormatPr defaultRowHeight="15" x14ac:dyDescent="0.25"/>
  <cols>
    <col min="2" max="2" width="14.85546875" customWidth="1"/>
    <col min="3" max="16" width="7.28515625" customWidth="1"/>
    <col min="18" max="18" width="15.42578125" customWidth="1"/>
  </cols>
  <sheetData>
    <row r="1" spans="2:20" ht="15" customHeight="1" thickBot="1" x14ac:dyDescent="0.3">
      <c r="B1" s="66" t="s">
        <v>0</v>
      </c>
      <c r="C1" s="78" t="s">
        <v>1</v>
      </c>
      <c r="D1" s="79"/>
      <c r="E1" s="77" t="s">
        <v>2</v>
      </c>
      <c r="F1" s="77"/>
      <c r="G1" s="78" t="s">
        <v>3</v>
      </c>
      <c r="H1" s="79"/>
      <c r="I1" s="77" t="s">
        <v>4</v>
      </c>
      <c r="J1" s="77"/>
      <c r="K1" s="78" t="s">
        <v>5</v>
      </c>
      <c r="L1" s="79"/>
      <c r="M1" s="77" t="s">
        <v>6</v>
      </c>
      <c r="N1" s="77"/>
      <c r="O1" s="78" t="s">
        <v>7</v>
      </c>
      <c r="P1" s="79"/>
      <c r="Q1" t="s">
        <v>8</v>
      </c>
    </row>
    <row r="2" spans="2:20" ht="15" customHeight="1" x14ac:dyDescent="0.25">
      <c r="B2" s="75" t="s">
        <v>1</v>
      </c>
      <c r="C2" s="1"/>
      <c r="D2" s="2">
        <v>-333.37</v>
      </c>
      <c r="E2" s="3"/>
      <c r="F2" s="3">
        <v>-355.01</v>
      </c>
      <c r="G2" s="1"/>
      <c r="H2" s="2">
        <v>-359.84</v>
      </c>
      <c r="I2" s="3"/>
      <c r="J2" s="3">
        <v>-465.67</v>
      </c>
      <c r="K2" s="1"/>
      <c r="L2" s="2">
        <v>-367.66</v>
      </c>
      <c r="M2" s="3"/>
      <c r="N2" s="3">
        <v>-376.83</v>
      </c>
      <c r="O2" s="4"/>
      <c r="P2" s="5">
        <v>-394.34</v>
      </c>
    </row>
    <row r="3" spans="2:20" ht="15" customHeight="1" thickBot="1" x14ac:dyDescent="0.3">
      <c r="B3" s="76"/>
      <c r="C3" s="6">
        <v>-333.73</v>
      </c>
      <c r="D3" s="7"/>
      <c r="E3" s="8">
        <v>-340.9</v>
      </c>
      <c r="F3" s="8"/>
      <c r="G3" s="6">
        <v>-417.02</v>
      </c>
      <c r="H3" s="7"/>
      <c r="I3" s="8">
        <v>-217.48</v>
      </c>
      <c r="J3" s="8"/>
      <c r="K3" s="6">
        <v>-416.17</v>
      </c>
      <c r="L3" s="7"/>
      <c r="M3" s="8">
        <v>-357.21</v>
      </c>
      <c r="N3" s="8"/>
      <c r="O3" s="9">
        <v>-351.53</v>
      </c>
      <c r="P3" s="10"/>
      <c r="Q3" s="33">
        <f>SUM(C3:P3, D2)/(8*200)</f>
        <v>-1.72963125</v>
      </c>
      <c r="R3" t="s">
        <v>1</v>
      </c>
      <c r="T3">
        <v>82.090625000000017</v>
      </c>
    </row>
    <row r="4" spans="2:20" ht="15" customHeight="1" x14ac:dyDescent="0.25">
      <c r="B4" s="74" t="s">
        <v>2</v>
      </c>
      <c r="C4" s="11"/>
      <c r="D4" s="12"/>
      <c r="E4" s="67"/>
      <c r="F4" s="67">
        <v>-368.13</v>
      </c>
      <c r="G4" s="11"/>
      <c r="H4" s="12">
        <v>-345.11</v>
      </c>
      <c r="I4" s="68"/>
      <c r="J4" s="68">
        <v>-444.19</v>
      </c>
      <c r="K4" s="11"/>
      <c r="L4" s="12">
        <v>-346.9</v>
      </c>
      <c r="M4" s="68"/>
      <c r="N4" s="68">
        <v>-367.89</v>
      </c>
      <c r="O4" s="11"/>
      <c r="P4" s="13">
        <v>-376.13</v>
      </c>
    </row>
    <row r="5" spans="2:20" ht="15" customHeight="1" thickBot="1" x14ac:dyDescent="0.3">
      <c r="B5" s="74"/>
      <c r="C5" s="11"/>
      <c r="D5" s="12"/>
      <c r="E5" s="67">
        <v>-370.17</v>
      </c>
      <c r="F5" s="67"/>
      <c r="G5" s="11">
        <v>-424.28</v>
      </c>
      <c r="H5" s="12"/>
      <c r="I5" s="68">
        <v>-226.21</v>
      </c>
      <c r="J5" s="68"/>
      <c r="K5" s="11">
        <v>-426.55</v>
      </c>
      <c r="L5" s="12"/>
      <c r="M5" s="68">
        <v>-379.65</v>
      </c>
      <c r="N5" s="68"/>
      <c r="O5" s="11">
        <v>-365.6</v>
      </c>
      <c r="P5" s="13"/>
      <c r="Q5" s="33">
        <f>SUM(C5:P5, F2:F15)/(8*200)</f>
        <v>-1.8222500000000001</v>
      </c>
      <c r="R5" t="s">
        <v>2</v>
      </c>
      <c r="T5">
        <v>84.052499999999995</v>
      </c>
    </row>
    <row r="6" spans="2:20" ht="15" customHeight="1" x14ac:dyDescent="0.25">
      <c r="B6" s="75" t="s">
        <v>3</v>
      </c>
      <c r="C6" s="1"/>
      <c r="D6" s="2"/>
      <c r="E6" s="14"/>
      <c r="F6" s="14"/>
      <c r="G6" s="4"/>
      <c r="H6" s="15">
        <v>-200</v>
      </c>
      <c r="I6" s="3"/>
      <c r="J6" s="3">
        <v>-496.29</v>
      </c>
      <c r="K6" s="1"/>
      <c r="L6" s="2">
        <v>-398</v>
      </c>
      <c r="M6" s="3"/>
      <c r="N6" s="3">
        <v>-422</v>
      </c>
      <c r="O6" s="4"/>
      <c r="P6" s="5">
        <v>-430</v>
      </c>
    </row>
    <row r="7" spans="2:20" ht="15" customHeight="1" thickBot="1" x14ac:dyDescent="0.3">
      <c r="B7" s="76"/>
      <c r="C7" s="6"/>
      <c r="D7" s="7"/>
      <c r="E7" s="16"/>
      <c r="F7" s="16"/>
      <c r="G7" s="9">
        <v>-200</v>
      </c>
      <c r="H7" s="17"/>
      <c r="I7" s="8">
        <v>-201.6</v>
      </c>
      <c r="J7" s="8"/>
      <c r="K7" s="6">
        <v>-401</v>
      </c>
      <c r="L7" s="7"/>
      <c r="M7" s="8">
        <v>-350</v>
      </c>
      <c r="N7" s="8"/>
      <c r="O7" s="9">
        <v>-334</v>
      </c>
      <c r="P7" s="10"/>
      <c r="Q7" s="33">
        <f>SUM(C7:P7,H2:H15)/(8*200)</f>
        <v>-1.4947187499999999</v>
      </c>
      <c r="R7" t="s">
        <v>3</v>
      </c>
      <c r="T7">
        <v>74.306874999999991</v>
      </c>
    </row>
    <row r="8" spans="2:20" ht="15" customHeight="1" x14ac:dyDescent="0.25">
      <c r="B8" s="74" t="s">
        <v>4</v>
      </c>
      <c r="C8" s="18"/>
      <c r="D8" s="19"/>
      <c r="E8" s="69"/>
      <c r="F8" s="69"/>
      <c r="G8" s="20"/>
      <c r="H8" s="21"/>
      <c r="I8" s="67"/>
      <c r="J8" s="67">
        <v>-297.77999999999997</v>
      </c>
      <c r="K8" s="11"/>
      <c r="L8" s="12">
        <v>-200.34</v>
      </c>
      <c r="M8" s="68"/>
      <c r="N8" s="68">
        <v>-202.89</v>
      </c>
      <c r="O8" s="22"/>
      <c r="P8" s="13">
        <v>-215.37</v>
      </c>
    </row>
    <row r="9" spans="2:20" ht="15" customHeight="1" thickBot="1" x14ac:dyDescent="0.3">
      <c r="B9" s="74"/>
      <c r="C9" s="18"/>
      <c r="D9" s="19"/>
      <c r="E9" s="69"/>
      <c r="F9" s="69"/>
      <c r="G9" s="20"/>
      <c r="H9" s="21"/>
      <c r="I9" s="67">
        <v>-300.99</v>
      </c>
      <c r="J9" s="67"/>
      <c r="K9" s="11">
        <v>-499.83</v>
      </c>
      <c r="L9" s="12"/>
      <c r="M9" s="68">
        <v>-488.16</v>
      </c>
      <c r="N9" s="68"/>
      <c r="O9" s="22">
        <v>-471.99</v>
      </c>
      <c r="P9" s="13"/>
      <c r="Q9" s="33">
        <f>SUM(C9:P9, J2:J15)/(8*200)</f>
        <v>-2.1655624999999996</v>
      </c>
      <c r="R9" t="s">
        <v>4</v>
      </c>
      <c r="T9">
        <v>49.796250000000001</v>
      </c>
    </row>
    <row r="10" spans="2:20" ht="15" customHeight="1" x14ac:dyDescent="0.25">
      <c r="B10" s="75" t="s">
        <v>5</v>
      </c>
      <c r="C10" s="23"/>
      <c r="D10" s="24"/>
      <c r="E10" s="14"/>
      <c r="F10" s="14"/>
      <c r="G10" s="25"/>
      <c r="H10" s="26"/>
      <c r="I10" s="14"/>
      <c r="J10" s="14"/>
      <c r="K10" s="4"/>
      <c r="L10" s="15">
        <v>-400</v>
      </c>
      <c r="M10" s="3"/>
      <c r="N10" s="3">
        <v>-404</v>
      </c>
      <c r="O10" s="4"/>
      <c r="P10" s="5">
        <v>-412</v>
      </c>
    </row>
    <row r="11" spans="2:20" ht="15" customHeight="1" thickBot="1" x14ac:dyDescent="0.3">
      <c r="B11" s="76"/>
      <c r="C11" s="27"/>
      <c r="D11" s="28"/>
      <c r="E11" s="16"/>
      <c r="F11" s="16"/>
      <c r="G11" s="29"/>
      <c r="H11" s="30"/>
      <c r="I11" s="16"/>
      <c r="J11" s="16"/>
      <c r="K11" s="9">
        <v>-400</v>
      </c>
      <c r="L11" s="17"/>
      <c r="M11" s="8">
        <v>-392</v>
      </c>
      <c r="N11" s="8"/>
      <c r="O11" s="9">
        <v>-376</v>
      </c>
      <c r="P11" s="10"/>
      <c r="Q11" s="33">
        <f>SUM(C11:P11, L2:L15)/(8*200)</f>
        <v>-1.8005625000000001</v>
      </c>
      <c r="R11" t="s">
        <v>5</v>
      </c>
      <c r="T11">
        <v>100</v>
      </c>
    </row>
    <row r="12" spans="2:20" ht="15" customHeight="1" x14ac:dyDescent="0.25">
      <c r="B12" s="74" t="s">
        <v>6</v>
      </c>
      <c r="C12" s="18"/>
      <c r="D12" s="19"/>
      <c r="E12" s="69"/>
      <c r="F12" s="69"/>
      <c r="G12" s="20"/>
      <c r="H12" s="21"/>
      <c r="I12" s="69"/>
      <c r="J12" s="69"/>
      <c r="K12" s="20"/>
      <c r="L12" s="21"/>
      <c r="M12" s="67"/>
      <c r="N12" s="67">
        <v>-212</v>
      </c>
      <c r="O12" s="22"/>
      <c r="P12" s="13">
        <v>-275</v>
      </c>
    </row>
    <row r="13" spans="2:20" ht="15" customHeight="1" thickBot="1" x14ac:dyDescent="0.3">
      <c r="B13" s="74"/>
      <c r="C13" s="18"/>
      <c r="D13" s="19"/>
      <c r="E13" s="69"/>
      <c r="F13" s="69"/>
      <c r="G13" s="20"/>
      <c r="H13" s="21"/>
      <c r="I13" s="69"/>
      <c r="J13" s="69"/>
      <c r="K13" s="20"/>
      <c r="L13" s="21"/>
      <c r="M13" s="67">
        <v>-212</v>
      </c>
      <c r="N13" s="67"/>
      <c r="O13" s="22">
        <v>-287</v>
      </c>
      <c r="P13" s="13"/>
      <c r="Q13" s="33">
        <f>SUM(C13:P13, N2:N15)/(8*200)</f>
        <v>-1.5528812499999998</v>
      </c>
      <c r="R13" t="s">
        <v>6</v>
      </c>
      <c r="T13">
        <v>62.846874999999997</v>
      </c>
    </row>
    <row r="14" spans="2:20" ht="15" customHeight="1" x14ac:dyDescent="0.25">
      <c r="B14" s="75" t="s">
        <v>7</v>
      </c>
      <c r="C14" s="1"/>
      <c r="D14" s="2"/>
      <c r="E14" s="3"/>
      <c r="F14" s="3"/>
      <c r="G14" s="1"/>
      <c r="H14" s="2"/>
      <c r="I14" s="3"/>
      <c r="J14" s="3"/>
      <c r="K14" s="1"/>
      <c r="L14" s="2"/>
      <c r="M14" s="3"/>
      <c r="N14" s="3"/>
      <c r="O14" s="4"/>
      <c r="P14" s="5">
        <v>-223</v>
      </c>
    </row>
    <row r="15" spans="2:20" ht="15" customHeight="1" thickBot="1" x14ac:dyDescent="0.3">
      <c r="B15" s="76"/>
      <c r="C15" s="31"/>
      <c r="D15" s="10"/>
      <c r="E15" s="32"/>
      <c r="F15" s="32"/>
      <c r="G15" s="31"/>
      <c r="H15" s="10"/>
      <c r="I15" s="32"/>
      <c r="J15" s="32"/>
      <c r="K15" s="31"/>
      <c r="L15" s="10"/>
      <c r="M15" s="32"/>
      <c r="N15" s="32"/>
      <c r="O15" s="9">
        <v>-224</v>
      </c>
      <c r="P15" s="10"/>
      <c r="Q15" s="33">
        <f>SUM(C15:P15, P2:P14)/(8*200)</f>
        <v>-1.5936499999999998</v>
      </c>
      <c r="R15" t="s">
        <v>7</v>
      </c>
      <c r="T15">
        <v>62.772500000000008</v>
      </c>
    </row>
    <row r="16" spans="2:20" x14ac:dyDescent="0.25">
      <c r="D16" t="s">
        <v>8</v>
      </c>
      <c r="F16" t="s">
        <v>9</v>
      </c>
    </row>
    <row r="17" spans="2:17" x14ac:dyDescent="0.25">
      <c r="D17">
        <f>Q9</f>
        <v>-2.1655624999999996</v>
      </c>
      <c r="E17" t="str">
        <f>R9</f>
        <v>Random</v>
      </c>
      <c r="F17">
        <f>T9</f>
        <v>49.796250000000001</v>
      </c>
    </row>
    <row r="18" spans="2:17" x14ac:dyDescent="0.25">
      <c r="D18">
        <f>Q15</f>
        <v>-1.5936499999999998</v>
      </c>
      <c r="E18" t="str">
        <f>R15</f>
        <v>UCB c=2</v>
      </c>
      <c r="F18">
        <f>T15</f>
        <v>62.772500000000008</v>
      </c>
    </row>
    <row r="19" spans="2:17" x14ac:dyDescent="0.25">
      <c r="D19">
        <f>Q13</f>
        <v>-1.5528812499999998</v>
      </c>
      <c r="E19" t="str">
        <f>R13</f>
        <v>UCB c=1</v>
      </c>
      <c r="F19">
        <f>T13</f>
        <v>62.846874999999997</v>
      </c>
    </row>
    <row r="20" spans="2:17" x14ac:dyDescent="0.25">
      <c r="D20">
        <f>Q7</f>
        <v>-1.4947187499999999</v>
      </c>
      <c r="E20" t="str">
        <f>R7</f>
        <v>Optimal</v>
      </c>
      <c r="F20">
        <f>T7</f>
        <v>74.306874999999991</v>
      </c>
    </row>
    <row r="21" spans="2:17" x14ac:dyDescent="0.25">
      <c r="D21">
        <f>Q3</f>
        <v>-1.72963125</v>
      </c>
      <c r="E21" t="str">
        <f>R3</f>
        <v>eGreedy e=0.15</v>
      </c>
      <c r="F21">
        <f>T3</f>
        <v>82.090625000000017</v>
      </c>
    </row>
    <row r="22" spans="2:17" x14ac:dyDescent="0.25">
      <c r="D22">
        <f>Q5</f>
        <v>-1.8222500000000001</v>
      </c>
      <c r="E22" t="str">
        <f>R5</f>
        <v>eGreedy e=0.25</v>
      </c>
      <c r="F22">
        <f>T5</f>
        <v>84.052499999999995</v>
      </c>
    </row>
    <row r="23" spans="2:17" x14ac:dyDescent="0.25">
      <c r="D23">
        <f>Q11</f>
        <v>-1.8005625000000001</v>
      </c>
      <c r="E23" t="str">
        <f>R11</f>
        <v>Rational</v>
      </c>
      <c r="F23">
        <f>T11</f>
        <v>100</v>
      </c>
    </row>
    <row r="25" spans="2:17" ht="15.75" thickBot="1" x14ac:dyDescent="0.3"/>
    <row r="26" spans="2:17" ht="15.75" thickBot="1" x14ac:dyDescent="0.3">
      <c r="B26" s="66" t="s">
        <v>0</v>
      </c>
      <c r="C26" s="78" t="s">
        <v>1</v>
      </c>
      <c r="D26" s="79"/>
      <c r="E26" s="77" t="s">
        <v>2</v>
      </c>
      <c r="F26" s="77"/>
      <c r="G26" s="78" t="s">
        <v>3</v>
      </c>
      <c r="H26" s="79"/>
      <c r="I26" s="77" t="s">
        <v>4</v>
      </c>
      <c r="J26" s="77"/>
      <c r="K26" s="78" t="s">
        <v>5</v>
      </c>
      <c r="L26" s="79"/>
      <c r="M26" s="77" t="s">
        <v>6</v>
      </c>
      <c r="N26" s="77"/>
      <c r="O26" s="78" t="s">
        <v>7</v>
      </c>
      <c r="P26" s="79"/>
    </row>
    <row r="27" spans="2:17" x14ac:dyDescent="0.25">
      <c r="B27" s="75" t="s">
        <v>1</v>
      </c>
      <c r="C27" s="1"/>
      <c r="D27" s="2">
        <f>D2/200</f>
        <v>-1.6668499999999999</v>
      </c>
      <c r="E27" s="3"/>
      <c r="F27" s="2">
        <f>F2/200</f>
        <v>-1.77505</v>
      </c>
      <c r="G27" s="1"/>
      <c r="H27" s="2">
        <f>H2/200</f>
        <v>-1.7991999999999999</v>
      </c>
      <c r="I27" s="3"/>
      <c r="J27" s="2">
        <f>J2/200</f>
        <v>-2.3283499999999999</v>
      </c>
      <c r="K27" s="1"/>
      <c r="L27" s="2">
        <f>L2/200</f>
        <v>-1.8383</v>
      </c>
      <c r="M27" s="3"/>
      <c r="N27" s="2">
        <f>N2/200</f>
        <v>-1.88415</v>
      </c>
      <c r="O27" s="4"/>
      <c r="P27" s="2">
        <f>P2/200</f>
        <v>-1.9716999999999998</v>
      </c>
    </row>
    <row r="28" spans="2:17" ht="15.75" thickBot="1" x14ac:dyDescent="0.3">
      <c r="B28" s="76"/>
      <c r="C28" s="6">
        <f>C3/200</f>
        <v>-1.6686500000000002</v>
      </c>
      <c r="D28" s="7"/>
      <c r="E28" s="6">
        <f>E3/200</f>
        <v>-1.7044999999999999</v>
      </c>
      <c r="F28" s="8"/>
      <c r="G28" s="6">
        <f>G3/200</f>
        <v>-2.0850999999999997</v>
      </c>
      <c r="H28" s="7"/>
      <c r="I28" s="6">
        <f>I3/200</f>
        <v>-1.0873999999999999</v>
      </c>
      <c r="J28" s="8"/>
      <c r="K28" s="6">
        <f>K3/200</f>
        <v>-2.0808499999999999</v>
      </c>
      <c r="L28" s="7"/>
      <c r="M28" s="6">
        <f>M3/200</f>
        <v>-1.7860499999999999</v>
      </c>
      <c r="N28" s="8"/>
      <c r="O28" s="6">
        <f>O3/200</f>
        <v>-1.7576499999999999</v>
      </c>
      <c r="P28" s="10"/>
      <c r="Q28" s="33"/>
    </row>
    <row r="29" spans="2:17" x14ac:dyDescent="0.25">
      <c r="B29" s="74" t="s">
        <v>2</v>
      </c>
      <c r="C29" s="11"/>
      <c r="D29" s="12"/>
      <c r="E29" s="67"/>
      <c r="F29" s="2">
        <f>F4/200</f>
        <v>-1.8406499999999999</v>
      </c>
      <c r="G29" s="11"/>
      <c r="H29" s="2">
        <f>H4/200</f>
        <v>-1.7255500000000001</v>
      </c>
      <c r="I29" s="68"/>
      <c r="J29" s="2">
        <f>J4/200</f>
        <v>-2.2209500000000002</v>
      </c>
      <c r="K29" s="11"/>
      <c r="L29" s="2">
        <f>L4/200</f>
        <v>-1.7344999999999999</v>
      </c>
      <c r="M29" s="68"/>
      <c r="N29" s="2">
        <f>N4/200</f>
        <v>-1.83945</v>
      </c>
      <c r="O29" s="11"/>
      <c r="P29" s="2">
        <f>P4/200</f>
        <v>-1.8806499999999999</v>
      </c>
    </row>
    <row r="30" spans="2:17" ht="15.75" thickBot="1" x14ac:dyDescent="0.3">
      <c r="B30" s="74"/>
      <c r="C30" s="11"/>
      <c r="D30" s="12"/>
      <c r="E30" s="6">
        <f>E5/200</f>
        <v>-1.8508500000000001</v>
      </c>
      <c r="F30" s="67"/>
      <c r="G30" s="6">
        <f>G5/200</f>
        <v>-2.1214</v>
      </c>
      <c r="H30" s="12"/>
      <c r="I30" s="6">
        <f>I5/200</f>
        <v>-1.1310500000000001</v>
      </c>
      <c r="J30" s="68"/>
      <c r="K30" s="6">
        <f>K5/200</f>
        <v>-2.1327500000000001</v>
      </c>
      <c r="L30" s="12"/>
      <c r="M30" s="6">
        <f>M5/200</f>
        <v>-1.89825</v>
      </c>
      <c r="N30" s="68"/>
      <c r="O30" s="6">
        <f>O5/200</f>
        <v>-1.8280000000000001</v>
      </c>
      <c r="P30" s="13"/>
      <c r="Q30" s="33"/>
    </row>
    <row r="31" spans="2:17" x14ac:dyDescent="0.25">
      <c r="B31" s="75" t="s">
        <v>3</v>
      </c>
      <c r="C31" s="1"/>
      <c r="D31" s="2"/>
      <c r="E31" s="14"/>
      <c r="F31" s="14"/>
      <c r="G31" s="4"/>
      <c r="H31" s="2">
        <f>H6/200</f>
        <v>-1</v>
      </c>
      <c r="I31" s="3"/>
      <c r="J31" s="2">
        <f>J6/200</f>
        <v>-2.4814500000000002</v>
      </c>
      <c r="K31" s="1"/>
      <c r="L31" s="2">
        <f>L6/200</f>
        <v>-1.99</v>
      </c>
      <c r="M31" s="3"/>
      <c r="N31" s="2">
        <f>N6/200</f>
        <v>-2.11</v>
      </c>
      <c r="O31" s="4"/>
      <c r="P31" s="2">
        <f>P6/200</f>
        <v>-2.15</v>
      </c>
    </row>
    <row r="32" spans="2:17" ht="15.75" thickBot="1" x14ac:dyDescent="0.3">
      <c r="B32" s="76"/>
      <c r="C32" s="6"/>
      <c r="D32" s="7"/>
      <c r="E32" s="16"/>
      <c r="F32" s="16"/>
      <c r="G32" s="6">
        <f>G7/200</f>
        <v>-1</v>
      </c>
      <c r="H32" s="17"/>
      <c r="I32" s="6">
        <f>I7/200</f>
        <v>-1.008</v>
      </c>
      <c r="J32" s="8"/>
      <c r="K32" s="6">
        <f>K7/200</f>
        <v>-2.0049999999999999</v>
      </c>
      <c r="L32" s="7"/>
      <c r="M32" s="6">
        <f>M7/200</f>
        <v>-1.75</v>
      </c>
      <c r="N32" s="8"/>
      <c r="O32" s="6">
        <f>O7/200</f>
        <v>-1.67</v>
      </c>
      <c r="P32" s="10"/>
      <c r="Q32" s="33"/>
    </row>
    <row r="33" spans="2:17" x14ac:dyDescent="0.25">
      <c r="B33" s="74" t="s">
        <v>4</v>
      </c>
      <c r="C33" s="18"/>
      <c r="D33" s="19"/>
      <c r="E33" s="69"/>
      <c r="F33" s="69"/>
      <c r="G33" s="20"/>
      <c r="H33" s="21"/>
      <c r="I33" s="67"/>
      <c r="J33" s="2">
        <f>J8/200</f>
        <v>-1.4888999999999999</v>
      </c>
      <c r="K33" s="11"/>
      <c r="L33" s="2">
        <f>L8/200</f>
        <v>-1.0017</v>
      </c>
      <c r="M33" s="68"/>
      <c r="N33" s="2">
        <f>N8/200</f>
        <v>-1.0144499999999999</v>
      </c>
      <c r="O33" s="22"/>
      <c r="P33" s="2">
        <f>P8/200</f>
        <v>-1.0768500000000001</v>
      </c>
    </row>
    <row r="34" spans="2:17" ht="15.75" thickBot="1" x14ac:dyDescent="0.3">
      <c r="B34" s="74"/>
      <c r="C34" s="18"/>
      <c r="D34" s="19"/>
      <c r="E34" s="69"/>
      <c r="F34" s="69"/>
      <c r="G34" s="20"/>
      <c r="H34" s="21"/>
      <c r="I34" s="6">
        <f>I9/200</f>
        <v>-1.50495</v>
      </c>
      <c r="J34" s="67"/>
      <c r="K34" s="6">
        <f>K9/200</f>
        <v>-2.4991499999999998</v>
      </c>
      <c r="L34" s="12"/>
      <c r="M34" s="6">
        <f>M9/200</f>
        <v>-2.4408000000000003</v>
      </c>
      <c r="N34" s="68"/>
      <c r="O34" s="6">
        <f>O9/200</f>
        <v>-2.35995</v>
      </c>
      <c r="P34" s="13"/>
      <c r="Q34" s="33"/>
    </row>
    <row r="35" spans="2:17" x14ac:dyDescent="0.25">
      <c r="B35" s="75" t="s">
        <v>5</v>
      </c>
      <c r="C35" s="23"/>
      <c r="D35" s="24"/>
      <c r="E35" s="14"/>
      <c r="F35" s="14"/>
      <c r="G35" s="25"/>
      <c r="H35" s="26"/>
      <c r="I35" s="14"/>
      <c r="J35" s="14"/>
      <c r="K35" s="4"/>
      <c r="L35" s="2">
        <f>L10/200</f>
        <v>-2</v>
      </c>
      <c r="M35" s="3"/>
      <c r="N35" s="2">
        <f>N10/200</f>
        <v>-2.02</v>
      </c>
      <c r="O35" s="4"/>
      <c r="P35" s="2">
        <f>P10/200</f>
        <v>-2.06</v>
      </c>
    </row>
    <row r="36" spans="2:17" ht="15.75" thickBot="1" x14ac:dyDescent="0.3">
      <c r="B36" s="76"/>
      <c r="C36" s="27"/>
      <c r="D36" s="28"/>
      <c r="E36" s="16"/>
      <c r="F36" s="16"/>
      <c r="G36" s="29"/>
      <c r="H36" s="30"/>
      <c r="I36" s="16"/>
      <c r="J36" s="16"/>
      <c r="K36" s="6">
        <f>K11/200</f>
        <v>-2</v>
      </c>
      <c r="L36" s="17"/>
      <c r="M36" s="6">
        <f>M11/200</f>
        <v>-1.96</v>
      </c>
      <c r="N36" s="8"/>
      <c r="O36" s="6">
        <f>O11/200</f>
        <v>-1.88</v>
      </c>
      <c r="P36" s="10"/>
      <c r="Q36" s="33"/>
    </row>
    <row r="37" spans="2:17" x14ac:dyDescent="0.25">
      <c r="B37" s="74" t="s">
        <v>6</v>
      </c>
      <c r="C37" s="18"/>
      <c r="D37" s="19"/>
      <c r="E37" s="69"/>
      <c r="F37" s="69"/>
      <c r="G37" s="20"/>
      <c r="H37" s="21"/>
      <c r="I37" s="69"/>
      <c r="J37" s="69"/>
      <c r="K37" s="20"/>
      <c r="L37" s="21"/>
      <c r="M37" s="67"/>
      <c r="N37" s="2">
        <f>N12/200</f>
        <v>-1.06</v>
      </c>
      <c r="O37" s="22"/>
      <c r="P37" s="2">
        <f>P12/200</f>
        <v>-1.375</v>
      </c>
    </row>
    <row r="38" spans="2:17" ht="15.75" thickBot="1" x14ac:dyDescent="0.3">
      <c r="B38" s="74"/>
      <c r="C38" s="18"/>
      <c r="D38" s="19"/>
      <c r="E38" s="69"/>
      <c r="F38" s="69"/>
      <c r="G38" s="20"/>
      <c r="H38" s="21"/>
      <c r="I38" s="69"/>
      <c r="J38" s="69"/>
      <c r="K38" s="20"/>
      <c r="L38" s="21"/>
      <c r="M38" s="6">
        <f>M13/200</f>
        <v>-1.06</v>
      </c>
      <c r="N38" s="67"/>
      <c r="O38" s="6">
        <f>O13/200</f>
        <v>-1.4350000000000001</v>
      </c>
      <c r="P38" s="13"/>
      <c r="Q38" s="33"/>
    </row>
    <row r="39" spans="2:17" x14ac:dyDescent="0.25">
      <c r="B39" s="75" t="s">
        <v>7</v>
      </c>
      <c r="C39" s="1"/>
      <c r="D39" s="2"/>
      <c r="E39" s="3"/>
      <c r="F39" s="3"/>
      <c r="G39" s="1"/>
      <c r="H39" s="2"/>
      <c r="I39" s="3"/>
      <c r="J39" s="3"/>
      <c r="K39" s="1"/>
      <c r="L39" s="2"/>
      <c r="M39" s="3"/>
      <c r="N39" s="3"/>
      <c r="O39" s="4"/>
      <c r="P39" s="2">
        <f>P14/200</f>
        <v>-1.115</v>
      </c>
    </row>
    <row r="40" spans="2:17" ht="15.75" thickBot="1" x14ac:dyDescent="0.3">
      <c r="B40" s="76"/>
      <c r="C40" s="31"/>
      <c r="D40" s="10"/>
      <c r="E40" s="32"/>
      <c r="F40" s="32"/>
      <c r="G40" s="31"/>
      <c r="H40" s="10"/>
      <c r="I40" s="32"/>
      <c r="J40" s="32"/>
      <c r="K40" s="31"/>
      <c r="L40" s="10"/>
      <c r="M40" s="32"/>
      <c r="N40" s="32"/>
      <c r="O40" s="6">
        <f>O15/200</f>
        <v>-1.1200000000000001</v>
      </c>
      <c r="P40" s="10"/>
      <c r="Q40" s="33"/>
    </row>
    <row r="41" spans="2:17" ht="15.75" thickBot="1" x14ac:dyDescent="0.3">
      <c r="B41" s="83" t="s">
        <v>11</v>
      </c>
      <c r="C41" s="82">
        <f>SUM(C28:P28, D27)/8</f>
        <v>-1.72963125</v>
      </c>
      <c r="D41" s="81"/>
      <c r="E41" s="80">
        <f>SUM(C30:P30, F27:F40)/8</f>
        <v>-1.8222499999999999</v>
      </c>
      <c r="F41" s="80"/>
      <c r="G41" s="82">
        <f>SUM(C32:P32,H27:H40)/8</f>
        <v>-1.4947187499999999</v>
      </c>
      <c r="H41" s="81"/>
      <c r="I41" s="80">
        <f>SUM(C34:P34, J27:J40)/8</f>
        <v>-2.1655625000000001</v>
      </c>
      <c r="J41" s="80"/>
      <c r="K41" s="82">
        <f>SUM(C36:P36, L27:L40)/8</f>
        <v>-1.8005625000000001</v>
      </c>
      <c r="L41" s="81"/>
      <c r="M41" s="80">
        <f>SUM(C38:P38, N27:N40)/8</f>
        <v>-1.55288125</v>
      </c>
      <c r="N41" s="80"/>
      <c r="O41" s="82">
        <f>SUM(C40:P40, P27:P39)/8</f>
        <v>-1.59365</v>
      </c>
      <c r="P41" s="81"/>
    </row>
  </sheetData>
  <mergeCells count="35">
    <mergeCell ref="M41:N41"/>
    <mergeCell ref="O41:P41"/>
    <mergeCell ref="C41:D41"/>
    <mergeCell ref="E41:F41"/>
    <mergeCell ref="G41:H41"/>
    <mergeCell ref="I41:J41"/>
    <mergeCell ref="K41:L41"/>
    <mergeCell ref="O1:P1"/>
    <mergeCell ref="C1:D1"/>
    <mergeCell ref="E1:F1"/>
    <mergeCell ref="G1:H1"/>
    <mergeCell ref="I1:J1"/>
    <mergeCell ref="K1:L1"/>
    <mergeCell ref="M1:N1"/>
    <mergeCell ref="B14:B15"/>
    <mergeCell ref="B12:B13"/>
    <mergeCell ref="B2:B3"/>
    <mergeCell ref="B4:B5"/>
    <mergeCell ref="B6:B7"/>
    <mergeCell ref="B8:B9"/>
    <mergeCell ref="B10:B11"/>
    <mergeCell ref="O26:P26"/>
    <mergeCell ref="B27:B28"/>
    <mergeCell ref="B29:B30"/>
    <mergeCell ref="B31:B32"/>
    <mergeCell ref="C26:D26"/>
    <mergeCell ref="E26:F26"/>
    <mergeCell ref="G26:H26"/>
    <mergeCell ref="I26:J26"/>
    <mergeCell ref="K26:L26"/>
    <mergeCell ref="B33:B34"/>
    <mergeCell ref="B35:B36"/>
    <mergeCell ref="B37:B38"/>
    <mergeCell ref="B39:B40"/>
    <mergeCell ref="M26:N26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8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84A37-53D2-4463-B89C-2B3676AF77CF}">
  <sheetPr>
    <pageSetUpPr fitToPage="1"/>
  </sheetPr>
  <dimension ref="B1:Q17"/>
  <sheetViews>
    <sheetView tabSelected="1" workbookViewId="0">
      <selection activeCell="F23" sqref="F23"/>
    </sheetView>
  </sheetViews>
  <sheetFormatPr defaultRowHeight="15" x14ac:dyDescent="0.25"/>
  <cols>
    <col min="2" max="2" width="14.85546875" customWidth="1"/>
    <col min="3" max="16" width="7.28515625" customWidth="1"/>
    <col min="18" max="18" width="20.28515625" customWidth="1"/>
  </cols>
  <sheetData>
    <row r="1" spans="2:17" ht="15.75" thickBot="1" x14ac:dyDescent="0.3"/>
    <row r="2" spans="2:17" ht="15.75" thickBot="1" x14ac:dyDescent="0.3">
      <c r="B2" s="70" t="s">
        <v>0</v>
      </c>
      <c r="C2" s="78" t="s">
        <v>1</v>
      </c>
      <c r="D2" s="79"/>
      <c r="E2" s="77" t="s">
        <v>2</v>
      </c>
      <c r="F2" s="77"/>
      <c r="G2" s="78" t="s">
        <v>3</v>
      </c>
      <c r="H2" s="79"/>
      <c r="I2" s="77" t="s">
        <v>4</v>
      </c>
      <c r="J2" s="77"/>
      <c r="K2" s="78" t="s">
        <v>5</v>
      </c>
      <c r="L2" s="79"/>
      <c r="M2" s="77" t="s">
        <v>6</v>
      </c>
      <c r="N2" s="77"/>
      <c r="O2" s="78" t="s">
        <v>7</v>
      </c>
      <c r="P2" s="79"/>
    </row>
    <row r="3" spans="2:17" x14ac:dyDescent="0.25">
      <c r="B3" s="75" t="s">
        <v>1</v>
      </c>
      <c r="C3" s="34"/>
      <c r="D3" s="35">
        <v>66.805000000000007</v>
      </c>
      <c r="E3" s="36"/>
      <c r="F3" s="36">
        <v>72.814999999999998</v>
      </c>
      <c r="G3" s="34"/>
      <c r="H3" s="35">
        <v>98.98</v>
      </c>
      <c r="I3" s="36"/>
      <c r="J3" s="36">
        <v>50.104999999999997</v>
      </c>
      <c r="K3" s="34"/>
      <c r="L3" s="35">
        <v>100</v>
      </c>
      <c r="M3" s="36"/>
      <c r="N3" s="36">
        <v>81.875</v>
      </c>
      <c r="O3" s="37"/>
      <c r="P3" s="38">
        <v>82.9</v>
      </c>
    </row>
    <row r="4" spans="2:17" ht="15.75" thickBot="1" x14ac:dyDescent="0.3">
      <c r="B4" s="76"/>
      <c r="C4" s="39">
        <v>66.745000000000005</v>
      </c>
      <c r="D4" s="40"/>
      <c r="E4" s="41">
        <v>75.16</v>
      </c>
      <c r="F4" s="41"/>
      <c r="G4" s="39">
        <v>89.45</v>
      </c>
      <c r="H4" s="40"/>
      <c r="I4" s="41">
        <v>91.47</v>
      </c>
      <c r="J4" s="41"/>
      <c r="K4" s="39">
        <v>91.915000000000006</v>
      </c>
      <c r="L4" s="40"/>
      <c r="M4" s="41">
        <v>85.144999999999996</v>
      </c>
      <c r="N4" s="41"/>
      <c r="O4" s="42">
        <v>90.034999999999997</v>
      </c>
      <c r="P4" s="43"/>
      <c r="Q4" s="33"/>
    </row>
    <row r="5" spans="2:17" x14ac:dyDescent="0.25">
      <c r="B5" s="74" t="s">
        <v>2</v>
      </c>
      <c r="C5" s="44"/>
      <c r="D5" s="45"/>
      <c r="E5" s="71"/>
      <c r="F5" s="71">
        <v>84.745000000000005</v>
      </c>
      <c r="G5" s="44"/>
      <c r="H5" s="45">
        <v>98.944999999999993</v>
      </c>
      <c r="I5" s="72"/>
      <c r="J5" s="72">
        <v>49.435000000000002</v>
      </c>
      <c r="K5" s="44"/>
      <c r="L5" s="45">
        <v>100</v>
      </c>
      <c r="M5" s="72"/>
      <c r="N5" s="72">
        <v>87.864999999999995</v>
      </c>
      <c r="O5" s="44"/>
      <c r="P5" s="46">
        <v>84.555000000000007</v>
      </c>
    </row>
    <row r="6" spans="2:17" ht="15.75" thickBot="1" x14ac:dyDescent="0.3">
      <c r="B6" s="74"/>
      <c r="C6" s="44"/>
      <c r="D6" s="45"/>
      <c r="E6" s="71">
        <v>84.405000000000001</v>
      </c>
      <c r="F6" s="71"/>
      <c r="G6" s="44">
        <v>85.75</v>
      </c>
      <c r="H6" s="45"/>
      <c r="I6" s="72">
        <v>85.765000000000001</v>
      </c>
      <c r="J6" s="72"/>
      <c r="K6" s="44">
        <v>86.724999999999994</v>
      </c>
      <c r="L6" s="45"/>
      <c r="M6" s="72">
        <v>85.905000000000001</v>
      </c>
      <c r="N6" s="72"/>
      <c r="O6" s="44">
        <v>86.31</v>
      </c>
      <c r="P6" s="46"/>
      <c r="Q6" s="33"/>
    </row>
    <row r="7" spans="2:17" x14ac:dyDescent="0.25">
      <c r="B7" s="75" t="s">
        <v>3</v>
      </c>
      <c r="C7" s="34"/>
      <c r="D7" s="35"/>
      <c r="E7" s="47"/>
      <c r="F7" s="47"/>
      <c r="G7" s="37"/>
      <c r="H7" s="48">
        <v>0</v>
      </c>
      <c r="I7" s="36"/>
      <c r="J7" s="36">
        <v>49.914999999999999</v>
      </c>
      <c r="K7" s="34"/>
      <c r="L7" s="35">
        <v>100</v>
      </c>
      <c r="M7" s="36"/>
      <c r="N7" s="36">
        <v>87</v>
      </c>
      <c r="O7" s="37"/>
      <c r="P7" s="38">
        <v>83</v>
      </c>
    </row>
    <row r="8" spans="2:17" ht="15.75" thickBot="1" x14ac:dyDescent="0.3">
      <c r="B8" s="76"/>
      <c r="C8" s="39"/>
      <c r="D8" s="40"/>
      <c r="E8" s="49"/>
      <c r="F8" s="49"/>
      <c r="G8" s="42">
        <v>0</v>
      </c>
      <c r="H8" s="50"/>
      <c r="I8" s="41">
        <v>99.03</v>
      </c>
      <c r="J8" s="41"/>
      <c r="K8" s="39">
        <v>99.5</v>
      </c>
      <c r="L8" s="40"/>
      <c r="M8" s="41">
        <v>99</v>
      </c>
      <c r="N8" s="41"/>
      <c r="O8" s="42">
        <v>99</v>
      </c>
      <c r="P8" s="43"/>
      <c r="Q8" s="33"/>
    </row>
    <row r="9" spans="2:17" x14ac:dyDescent="0.25">
      <c r="B9" s="74" t="s">
        <v>4</v>
      </c>
      <c r="C9" s="51"/>
      <c r="D9" s="52"/>
      <c r="E9" s="73"/>
      <c r="F9" s="73"/>
      <c r="G9" s="53"/>
      <c r="H9" s="54"/>
      <c r="I9" s="71"/>
      <c r="J9" s="71">
        <v>49.96</v>
      </c>
      <c r="K9" s="44"/>
      <c r="L9" s="45">
        <v>100</v>
      </c>
      <c r="M9" s="72"/>
      <c r="N9" s="72">
        <v>96.534999999999997</v>
      </c>
      <c r="O9" s="55"/>
      <c r="P9" s="46">
        <v>93.224999999999994</v>
      </c>
    </row>
    <row r="10" spans="2:17" ht="15.75" thickBot="1" x14ac:dyDescent="0.3">
      <c r="B10" s="74"/>
      <c r="C10" s="51"/>
      <c r="D10" s="52"/>
      <c r="E10" s="73"/>
      <c r="F10" s="73"/>
      <c r="G10" s="53"/>
      <c r="H10" s="54"/>
      <c r="I10" s="71">
        <v>49.424999999999997</v>
      </c>
      <c r="J10" s="71"/>
      <c r="K10" s="44">
        <v>50.085000000000001</v>
      </c>
      <c r="L10" s="45"/>
      <c r="M10" s="72">
        <v>48.99</v>
      </c>
      <c r="N10" s="72"/>
      <c r="O10" s="55">
        <v>50.454999999999998</v>
      </c>
      <c r="P10" s="46"/>
      <c r="Q10" s="33"/>
    </row>
    <row r="11" spans="2:17" x14ac:dyDescent="0.25">
      <c r="B11" s="75" t="s">
        <v>5</v>
      </c>
      <c r="C11" s="56"/>
      <c r="D11" s="57"/>
      <c r="E11" s="47"/>
      <c r="F11" s="47"/>
      <c r="G11" s="58"/>
      <c r="H11" s="59"/>
      <c r="I11" s="47"/>
      <c r="J11" s="47"/>
      <c r="K11" s="37"/>
      <c r="L11" s="48">
        <v>100</v>
      </c>
      <c r="M11" s="36"/>
      <c r="N11" s="36">
        <v>98</v>
      </c>
      <c r="O11" s="37"/>
      <c r="P11" s="38">
        <v>94</v>
      </c>
    </row>
    <row r="12" spans="2:17" ht="15.75" thickBot="1" x14ac:dyDescent="0.3">
      <c r="B12" s="76"/>
      <c r="C12" s="60"/>
      <c r="D12" s="61"/>
      <c r="E12" s="49"/>
      <c r="F12" s="49"/>
      <c r="G12" s="62"/>
      <c r="H12" s="63"/>
      <c r="I12" s="49"/>
      <c r="J12" s="49"/>
      <c r="K12" s="42">
        <v>100</v>
      </c>
      <c r="L12" s="50"/>
      <c r="M12" s="41">
        <v>100</v>
      </c>
      <c r="N12" s="41"/>
      <c r="O12" s="42">
        <v>100</v>
      </c>
      <c r="P12" s="43"/>
      <c r="Q12" s="33"/>
    </row>
    <row r="13" spans="2:17" x14ac:dyDescent="0.25">
      <c r="B13" s="74" t="s">
        <v>6</v>
      </c>
      <c r="C13" s="51"/>
      <c r="D13" s="52"/>
      <c r="E13" s="73"/>
      <c r="F13" s="73"/>
      <c r="G13" s="53"/>
      <c r="H13" s="54"/>
      <c r="I13" s="73"/>
      <c r="J13" s="73"/>
      <c r="K13" s="53"/>
      <c r="L13" s="54"/>
      <c r="M13" s="71"/>
      <c r="N13" s="71">
        <v>6</v>
      </c>
      <c r="O13" s="55"/>
      <c r="P13" s="46">
        <v>41.5</v>
      </c>
    </row>
    <row r="14" spans="2:17" ht="15.75" thickBot="1" x14ac:dyDescent="0.3">
      <c r="B14" s="74"/>
      <c r="C14" s="51"/>
      <c r="D14" s="52"/>
      <c r="E14" s="73"/>
      <c r="F14" s="73"/>
      <c r="G14" s="53"/>
      <c r="H14" s="54"/>
      <c r="I14" s="73"/>
      <c r="J14" s="73"/>
      <c r="K14" s="53"/>
      <c r="L14" s="54"/>
      <c r="M14" s="71">
        <v>6</v>
      </c>
      <c r="N14" s="71"/>
      <c r="O14" s="55">
        <v>39.5</v>
      </c>
      <c r="P14" s="46"/>
      <c r="Q14" s="33"/>
    </row>
    <row r="15" spans="2:17" x14ac:dyDescent="0.25">
      <c r="B15" s="75" t="s">
        <v>7</v>
      </c>
      <c r="C15" s="34"/>
      <c r="D15" s="35"/>
      <c r="E15" s="36"/>
      <c r="F15" s="36"/>
      <c r="G15" s="34"/>
      <c r="H15" s="35"/>
      <c r="I15" s="36"/>
      <c r="J15" s="36"/>
      <c r="K15" s="34"/>
      <c r="L15" s="35"/>
      <c r="M15" s="36"/>
      <c r="N15" s="36"/>
      <c r="O15" s="37"/>
      <c r="P15" s="38">
        <v>11.5</v>
      </c>
    </row>
    <row r="16" spans="2:17" ht="15.75" thickBot="1" x14ac:dyDescent="0.3">
      <c r="B16" s="76"/>
      <c r="C16" s="64"/>
      <c r="D16" s="43"/>
      <c r="E16" s="65"/>
      <c r="F16" s="65"/>
      <c r="G16" s="64"/>
      <c r="H16" s="43"/>
      <c r="I16" s="65"/>
      <c r="J16" s="65"/>
      <c r="K16" s="64"/>
      <c r="L16" s="43"/>
      <c r="M16" s="65"/>
      <c r="N16" s="65"/>
      <c r="O16" s="42">
        <v>11.5</v>
      </c>
      <c r="P16" s="43"/>
      <c r="Q16" s="33"/>
    </row>
    <row r="17" spans="2:16" ht="15.75" thickBot="1" x14ac:dyDescent="0.3">
      <c r="B17" s="83" t="s">
        <v>10</v>
      </c>
      <c r="C17" s="82">
        <f>SUM(C4:P4, D3)/8</f>
        <v>82.090625000000017</v>
      </c>
      <c r="D17" s="81"/>
      <c r="E17" s="80">
        <f>SUM(C6:P6, F3:F16)/8</f>
        <v>84.052499999999995</v>
      </c>
      <c r="F17" s="80"/>
      <c r="G17" s="82">
        <f>SUM(C8:P8,H3:H16)/8</f>
        <v>74.306874999999991</v>
      </c>
      <c r="H17" s="81"/>
      <c r="I17" s="80">
        <f>SUM(C10:P10, J3:J16)/8</f>
        <v>49.796250000000001</v>
      </c>
      <c r="J17" s="80"/>
      <c r="K17" s="82">
        <f>SUM(C12:P12, L3:L16)/8</f>
        <v>100</v>
      </c>
      <c r="L17" s="81"/>
      <c r="M17" s="80">
        <f>SUM(C14:P14, N3:N16)/8</f>
        <v>62.846874999999997</v>
      </c>
      <c r="N17" s="80"/>
      <c r="O17" s="82">
        <f>SUM(C16:P16, P3:P15)/8</f>
        <v>62.772500000000008</v>
      </c>
      <c r="P17" s="81"/>
    </row>
  </sheetData>
  <mergeCells count="21">
    <mergeCell ref="M17:N17"/>
    <mergeCell ref="O17:P17"/>
    <mergeCell ref="C17:D17"/>
    <mergeCell ref="E17:F17"/>
    <mergeCell ref="G17:H17"/>
    <mergeCell ref="I17:J17"/>
    <mergeCell ref="K17:L17"/>
    <mergeCell ref="B13:B14"/>
    <mergeCell ref="B15:B16"/>
    <mergeCell ref="O2:P2"/>
    <mergeCell ref="B3:B4"/>
    <mergeCell ref="B5:B6"/>
    <mergeCell ref="B7:B8"/>
    <mergeCell ref="B9:B10"/>
    <mergeCell ref="B11:B12"/>
    <mergeCell ref="C2:D2"/>
    <mergeCell ref="E2:F2"/>
    <mergeCell ref="G2:H2"/>
    <mergeCell ref="I2:J2"/>
    <mergeCell ref="K2:L2"/>
    <mergeCell ref="M2:N2"/>
  </mergeCells>
  <pageMargins left="0.7" right="0.7" top="0.75" bottom="0.75" header="0.3" footer="0.3"/>
  <pageSetup paperSize="9" scale="8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Averaged cumulative reward</vt:lpstr>
      <vt:lpstr>Betrayal Proportion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Barnes-Nunn</dc:creator>
  <cp:lastModifiedBy>Jonathan Barnes-Nunn</cp:lastModifiedBy>
  <cp:lastPrinted>2020-02-20T17:29:04Z</cp:lastPrinted>
  <dcterms:created xsi:type="dcterms:W3CDTF">2020-01-20T20:09:06Z</dcterms:created>
  <dcterms:modified xsi:type="dcterms:W3CDTF">2020-02-22T17:01:46Z</dcterms:modified>
</cp:coreProperties>
</file>