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OneDrive\Desktop\IRMA NURANISA\30. UNIV AISYAH LAMPUNG\KERTAS KERJA\"/>
    </mc:Choice>
  </mc:AlternateContent>
  <xr:revisionPtr revIDLastSave="0" documentId="13_ncr:1_{68DD3931-AE98-47A8-AFC2-B8AAB265FE25}" xr6:coauthVersionLast="47" xr6:coauthVersionMax="47" xr10:uidLastSave="{00000000-0000-0000-0000-000000000000}"/>
  <bookViews>
    <workbookView xWindow="-120" yWindow="-120" windowWidth="20730" windowHeight="11040" activeTab="11" xr2:uid="{55E297DB-5C7A-4356-B06B-C9377640688E}"/>
  </bookViews>
  <sheets>
    <sheet name="JAN" sheetId="1" r:id="rId1"/>
    <sheet name="FEB" sheetId="2" r:id="rId2"/>
    <sheet name="MAR" sheetId="3" r:id="rId3"/>
    <sheet name="APR" sheetId="4" r:id="rId4"/>
    <sheet name="MEI" sheetId="5" r:id="rId5"/>
    <sheet name="JUN" sheetId="6" r:id="rId6"/>
    <sheet name="JUL" sheetId="8" r:id="rId7"/>
    <sheet name="AGU" sheetId="9" r:id="rId8"/>
    <sheet name="SEP" sheetId="10" r:id="rId9"/>
    <sheet name="OKT" sheetId="11" r:id="rId10"/>
    <sheet name="NOV" sheetId="12" r:id="rId11"/>
    <sheet name="DES" sheetId="13" r:id="rId12"/>
  </sheets>
  <definedNames>
    <definedName name="_xlnm._FilterDatabase" localSheetId="7" hidden="1">AGU!$A$4:$O$125</definedName>
    <definedName name="_xlnm._FilterDatabase" localSheetId="11" hidden="1">DES!$A$4:$O$147</definedName>
    <definedName name="_xlnm._FilterDatabase" localSheetId="1" hidden="1">FEB!$A$4:$P$5</definedName>
    <definedName name="_xlnm._FilterDatabase" localSheetId="0" hidden="1">JAN!$A$5:$O$123</definedName>
    <definedName name="_xlnm._FilterDatabase" localSheetId="6" hidden="1">JUL!$A$4:$O$129</definedName>
    <definedName name="_xlnm._FilterDatabase" localSheetId="4" hidden="1">MEI!$A$4:$P$117</definedName>
    <definedName name="_xlnm._FilterDatabase" localSheetId="10" hidden="1">NOV!$A$4:$O$132</definedName>
    <definedName name="_xlnm._FilterDatabase" localSheetId="9" hidden="1">OKT!$A$4:$O$130</definedName>
    <definedName name="_xlnm._FilterDatabase" localSheetId="8" hidden="1">SEP!$A$4:$O$120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7" i="13" l="1"/>
  <c r="M137" i="13"/>
  <c r="L137" i="13"/>
  <c r="K137" i="13"/>
  <c r="J137" i="13"/>
  <c r="I137" i="13"/>
  <c r="H137" i="13"/>
  <c r="O132" i="13"/>
  <c r="O131" i="13"/>
  <c r="O130" i="13"/>
  <c r="O129" i="13"/>
  <c r="O128" i="13"/>
  <c r="O127" i="13"/>
  <c r="O123" i="13"/>
  <c r="O121" i="13"/>
  <c r="O120" i="13"/>
  <c r="O119" i="13"/>
  <c r="O118" i="13"/>
  <c r="O117" i="13"/>
  <c r="O116" i="13"/>
  <c r="O115" i="13"/>
  <c r="O114" i="13"/>
  <c r="O113" i="13"/>
  <c r="O112" i="13"/>
  <c r="O111" i="13"/>
  <c r="O110" i="13"/>
  <c r="O108" i="13"/>
  <c r="O107" i="13"/>
  <c r="O106" i="13"/>
  <c r="O104" i="13"/>
  <c r="O103" i="13"/>
  <c r="O102" i="13"/>
  <c r="O100" i="13"/>
  <c r="O99" i="13"/>
  <c r="O98" i="13"/>
  <c r="O97" i="13"/>
  <c r="O96" i="13"/>
  <c r="O95" i="13"/>
  <c r="O93" i="13"/>
  <c r="O92" i="13"/>
  <c r="O89" i="13"/>
  <c r="O88" i="13"/>
  <c r="O86" i="13"/>
  <c r="O82" i="13"/>
  <c r="O81" i="13"/>
  <c r="O80" i="13"/>
  <c r="O79" i="13"/>
  <c r="O77" i="13"/>
  <c r="O76" i="13"/>
  <c r="O75" i="13"/>
  <c r="O74" i="13"/>
  <c r="O73" i="13"/>
  <c r="O72" i="13"/>
  <c r="N72" i="13"/>
  <c r="O71" i="13"/>
  <c r="O68" i="13"/>
  <c r="O65" i="13"/>
  <c r="O64" i="13"/>
  <c r="O62" i="13"/>
  <c r="O61" i="13"/>
  <c r="O60" i="13"/>
  <c r="O59" i="13"/>
  <c r="O58" i="13"/>
  <c r="O57" i="13"/>
  <c r="N57" i="13"/>
  <c r="O56" i="13"/>
  <c r="N56" i="13"/>
  <c r="O55" i="13"/>
  <c r="O54" i="13"/>
  <c r="O53" i="13"/>
  <c r="O52" i="13"/>
  <c r="O51" i="13"/>
  <c r="O49" i="13"/>
  <c r="O48" i="13"/>
  <c r="O47" i="13"/>
  <c r="O46" i="13"/>
  <c r="O44" i="13"/>
  <c r="O43" i="13"/>
  <c r="O39" i="13"/>
  <c r="O38" i="13"/>
  <c r="O33" i="13"/>
  <c r="O32" i="13"/>
  <c r="O29" i="13"/>
  <c r="O28" i="13"/>
  <c r="O27" i="13"/>
  <c r="O26" i="13"/>
  <c r="O25" i="13"/>
  <c r="O23" i="13"/>
  <c r="O22" i="13"/>
  <c r="O21" i="13"/>
  <c r="O20" i="13"/>
  <c r="O18" i="13"/>
  <c r="O17" i="13"/>
  <c r="O16" i="13"/>
  <c r="O14" i="13"/>
  <c r="O13" i="13"/>
  <c r="O8" i="13"/>
  <c r="O7" i="13"/>
  <c r="O6" i="13"/>
  <c r="L132" i="12"/>
  <c r="K132" i="12"/>
  <c r="J132" i="12"/>
  <c r="I132" i="12"/>
  <c r="H132" i="12"/>
  <c r="G132" i="12"/>
  <c r="O128" i="12"/>
  <c r="O127" i="12"/>
  <c r="O126" i="12"/>
  <c r="O125" i="12"/>
  <c r="O124" i="12"/>
  <c r="O123" i="12"/>
  <c r="M132" i="12" s="1"/>
  <c r="O119" i="12"/>
  <c r="O117" i="12"/>
  <c r="O116" i="12"/>
  <c r="O115" i="12"/>
  <c r="O114" i="12"/>
  <c r="O113" i="12"/>
  <c r="O112" i="12"/>
  <c r="O111" i="12"/>
  <c r="O110" i="12"/>
  <c r="O109" i="12"/>
  <c r="O108" i="12"/>
  <c r="O107" i="12"/>
  <c r="O106" i="12"/>
  <c r="O104" i="12"/>
  <c r="O103" i="12"/>
  <c r="O102" i="12"/>
  <c r="O100" i="12"/>
  <c r="O99" i="12"/>
  <c r="O98" i="12"/>
  <c r="O96" i="12"/>
  <c r="O95" i="12"/>
  <c r="O94" i="12"/>
  <c r="O93" i="12"/>
  <c r="O92" i="12"/>
  <c r="O91" i="12"/>
  <c r="O89" i="12"/>
  <c r="O88" i="12"/>
  <c r="O85" i="12"/>
  <c r="O84" i="12"/>
  <c r="O82" i="12"/>
  <c r="O79" i="12"/>
  <c r="O78" i="12"/>
  <c r="O77" i="12"/>
  <c r="O76" i="12"/>
  <c r="O74" i="12"/>
  <c r="O73" i="12"/>
  <c r="O72" i="12"/>
  <c r="O71" i="12"/>
  <c r="O69" i="12"/>
  <c r="N69" i="12"/>
  <c r="O70" i="12"/>
  <c r="O68" i="12"/>
  <c r="O65" i="12"/>
  <c r="O62" i="12"/>
  <c r="O61" i="12"/>
  <c r="O59" i="12"/>
  <c r="O58" i="12"/>
  <c r="O57" i="12"/>
  <c r="O56" i="12"/>
  <c r="O55" i="12"/>
  <c r="O54" i="12"/>
  <c r="N54" i="12"/>
  <c r="O53" i="12"/>
  <c r="N53" i="12"/>
  <c r="O52" i="12"/>
  <c r="O51" i="12"/>
  <c r="O50" i="12"/>
  <c r="O49" i="12"/>
  <c r="O48" i="12"/>
  <c r="O46" i="12"/>
  <c r="O45" i="12"/>
  <c r="O44" i="12"/>
  <c r="O43" i="12"/>
  <c r="O41" i="12"/>
  <c r="O40" i="12"/>
  <c r="O37" i="12"/>
  <c r="O36" i="12"/>
  <c r="O33" i="12"/>
  <c r="O32" i="12"/>
  <c r="O27" i="12"/>
  <c r="O26" i="12"/>
  <c r="O25" i="12"/>
  <c r="O24" i="12"/>
  <c r="O23" i="12"/>
  <c r="O21" i="12"/>
  <c r="O20" i="12"/>
  <c r="O19" i="12"/>
  <c r="O18" i="12"/>
  <c r="O16" i="12"/>
  <c r="O15" i="12"/>
  <c r="O14" i="12"/>
  <c r="O12" i="12"/>
  <c r="O11" i="12"/>
  <c r="O8" i="12"/>
  <c r="O7" i="12"/>
  <c r="O6" i="12"/>
  <c r="N137" i="13" l="1"/>
  <c r="N140" i="13" s="1"/>
  <c r="O137" i="13"/>
  <c r="O140" i="13" s="1"/>
  <c r="N132" i="12"/>
  <c r="N135" i="12" s="1"/>
  <c r="O132" i="12"/>
  <c r="O135" i="12" s="1"/>
  <c r="M130" i="11"/>
  <c r="L130" i="11"/>
  <c r="K130" i="11"/>
  <c r="J130" i="11"/>
  <c r="I130" i="11"/>
  <c r="H130" i="11"/>
  <c r="G130" i="11"/>
  <c r="O126" i="11"/>
  <c r="O125" i="11"/>
  <c r="O124" i="11"/>
  <c r="O123" i="11"/>
  <c r="O122" i="11"/>
  <c r="O121" i="11"/>
  <c r="O120" i="11"/>
  <c r="O117" i="1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O104" i="11"/>
  <c r="O103" i="11"/>
  <c r="O101" i="11"/>
  <c r="O100" i="11"/>
  <c r="O99" i="11"/>
  <c r="O96" i="11"/>
  <c r="O95" i="11"/>
  <c r="O94" i="11"/>
  <c r="O93" i="11"/>
  <c r="O92" i="11"/>
  <c r="O91" i="11"/>
  <c r="O89" i="11"/>
  <c r="O88" i="11"/>
  <c r="O85" i="11"/>
  <c r="O84" i="11"/>
  <c r="O83" i="11"/>
  <c r="O80" i="11"/>
  <c r="O79" i="11"/>
  <c r="O78" i="11"/>
  <c r="O81" i="11"/>
  <c r="O76" i="11"/>
  <c r="O75" i="11"/>
  <c r="O74" i="11"/>
  <c r="O73" i="11"/>
  <c r="O72" i="11"/>
  <c r="N72" i="11"/>
  <c r="O71" i="11"/>
  <c r="O70" i="11"/>
  <c r="O67" i="11"/>
  <c r="O64" i="11"/>
  <c r="O62" i="11"/>
  <c r="O60" i="11"/>
  <c r="O59" i="11"/>
  <c r="O58" i="11"/>
  <c r="O57" i="11"/>
  <c r="O56" i="11"/>
  <c r="O55" i="11"/>
  <c r="N55" i="11"/>
  <c r="O54" i="11"/>
  <c r="N54" i="11"/>
  <c r="O53" i="11"/>
  <c r="O52" i="11"/>
  <c r="O51" i="11"/>
  <c r="O50" i="11"/>
  <c r="O49" i="11"/>
  <c r="O47" i="11"/>
  <c r="O46" i="11"/>
  <c r="O45" i="11"/>
  <c r="O44" i="11"/>
  <c r="O42" i="11"/>
  <c r="O41" i="11"/>
  <c r="O37" i="11"/>
  <c r="O36" i="11"/>
  <c r="O34" i="11"/>
  <c r="O33" i="11"/>
  <c r="O27" i="11"/>
  <c r="O26" i="11"/>
  <c r="O25" i="11"/>
  <c r="O24" i="11"/>
  <c r="O23" i="11"/>
  <c r="O21" i="11"/>
  <c r="O20" i="11"/>
  <c r="O19" i="11"/>
  <c r="O18" i="11"/>
  <c r="O16" i="11"/>
  <c r="O15" i="11"/>
  <c r="O14" i="11"/>
  <c r="O12" i="11"/>
  <c r="O11" i="11"/>
  <c r="O8" i="11"/>
  <c r="O7" i="11"/>
  <c r="O6" i="11"/>
  <c r="M120" i="10"/>
  <c r="L120" i="10"/>
  <c r="K120" i="10"/>
  <c r="J120" i="10"/>
  <c r="I120" i="10"/>
  <c r="H120" i="10"/>
  <c r="G120" i="10"/>
  <c r="O116" i="10"/>
  <c r="O115" i="10"/>
  <c r="O114" i="10"/>
  <c r="O113" i="10"/>
  <c r="O112" i="10"/>
  <c r="O111" i="10"/>
  <c r="O110" i="10"/>
  <c r="O95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4" i="10"/>
  <c r="O93" i="10"/>
  <c r="O90" i="10"/>
  <c r="O89" i="10"/>
  <c r="O88" i="10"/>
  <c r="O87" i="10"/>
  <c r="O86" i="10"/>
  <c r="O85" i="10"/>
  <c r="O84" i="10"/>
  <c r="O83" i="10"/>
  <c r="O82" i="10"/>
  <c r="O81" i="10"/>
  <c r="O80" i="10"/>
  <c r="O77" i="10"/>
  <c r="O76" i="10"/>
  <c r="O74" i="10"/>
  <c r="O73" i="10"/>
  <c r="O72" i="10"/>
  <c r="O71" i="10"/>
  <c r="O70" i="10"/>
  <c r="O69" i="10"/>
  <c r="O68" i="10"/>
  <c r="O67" i="10"/>
  <c r="O66" i="10"/>
  <c r="O64" i="10"/>
  <c r="N64" i="10"/>
  <c r="O63" i="10"/>
  <c r="O62" i="10"/>
  <c r="O60" i="10"/>
  <c r="O65" i="10"/>
  <c r="O25" i="10"/>
  <c r="O59" i="10"/>
  <c r="O58" i="10"/>
  <c r="O56" i="10"/>
  <c r="O55" i="10"/>
  <c r="O54" i="10"/>
  <c r="O53" i="10"/>
  <c r="O52" i="10"/>
  <c r="O51" i="10"/>
  <c r="N51" i="10"/>
  <c r="O50" i="10"/>
  <c r="N50" i="10"/>
  <c r="O49" i="10"/>
  <c r="O48" i="10"/>
  <c r="O47" i="10"/>
  <c r="O46" i="10"/>
  <c r="O45" i="10"/>
  <c r="O43" i="10"/>
  <c r="O42" i="10"/>
  <c r="O41" i="10"/>
  <c r="O40" i="10"/>
  <c r="O38" i="10"/>
  <c r="O37" i="10"/>
  <c r="O34" i="10"/>
  <c r="O33" i="10"/>
  <c r="O30" i="10"/>
  <c r="O29" i="10"/>
  <c r="O24" i="10"/>
  <c r="O23" i="10"/>
  <c r="O22" i="10"/>
  <c r="O21" i="10"/>
  <c r="O20" i="10"/>
  <c r="O19" i="10"/>
  <c r="O18" i="10"/>
  <c r="O17" i="10"/>
  <c r="O14" i="10"/>
  <c r="O13" i="10"/>
  <c r="O15" i="10"/>
  <c r="O12" i="10"/>
  <c r="O11" i="10"/>
  <c r="O8" i="10"/>
  <c r="O7" i="10"/>
  <c r="O6" i="10"/>
  <c r="M125" i="9"/>
  <c r="L125" i="9"/>
  <c r="K125" i="9"/>
  <c r="J125" i="9"/>
  <c r="I125" i="9"/>
  <c r="H125" i="9"/>
  <c r="G125" i="9"/>
  <c r="O121" i="9"/>
  <c r="O120" i="9"/>
  <c r="O119" i="9"/>
  <c r="O118" i="9"/>
  <c r="O117" i="9"/>
  <c r="O116" i="9"/>
  <c r="O115" i="9"/>
  <c r="O112" i="9"/>
  <c r="O111" i="9"/>
  <c r="O110" i="9"/>
  <c r="O104" i="9"/>
  <c r="O109" i="9"/>
  <c r="O108" i="9"/>
  <c r="O107" i="9"/>
  <c r="O106" i="9"/>
  <c r="O105" i="9"/>
  <c r="O103" i="9"/>
  <c r="O102" i="9"/>
  <c r="O101" i="9"/>
  <c r="O100" i="9"/>
  <c r="O99" i="9"/>
  <c r="O98" i="9"/>
  <c r="O97" i="9"/>
  <c r="O96" i="9"/>
  <c r="O93" i="9"/>
  <c r="O92" i="9"/>
  <c r="O91" i="9"/>
  <c r="O90" i="9"/>
  <c r="O89" i="9"/>
  <c r="O88" i="9"/>
  <c r="O86" i="9"/>
  <c r="O85" i="9"/>
  <c r="O84" i="9"/>
  <c r="O83" i="9"/>
  <c r="O82" i="9"/>
  <c r="O81" i="9"/>
  <c r="O78" i="9"/>
  <c r="O77" i="9"/>
  <c r="O75" i="9"/>
  <c r="O74" i="9"/>
  <c r="O73" i="9"/>
  <c r="O72" i="9"/>
  <c r="O71" i="9"/>
  <c r="O69" i="9"/>
  <c r="O68" i="9"/>
  <c r="O67" i="9"/>
  <c r="O66" i="9"/>
  <c r="O64" i="9"/>
  <c r="N64" i="9"/>
  <c r="O63" i="9"/>
  <c r="O62" i="9"/>
  <c r="O60" i="9"/>
  <c r="O59" i="9"/>
  <c r="O58" i="9"/>
  <c r="O57" i="9"/>
  <c r="O56" i="9"/>
  <c r="O54" i="9"/>
  <c r="O53" i="9"/>
  <c r="O52" i="9"/>
  <c r="O51" i="9"/>
  <c r="O50" i="9"/>
  <c r="O49" i="9"/>
  <c r="N49" i="9"/>
  <c r="O48" i="9"/>
  <c r="N48" i="9"/>
  <c r="O47" i="9"/>
  <c r="O46" i="9"/>
  <c r="O45" i="9"/>
  <c r="O44" i="9"/>
  <c r="O43" i="9"/>
  <c r="O41" i="9"/>
  <c r="O40" i="9"/>
  <c r="O39" i="9"/>
  <c r="O38" i="9"/>
  <c r="O36" i="9"/>
  <c r="O35" i="9"/>
  <c r="O33" i="9"/>
  <c r="O32" i="9"/>
  <c r="O31" i="9"/>
  <c r="O30" i="9"/>
  <c r="O26" i="9"/>
  <c r="O25" i="9"/>
  <c r="O24" i="9"/>
  <c r="O23" i="9"/>
  <c r="O22" i="9"/>
  <c r="O21" i="9"/>
  <c r="O20" i="9"/>
  <c r="O19" i="9"/>
  <c r="O18" i="9"/>
  <c r="O17" i="9"/>
  <c r="O16" i="9"/>
  <c r="O14" i="9"/>
  <c r="O13" i="9"/>
  <c r="O12" i="9"/>
  <c r="O11" i="9"/>
  <c r="O8" i="9"/>
  <c r="O7" i="9"/>
  <c r="O6" i="9"/>
  <c r="M129" i="8"/>
  <c r="L129" i="8"/>
  <c r="K129" i="8"/>
  <c r="J129" i="8"/>
  <c r="I129" i="8"/>
  <c r="H129" i="8"/>
  <c r="G129" i="8"/>
  <c r="O128" i="8"/>
  <c r="O127" i="8"/>
  <c r="O126" i="8"/>
  <c r="O125" i="8"/>
  <c r="O124" i="8"/>
  <c r="O123" i="8"/>
  <c r="O122" i="8"/>
  <c r="O121" i="8"/>
  <c r="O120" i="8"/>
  <c r="O119" i="8"/>
  <c r="O117" i="8"/>
  <c r="O116" i="8"/>
  <c r="O115" i="8"/>
  <c r="O114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5" i="8"/>
  <c r="O94" i="8"/>
  <c r="O93" i="8"/>
  <c r="O92" i="8"/>
  <c r="O91" i="8"/>
  <c r="O90" i="8"/>
  <c r="O88" i="8"/>
  <c r="O87" i="8"/>
  <c r="O86" i="8"/>
  <c r="O85" i="8"/>
  <c r="O84" i="8"/>
  <c r="O83" i="8"/>
  <c r="O80" i="8"/>
  <c r="O79" i="8"/>
  <c r="O77" i="8"/>
  <c r="O76" i="8"/>
  <c r="O75" i="8"/>
  <c r="O74" i="8"/>
  <c r="O73" i="8"/>
  <c r="O71" i="8"/>
  <c r="O70" i="8"/>
  <c r="O69" i="8"/>
  <c r="O68" i="8"/>
  <c r="O67" i="8"/>
  <c r="O66" i="8"/>
  <c r="N66" i="8"/>
  <c r="O65" i="8"/>
  <c r="O64" i="8"/>
  <c r="O62" i="8"/>
  <c r="O58" i="8"/>
  <c r="O57" i="8"/>
  <c r="O56" i="8"/>
  <c r="O55" i="8"/>
  <c r="O53" i="8"/>
  <c r="O52" i="8"/>
  <c r="O51" i="8"/>
  <c r="O50" i="8"/>
  <c r="O49" i="8"/>
  <c r="O48" i="8"/>
  <c r="N48" i="8"/>
  <c r="O47" i="8"/>
  <c r="N47" i="8"/>
  <c r="O46" i="8"/>
  <c r="O45" i="8"/>
  <c r="O44" i="8"/>
  <c r="O43" i="8"/>
  <c r="O42" i="8"/>
  <c r="O40" i="8"/>
  <c r="O39" i="8"/>
  <c r="O38" i="8"/>
  <c r="O37" i="8"/>
  <c r="O36" i="8"/>
  <c r="O35" i="8"/>
  <c r="O33" i="8"/>
  <c r="O32" i="8"/>
  <c r="O31" i="8"/>
  <c r="O30" i="8"/>
  <c r="O26" i="8"/>
  <c r="O25" i="8"/>
  <c r="O24" i="8"/>
  <c r="O23" i="8"/>
  <c r="O22" i="8"/>
  <c r="O21" i="8"/>
  <c r="O20" i="8"/>
  <c r="O19" i="8"/>
  <c r="O18" i="8"/>
  <c r="O17" i="8"/>
  <c r="O16" i="8"/>
  <c r="O14" i="8"/>
  <c r="O13" i="8"/>
  <c r="O12" i="8"/>
  <c r="O11" i="8"/>
  <c r="O8" i="8"/>
  <c r="O7" i="8"/>
  <c r="O6" i="8"/>
  <c r="O100" i="6"/>
  <c r="O40" i="6"/>
  <c r="M124" i="6"/>
  <c r="L124" i="6"/>
  <c r="K124" i="6"/>
  <c r="J124" i="6"/>
  <c r="I124" i="6"/>
  <c r="H124" i="6"/>
  <c r="G124" i="6"/>
  <c r="O123" i="6"/>
  <c r="O122" i="6"/>
  <c r="O121" i="6"/>
  <c r="O120" i="6"/>
  <c r="O119" i="6"/>
  <c r="O118" i="6"/>
  <c r="O117" i="6"/>
  <c r="O116" i="6"/>
  <c r="O115" i="6"/>
  <c r="O114" i="6"/>
  <c r="O112" i="6"/>
  <c r="O111" i="6"/>
  <c r="O110" i="6"/>
  <c r="O109" i="6"/>
  <c r="O107" i="6"/>
  <c r="O106" i="6"/>
  <c r="O105" i="6"/>
  <c r="O104" i="6"/>
  <c r="O103" i="6"/>
  <c r="O102" i="6"/>
  <c r="O101" i="6"/>
  <c r="O99" i="6"/>
  <c r="O98" i="6"/>
  <c r="O97" i="6"/>
  <c r="O96" i="6"/>
  <c r="O95" i="6"/>
  <c r="O94" i="6"/>
  <c r="O93" i="6"/>
  <c r="O92" i="6"/>
  <c r="O90" i="6"/>
  <c r="O89" i="6"/>
  <c r="O88" i="6"/>
  <c r="O87" i="6"/>
  <c r="O86" i="6"/>
  <c r="O85" i="6"/>
  <c r="O83" i="6"/>
  <c r="O82" i="6"/>
  <c r="O81" i="6"/>
  <c r="O80" i="6"/>
  <c r="O79" i="6"/>
  <c r="O78" i="6"/>
  <c r="O76" i="6"/>
  <c r="O75" i="6"/>
  <c r="O73" i="6"/>
  <c r="O72" i="6"/>
  <c r="O71" i="6"/>
  <c r="O70" i="6"/>
  <c r="O69" i="6"/>
  <c r="O67" i="6"/>
  <c r="O66" i="6"/>
  <c r="O65" i="6"/>
  <c r="O64" i="6"/>
  <c r="O63" i="6"/>
  <c r="O62" i="6"/>
  <c r="N62" i="6"/>
  <c r="O61" i="6"/>
  <c r="O60" i="6"/>
  <c r="O59" i="6"/>
  <c r="O55" i="6"/>
  <c r="O54" i="6"/>
  <c r="O53" i="6"/>
  <c r="O52" i="6"/>
  <c r="O51" i="6"/>
  <c r="O50" i="6"/>
  <c r="O49" i="6"/>
  <c r="O48" i="6"/>
  <c r="O47" i="6"/>
  <c r="O46" i="6"/>
  <c r="N46" i="6"/>
  <c r="O45" i="6"/>
  <c r="N45" i="6"/>
  <c r="O44" i="6"/>
  <c r="O43" i="6"/>
  <c r="O42" i="6"/>
  <c r="O41" i="6"/>
  <c r="O38" i="6"/>
  <c r="O36" i="6"/>
  <c r="O35" i="6"/>
  <c r="O34" i="6"/>
  <c r="O33" i="6"/>
  <c r="O32" i="6"/>
  <c r="O29" i="6"/>
  <c r="O28" i="6"/>
  <c r="O27" i="6"/>
  <c r="O26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8" i="6"/>
  <c r="O7" i="6"/>
  <c r="O6" i="6"/>
  <c r="P121" i="5"/>
  <c r="O121" i="5"/>
  <c r="P109" i="5"/>
  <c r="O112" i="4"/>
  <c r="O40" i="4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N118" i="5"/>
  <c r="M118" i="5"/>
  <c r="L118" i="5"/>
  <c r="K118" i="5"/>
  <c r="J118" i="5"/>
  <c r="I118" i="5"/>
  <c r="H118" i="5"/>
  <c r="P117" i="5"/>
  <c r="P116" i="5"/>
  <c r="P115" i="5"/>
  <c r="P114" i="5"/>
  <c r="P113" i="5"/>
  <c r="P112" i="5"/>
  <c r="P111" i="5"/>
  <c r="P110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O61" i="5"/>
  <c r="P60" i="5"/>
  <c r="P59" i="5"/>
  <c r="P57" i="5"/>
  <c r="P55" i="5"/>
  <c r="P54" i="5"/>
  <c r="P53" i="5"/>
  <c r="P52" i="5"/>
  <c r="P50" i="5"/>
  <c r="P49" i="5"/>
  <c r="P48" i="5"/>
  <c r="P47" i="5"/>
  <c r="P46" i="5"/>
  <c r="P45" i="5"/>
  <c r="O45" i="5"/>
  <c r="P44" i="5"/>
  <c r="O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8" i="5"/>
  <c r="P7" i="5"/>
  <c r="P6" i="5"/>
  <c r="O110" i="4"/>
  <c r="O121" i="4"/>
  <c r="O120" i="4"/>
  <c r="O119" i="4"/>
  <c r="O118" i="4"/>
  <c r="O117" i="4"/>
  <c r="O116" i="4"/>
  <c r="O115" i="4"/>
  <c r="O114" i="4"/>
  <c r="O113" i="4"/>
  <c r="O111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M122" i="4"/>
  <c r="L122" i="4"/>
  <c r="K122" i="4"/>
  <c r="J122" i="4"/>
  <c r="I122" i="4"/>
  <c r="H122" i="4"/>
  <c r="G122" i="4"/>
  <c r="N61" i="4"/>
  <c r="O55" i="4"/>
  <c r="O54" i="4"/>
  <c r="O53" i="4"/>
  <c r="O52" i="4"/>
  <c r="O51" i="4"/>
  <c r="O50" i="4"/>
  <c r="O49" i="4"/>
  <c r="O48" i="4"/>
  <c r="O47" i="4"/>
  <c r="O46" i="4"/>
  <c r="N46" i="4"/>
  <c r="O45" i="4"/>
  <c r="N45" i="4"/>
  <c r="O44" i="4"/>
  <c r="O43" i="4"/>
  <c r="O42" i="4"/>
  <c r="O41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M118" i="3"/>
  <c r="L118" i="3"/>
  <c r="K118" i="3"/>
  <c r="J118" i="3"/>
  <c r="I118" i="3"/>
  <c r="H118" i="3"/>
  <c r="G118" i="3"/>
  <c r="O117" i="3"/>
  <c r="O116" i="3"/>
  <c r="O115" i="3"/>
  <c r="O114" i="3"/>
  <c r="O113" i="3"/>
  <c r="O112" i="3"/>
  <c r="O111" i="3"/>
  <c r="O110" i="3"/>
  <c r="O109" i="3"/>
  <c r="O108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N61" i="3"/>
  <c r="O60" i="3"/>
  <c r="O59" i="3"/>
  <c r="O58" i="3"/>
  <c r="O55" i="3"/>
  <c r="O54" i="3"/>
  <c r="O53" i="3"/>
  <c r="O52" i="3"/>
  <c r="O51" i="3"/>
  <c r="O50" i="3"/>
  <c r="O49" i="3"/>
  <c r="O48" i="3"/>
  <c r="O47" i="3"/>
  <c r="O46" i="3"/>
  <c r="N46" i="3"/>
  <c r="O45" i="3"/>
  <c r="N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G122" i="2"/>
  <c r="O121" i="2"/>
  <c r="M122" i="2"/>
  <c r="L122" i="2"/>
  <c r="K122" i="2"/>
  <c r="J122" i="2"/>
  <c r="I122" i="2"/>
  <c r="H122" i="2"/>
  <c r="O120" i="2"/>
  <c r="O119" i="2"/>
  <c r="O118" i="2"/>
  <c r="O117" i="2"/>
  <c r="O116" i="2"/>
  <c r="O115" i="2"/>
  <c r="O114" i="2"/>
  <c r="O113" i="2"/>
  <c r="O112" i="2"/>
  <c r="O111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N63" i="2"/>
  <c r="O62" i="2"/>
  <c r="O61" i="2"/>
  <c r="O60" i="2"/>
  <c r="O57" i="2"/>
  <c r="O56" i="2"/>
  <c r="O55" i="2"/>
  <c r="O54" i="2"/>
  <c r="O53" i="2"/>
  <c r="O52" i="2"/>
  <c r="O51" i="2"/>
  <c r="O50" i="2"/>
  <c r="O49" i="2"/>
  <c r="O48" i="2"/>
  <c r="O47" i="2"/>
  <c r="N47" i="2"/>
  <c r="O46" i="2"/>
  <c r="N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N125" i="1"/>
  <c r="N128" i="1" s="1"/>
  <c r="N48" i="1"/>
  <c r="N47" i="1"/>
  <c r="N66" i="1"/>
  <c r="N130" i="11" l="1"/>
  <c r="N133" i="11" s="1"/>
  <c r="O130" i="11"/>
  <c r="O133" i="11" s="1"/>
  <c r="N120" i="10"/>
  <c r="N123" i="10" s="1"/>
  <c r="O120" i="10"/>
  <c r="O123" i="10" s="1"/>
  <c r="N125" i="9"/>
  <c r="N128" i="9" s="1"/>
  <c r="O125" i="9"/>
  <c r="O128" i="9" s="1"/>
  <c r="N129" i="8"/>
  <c r="N132" i="8" s="1"/>
  <c r="O129" i="8"/>
  <c r="O132" i="8" s="1"/>
  <c r="N124" i="6"/>
  <c r="N127" i="6" s="1"/>
  <c r="O124" i="6"/>
  <c r="O127" i="6" s="1"/>
  <c r="O118" i="5"/>
  <c r="P118" i="5"/>
  <c r="N122" i="4"/>
  <c r="N125" i="4" s="1"/>
  <c r="O122" i="4"/>
  <c r="O125" i="4" s="1"/>
  <c r="N118" i="3"/>
  <c r="N120" i="3" s="1"/>
  <c r="O118" i="3"/>
  <c r="O120" i="3" s="1"/>
  <c r="N122" i="2"/>
  <c r="N124" i="2" s="1"/>
  <c r="O122" i="2"/>
  <c r="O124" i="2" s="1"/>
  <c r="O95" i="1"/>
  <c r="O62" i="1"/>
  <c r="O60" i="1"/>
  <c r="O92" i="1"/>
  <c r="O72" i="1"/>
  <c r="O41" i="1"/>
  <c r="O81" i="1"/>
  <c r="O61" i="1"/>
  <c r="O70" i="1"/>
  <c r="O13" i="1"/>
  <c r="O26" i="1"/>
  <c r="O113" i="1"/>
  <c r="O45" i="1"/>
  <c r="O27" i="1"/>
  <c r="O33" i="1"/>
  <c r="O102" i="1"/>
  <c r="O39" i="1"/>
  <c r="O123" i="1"/>
  <c r="O122" i="1"/>
  <c r="O121" i="1"/>
  <c r="O120" i="1"/>
  <c r="O119" i="1"/>
  <c r="O118" i="1"/>
  <c r="O117" i="1"/>
  <c r="O116" i="1"/>
  <c r="O115" i="1"/>
  <c r="O114" i="1"/>
  <c r="O112" i="1"/>
  <c r="O111" i="1"/>
  <c r="O110" i="1"/>
  <c r="O109" i="1"/>
  <c r="O108" i="1"/>
  <c r="O107" i="1"/>
  <c r="O106" i="1"/>
  <c r="O105" i="1"/>
  <c r="O104" i="1"/>
  <c r="O103" i="1"/>
  <c r="O101" i="1"/>
  <c r="O100" i="1"/>
  <c r="O99" i="1"/>
  <c r="O98" i="1"/>
  <c r="O97" i="1"/>
  <c r="O96" i="1"/>
  <c r="O94" i="1"/>
  <c r="O93" i="1"/>
  <c r="O91" i="1"/>
  <c r="O90" i="1"/>
  <c r="O89" i="1"/>
  <c r="O88" i="1"/>
  <c r="O87" i="1"/>
  <c r="O86" i="1"/>
  <c r="O85" i="1"/>
  <c r="O84" i="1"/>
  <c r="O83" i="1"/>
  <c r="O82" i="1"/>
  <c r="O80" i="1"/>
  <c r="O79" i="1"/>
  <c r="O78" i="1"/>
  <c r="O77" i="1"/>
  <c r="O76" i="1"/>
  <c r="O75" i="1"/>
  <c r="O74" i="1"/>
  <c r="O73" i="1"/>
  <c r="O71" i="1"/>
  <c r="O69" i="1"/>
  <c r="O68" i="1"/>
  <c r="O67" i="1"/>
  <c r="O66" i="1"/>
  <c r="O65" i="1"/>
  <c r="O64" i="1"/>
  <c r="O63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4" i="1"/>
  <c r="O43" i="1"/>
  <c r="O42" i="1"/>
  <c r="O40" i="1"/>
  <c r="O38" i="1"/>
  <c r="O37" i="1"/>
  <c r="O36" i="1"/>
  <c r="O35" i="1"/>
  <c r="O34" i="1"/>
  <c r="O32" i="1"/>
  <c r="O31" i="1"/>
  <c r="O30" i="1"/>
  <c r="O29" i="1"/>
  <c r="O28" i="1"/>
  <c r="O25" i="1"/>
  <c r="O24" i="1"/>
  <c r="O23" i="1"/>
  <c r="O22" i="1"/>
  <c r="O21" i="1"/>
  <c r="O20" i="1"/>
  <c r="O19" i="1"/>
  <c r="O18" i="1"/>
  <c r="O17" i="1"/>
  <c r="O16" i="1"/>
  <c r="O15" i="1"/>
  <c r="O14" i="1"/>
  <c r="O12" i="1"/>
  <c r="O11" i="1"/>
  <c r="O10" i="1"/>
  <c r="O9" i="1"/>
  <c r="O8" i="1"/>
  <c r="O7" i="1"/>
  <c r="M125" i="1"/>
  <c r="L125" i="1"/>
  <c r="K125" i="1"/>
  <c r="J125" i="1"/>
  <c r="I125" i="1"/>
  <c r="H125" i="1"/>
  <c r="G125" i="1"/>
  <c r="D125" i="1"/>
  <c r="O125" i="1" l="1"/>
</calcChain>
</file>

<file path=xl/sharedStrings.xml><?xml version="1.0" encoding="utf-8"?>
<sst xmlns="http://schemas.openxmlformats.org/spreadsheetml/2006/main" count="5653" uniqueCount="335">
  <si>
    <t>DATA GAJI KARYAWAN DAN STAF DOSEN UNIVERSITAS AISYAH PRINGSEWU</t>
  </si>
  <si>
    <t>BULAN JANUARI 2019</t>
  </si>
  <si>
    <t>No</t>
  </si>
  <si>
    <t>BULAN</t>
  </si>
  <si>
    <t>NAMA</t>
  </si>
  <si>
    <t>NOMINAL</t>
  </si>
  <si>
    <t>NO REKENING</t>
  </si>
  <si>
    <t>KETERANGAN</t>
  </si>
  <si>
    <t>01-2019</t>
  </si>
  <si>
    <t>Abdullah</t>
  </si>
  <si>
    <t>7121718396</t>
  </si>
  <si>
    <t>TRANSFER</t>
  </si>
  <si>
    <t>Afiska Prima Dewi</t>
  </si>
  <si>
    <t>7122099835</t>
  </si>
  <si>
    <t>Alifiyanti M</t>
  </si>
  <si>
    <t>7122102399</t>
  </si>
  <si>
    <t>Amali Rika P</t>
  </si>
  <si>
    <t>7121861601</t>
  </si>
  <si>
    <t>Aminudin</t>
  </si>
  <si>
    <t>7122102372</t>
  </si>
  <si>
    <t>Andi Feliansyah</t>
  </si>
  <si>
    <t>7122102674</t>
  </si>
  <si>
    <t>anggi kusuma</t>
  </si>
  <si>
    <t>712635024</t>
  </si>
  <si>
    <t>Anita Mirzana</t>
  </si>
  <si>
    <t>7122097794</t>
  </si>
  <si>
    <t>Annisa Karimah</t>
  </si>
  <si>
    <t>7122102968</t>
  </si>
  <si>
    <t>any kristianingsih</t>
  </si>
  <si>
    <t>7121622151</t>
  </si>
  <si>
    <t>Apriati Indartinah</t>
  </si>
  <si>
    <t>7122097689</t>
  </si>
  <si>
    <t>Aprilia Triaristina,M.,Pd</t>
  </si>
  <si>
    <t>7122103287</t>
  </si>
  <si>
    <t>Ardinata</t>
  </si>
  <si>
    <t>7122103247</t>
  </si>
  <si>
    <t>Ardiyanto</t>
  </si>
  <si>
    <t>7122102337</t>
  </si>
  <si>
    <t>Aris Prastiyo</t>
  </si>
  <si>
    <t>7122099932</t>
  </si>
  <si>
    <t>bambang baskoro</t>
  </si>
  <si>
    <t>7122102313</t>
  </si>
  <si>
    <t>Bambang Supriadi</t>
  </si>
  <si>
    <t>7122102895</t>
  </si>
  <si>
    <t>Dea Saharani</t>
  </si>
  <si>
    <t>7122096623</t>
  </si>
  <si>
    <t>Desi Kumalasari</t>
  </si>
  <si>
    <t>7122103026</t>
  </si>
  <si>
    <t>Desti Kurnia Putri</t>
  </si>
  <si>
    <t>7122097457</t>
  </si>
  <si>
    <t>Dewi Ferawati</t>
  </si>
  <si>
    <t>7122102216</t>
  </si>
  <si>
    <t>Diah Wahyuni,M.Sc</t>
  </si>
  <si>
    <t>7122097956</t>
  </si>
  <si>
    <t>dian arif wahyudi</t>
  </si>
  <si>
    <t>7122102402</t>
  </si>
  <si>
    <t>Dwi Oktarosada</t>
  </si>
  <si>
    <t>7122102755</t>
  </si>
  <si>
    <t>Dwi Yana Ayu ANdini</t>
  </si>
  <si>
    <t>7122103263</t>
  </si>
  <si>
    <t>Echo Widiyanto</t>
  </si>
  <si>
    <t>7122102507</t>
  </si>
  <si>
    <t>Egidius Dwi Wahyuni Prabowo</t>
  </si>
  <si>
    <t>Eka Tri Wulandari</t>
  </si>
  <si>
    <t>7122102388</t>
  </si>
  <si>
    <t>Erman Putranto</t>
  </si>
  <si>
    <t>7122099185</t>
  </si>
  <si>
    <t>Eva Yunitasari</t>
  </si>
  <si>
    <t>7122102224</t>
  </si>
  <si>
    <t>Fahlul Rizki</t>
  </si>
  <si>
    <t>7121591938</t>
  </si>
  <si>
    <t>Fariski Januardi</t>
  </si>
  <si>
    <t>7122099894</t>
  </si>
  <si>
    <t>Fatria Yuli Yanti</t>
  </si>
  <si>
    <t>7122102569</t>
  </si>
  <si>
    <t>Feri Agustriyani</t>
  </si>
  <si>
    <t>2240000361</t>
  </si>
  <si>
    <t>Feri Kameliawati</t>
  </si>
  <si>
    <t>7122103255</t>
  </si>
  <si>
    <t>Feri Nur Setia Budi</t>
  </si>
  <si>
    <t>7122100407</t>
  </si>
  <si>
    <t>Fitriana</t>
  </si>
  <si>
    <t>7122099142</t>
  </si>
  <si>
    <t>Galuh Irawan</t>
  </si>
  <si>
    <t>7122102526</t>
  </si>
  <si>
    <t>Giri Susanto</t>
  </si>
  <si>
    <t>7122102658</t>
  </si>
  <si>
    <t>gunarti</t>
  </si>
  <si>
    <t>7122099215</t>
  </si>
  <si>
    <t>Hamid Mukhlis,Mpsi</t>
  </si>
  <si>
    <t>7122102283</t>
  </si>
  <si>
    <t>Hardono</t>
  </si>
  <si>
    <t>7122100248</t>
  </si>
  <si>
    <t>Hariyo Hardiningrat</t>
  </si>
  <si>
    <t>7122102941</t>
  </si>
  <si>
    <t>Helen Febriyanti</t>
  </si>
  <si>
    <t>7122102992</t>
  </si>
  <si>
    <t>Hendra P Wicaksono</t>
  </si>
  <si>
    <t>7122099789</t>
  </si>
  <si>
    <t>henny anggraini</t>
  </si>
  <si>
    <t>7122100299</t>
  </si>
  <si>
    <t>Ikhwan Amirudin.S.Kep.Ns</t>
  </si>
  <si>
    <t>7122102178</t>
  </si>
  <si>
    <t>Inggit Primadevi</t>
  </si>
  <si>
    <t>7122098065</t>
  </si>
  <si>
    <t>Ipan Irawan</t>
  </si>
  <si>
    <t>7122102771</t>
  </si>
  <si>
    <t>Isnaidi Guswantoro</t>
  </si>
  <si>
    <t>7122100124</t>
  </si>
  <si>
    <t>Komala Sari</t>
  </si>
  <si>
    <t>7122096321</t>
  </si>
  <si>
    <t>linda puspita</t>
  </si>
  <si>
    <t>7122100116</t>
  </si>
  <si>
    <t>lita nurmala</t>
  </si>
  <si>
    <t>7122102615</t>
  </si>
  <si>
    <t>M. Gufroni</t>
  </si>
  <si>
    <t>Mareza Yolanda Umar</t>
  </si>
  <si>
    <t>7122099282</t>
  </si>
  <si>
    <t>Maulia Isnaini</t>
  </si>
  <si>
    <t>7122102925</t>
  </si>
  <si>
    <t>Miyanto</t>
  </si>
  <si>
    <t>7121591825</t>
  </si>
  <si>
    <t>Neni Okvita</t>
  </si>
  <si>
    <t>7122102267</t>
  </si>
  <si>
    <t>Ningsiah</t>
  </si>
  <si>
    <t>7122097387</t>
  </si>
  <si>
    <t>Nopi Anggista Puteri</t>
  </si>
  <si>
    <t>7122102728</t>
  </si>
  <si>
    <t>Nur alfi Fauziah</t>
  </si>
  <si>
    <t>7122102844</t>
  </si>
  <si>
    <t>Nurhasanah,M.Hum</t>
  </si>
  <si>
    <t>7122102801</t>
  </si>
  <si>
    <t>Poniman</t>
  </si>
  <si>
    <t>7122102429</t>
  </si>
  <si>
    <t>Psiari Kusuma Wardani</t>
  </si>
  <si>
    <t>7122099967</t>
  </si>
  <si>
    <t>Puspita Ayu Lestari</t>
  </si>
  <si>
    <t>7121766517</t>
  </si>
  <si>
    <t>Ramadhana Komala</t>
  </si>
  <si>
    <t>7122100469</t>
  </si>
  <si>
    <t>reni astuti</t>
  </si>
  <si>
    <t>7121616119</t>
  </si>
  <si>
    <t>Repa Yuliono</t>
  </si>
  <si>
    <t>7122102631</t>
  </si>
  <si>
    <t>Rini Palupi</t>
  </si>
  <si>
    <t>7122134517</t>
  </si>
  <si>
    <t>Rini Wahyuni</t>
  </si>
  <si>
    <t>7122102488</t>
  </si>
  <si>
    <t>Riona Sanjaya</t>
  </si>
  <si>
    <t>7122102879</t>
  </si>
  <si>
    <t>Riska Hediya Putri</t>
  </si>
  <si>
    <t>7122097549</t>
  </si>
  <si>
    <t>Roli Sandi</t>
  </si>
  <si>
    <t>7121592066</t>
  </si>
  <si>
    <t>romza afiriandi</t>
  </si>
  <si>
    <t>7122102698</t>
  </si>
  <si>
    <t>Sabarna</t>
  </si>
  <si>
    <t>7122102623</t>
  </si>
  <si>
    <t>Saifudien Hanief</t>
  </si>
  <si>
    <t>7122102585</t>
  </si>
  <si>
    <t>Septika Yani Veronika</t>
  </si>
  <si>
    <t>7122102364</t>
  </si>
  <si>
    <t>Siti Maysaroh</t>
  </si>
  <si>
    <t>7122103239</t>
  </si>
  <si>
    <t>Siti Maysaroh,S.Gz</t>
  </si>
  <si>
    <t>7122103018</t>
  </si>
  <si>
    <t>Siti Rohani</t>
  </si>
  <si>
    <t>7122102984</t>
  </si>
  <si>
    <t>Subni, M.Pd.I</t>
  </si>
  <si>
    <t>7122102647</t>
  </si>
  <si>
    <t>sulastri</t>
  </si>
  <si>
    <t>7122102259</t>
  </si>
  <si>
    <t>Sunarsih</t>
  </si>
  <si>
    <t>7122102194</t>
  </si>
  <si>
    <t>Supriadi</t>
  </si>
  <si>
    <t>7122102348</t>
  </si>
  <si>
    <t>Surmiasih</t>
  </si>
  <si>
    <t>7122102836</t>
  </si>
  <si>
    <t>Susgianto</t>
  </si>
  <si>
    <t>7122399669</t>
  </si>
  <si>
    <t>Sutrisno</t>
  </si>
  <si>
    <t>7122099487</t>
  </si>
  <si>
    <t>Tri Adi Nugroho</t>
  </si>
  <si>
    <t>7122102558</t>
  </si>
  <si>
    <t>Tri Agus Setiadi</t>
  </si>
  <si>
    <t>7122103271</t>
  </si>
  <si>
    <t>Tuti Handayani</t>
  </si>
  <si>
    <t>7122102798</t>
  </si>
  <si>
    <t>Wahid Sofian</t>
  </si>
  <si>
    <t>7019512708</t>
  </si>
  <si>
    <t>Wike Sri Yohana</t>
  </si>
  <si>
    <t>7121591997</t>
  </si>
  <si>
    <t>Wisnu Probo Wijayanto</t>
  </si>
  <si>
    <t>7122102445</t>
  </si>
  <si>
    <t>Wiwi Febriani</t>
  </si>
  <si>
    <t>Yenny Marthalena</t>
  </si>
  <si>
    <t>7122102291</t>
  </si>
  <si>
    <t>Yetty Dwi Fara</t>
  </si>
  <si>
    <t>7122067763</t>
  </si>
  <si>
    <t>yona desti sagita</t>
  </si>
  <si>
    <t>Yuni  Sulistiawati</t>
  </si>
  <si>
    <t>Yunita Nurmalasari</t>
  </si>
  <si>
    <t>Zulkifli, ST, M.Kom</t>
  </si>
  <si>
    <t>Endah Ambarwati</t>
  </si>
  <si>
    <t>TUNAI</t>
  </si>
  <si>
    <t>Sri W</t>
  </si>
  <si>
    <t>Dr. Mondang</t>
  </si>
  <si>
    <t>Delva Silvia</t>
  </si>
  <si>
    <t>Fatma Indriana</t>
  </si>
  <si>
    <t>Vicko</t>
  </si>
  <si>
    <t>Defy Gustianing</t>
  </si>
  <si>
    <t>Andriawan</t>
  </si>
  <si>
    <t>M. Aminuddin</t>
  </si>
  <si>
    <t>Hilda Revi Jayanti</t>
  </si>
  <si>
    <t>Panca Roni Syamturi</t>
  </si>
  <si>
    <t>Esa Mutiara</t>
  </si>
  <si>
    <t>M. Ukasah</t>
  </si>
  <si>
    <t>Riska Nur Suci Ayu</t>
  </si>
  <si>
    <t>Hikmah Ifayanti</t>
  </si>
  <si>
    <t>Iis Tri</t>
  </si>
  <si>
    <t>Rully Afrita</t>
  </si>
  <si>
    <t>JKK</t>
  </si>
  <si>
    <t>JKM</t>
  </si>
  <si>
    <t>JHT</t>
  </si>
  <si>
    <t>YAY</t>
  </si>
  <si>
    <t>TK</t>
  </si>
  <si>
    <t>JP</t>
  </si>
  <si>
    <t>Gapok</t>
  </si>
  <si>
    <t>Jumlah</t>
  </si>
  <si>
    <t>Kesehatan</t>
  </si>
  <si>
    <t>BULAN FEBRUARI 2019</t>
  </si>
  <si>
    <t>02-2019</t>
  </si>
  <si>
    <t>7125323515</t>
  </si>
  <si>
    <t>7125323582</t>
  </si>
  <si>
    <t>7123622469</t>
  </si>
  <si>
    <t>Alfiyanti M</t>
  </si>
  <si>
    <t>7122097317</t>
  </si>
  <si>
    <t>7122134282</t>
  </si>
  <si>
    <t>Ravita Indriyani</t>
  </si>
  <si>
    <t>Umi Khairun Nisa</t>
  </si>
  <si>
    <t>Drg. Mondang (AMC)</t>
  </si>
  <si>
    <t>03-2019</t>
  </si>
  <si>
    <t>BULAN MARET 2019</t>
  </si>
  <si>
    <t>BULAN APRIL 2019</t>
  </si>
  <si>
    <t>04-2019</t>
  </si>
  <si>
    <t>Vicko Suswidiantoro</t>
  </si>
  <si>
    <t>Zulkifli</t>
  </si>
  <si>
    <t>05-2019</t>
  </si>
  <si>
    <t>Ahmad Sholihin</t>
  </si>
  <si>
    <t>Bela Septiana</t>
  </si>
  <si>
    <t>Hafsah Mukaromah</t>
  </si>
  <si>
    <t>Ikna Awaliyani</t>
  </si>
  <si>
    <t>Nur Aminudin</t>
  </si>
  <si>
    <t>Soni</t>
  </si>
  <si>
    <t>7128412551</t>
  </si>
  <si>
    <t>7128429667</t>
  </si>
  <si>
    <t>BULAN MEI 2019</t>
  </si>
  <si>
    <t>THR</t>
  </si>
  <si>
    <t>BULAN JUN 2019</t>
  </si>
  <si>
    <t>06-2019</t>
  </si>
  <si>
    <t>Agustinus Eko Setiawan</t>
  </si>
  <si>
    <t>Dwi Feriyanto</t>
  </si>
  <si>
    <t>7128281497</t>
  </si>
  <si>
    <t>Iis Tri Utami</t>
  </si>
  <si>
    <t>Kiki Rizki Amelia</t>
  </si>
  <si>
    <t>Nabila Aisyah Romadhona</t>
  </si>
  <si>
    <t>Nila Qurniasih</t>
  </si>
  <si>
    <t>Tahta Herdian Andika</t>
  </si>
  <si>
    <t>BULAN JUL 2019</t>
  </si>
  <si>
    <t>Ahmad Solihin</t>
  </si>
  <si>
    <t>Hafsah Mukaramah</t>
  </si>
  <si>
    <t>Nur Aminuddin</t>
  </si>
  <si>
    <t>07-2019</t>
  </si>
  <si>
    <t>BULAN AGU 2019</t>
  </si>
  <si>
    <t>Rizka Nur Suci Ayu</t>
  </si>
  <si>
    <t>08-2019</t>
  </si>
  <si>
    <t>BULAN SEP 2019</t>
  </si>
  <si>
    <t>Andi feliansyah</t>
  </si>
  <si>
    <t>Dita Septasari, S.Kom</t>
  </si>
  <si>
    <t>Dony Roy Alfino</t>
  </si>
  <si>
    <t>7132575937</t>
  </si>
  <si>
    <t>Ega Rizki Pangestu</t>
  </si>
  <si>
    <t>7132137964</t>
  </si>
  <si>
    <t>Gunarti</t>
  </si>
  <si>
    <t>7131758132</t>
  </si>
  <si>
    <t>Kiki Rizki Amelia, S.Kom., M.T.I</t>
  </si>
  <si>
    <t>Lita Nurmala</t>
  </si>
  <si>
    <t>Rini Astuti</t>
  </si>
  <si>
    <t>Sulastri</t>
  </si>
  <si>
    <t>7132597124</t>
  </si>
  <si>
    <t>7131758183</t>
  </si>
  <si>
    <t>7121635024</t>
  </si>
  <si>
    <t>09-2019</t>
  </si>
  <si>
    <t>7122100043</t>
  </si>
  <si>
    <t>BULAN OKT 2019</t>
  </si>
  <si>
    <t>10-2019</t>
  </si>
  <si>
    <t>Aziz Naufal Dzakir</t>
  </si>
  <si>
    <t>Desti Ambar</t>
  </si>
  <si>
    <t>Devieka Rhama Dhany</t>
  </si>
  <si>
    <t>Edi Purnomo</t>
  </si>
  <si>
    <t>Hesti Apala</t>
  </si>
  <si>
    <t>Imaduddin Ahmad Jaya</t>
  </si>
  <si>
    <t>Irfan Saputra</t>
  </si>
  <si>
    <t>Komalasari</t>
  </si>
  <si>
    <t>Nadya Dwita</t>
  </si>
  <si>
    <t>Novita sari</t>
  </si>
  <si>
    <t>Nurhayati</t>
  </si>
  <si>
    <t>Panca Roni</t>
  </si>
  <si>
    <t>Ravita Indiyani</t>
  </si>
  <si>
    <t>Ridwan Asidik</t>
  </si>
  <si>
    <t>Tahta Herdian</t>
  </si>
  <si>
    <t>BULAN NOV 2019</t>
  </si>
  <si>
    <t>Deni Deswantoro</t>
  </si>
  <si>
    <t>Imam Samsudin</t>
  </si>
  <si>
    <t>11-2019</t>
  </si>
  <si>
    <t>BULAN DES 2019</t>
  </si>
  <si>
    <t>12-2019</t>
  </si>
  <si>
    <t>7135550927</t>
  </si>
  <si>
    <t>Aisyah Riris</t>
  </si>
  <si>
    <t>7135616577</t>
  </si>
  <si>
    <t>7135683827</t>
  </si>
  <si>
    <t>Dita Saptasari,S.Kom</t>
  </si>
  <si>
    <t>7123754508</t>
  </si>
  <si>
    <t>Doni Indrawan</t>
  </si>
  <si>
    <t>7135608321</t>
  </si>
  <si>
    <t>7135552806</t>
  </si>
  <si>
    <t>7135672119</t>
  </si>
  <si>
    <t>7135589645</t>
  </si>
  <si>
    <t>Muhamad Aminnudin</t>
  </si>
  <si>
    <t>7135616685</t>
  </si>
  <si>
    <t>7135644549</t>
  </si>
  <si>
    <t>7135589707</t>
  </si>
  <si>
    <t>7135572548</t>
  </si>
  <si>
    <t>7135552709</t>
  </si>
  <si>
    <t>7135550706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</si>
</sst>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6" formatCode="_([$Rp-421]* #,##0_);_([$Rp-421]* \(#,##0\);_([$Rp-421]* &quot;-&quot;_);_(@_)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0" fontId="0" fillId="0" borderId="1" xfId="0" applyBorder="1" applyAlignment="1" applyProtection="1">
      <alignment horizontal="center" vertical="top"/>
      <protection locked="0"/>
    </xf>
    <xf numFmtId="0" fontId="5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5" fillId="0" borderId="1" xfId="0" applyFont="1" applyBorder="1" applyAlignment="1">
      <alignment horizontal="center" vertical="top"/>
    </xf>
    <xf numFmtId="164" fontId="5" fillId="0" borderId="1" xfId="1" applyNumberFormat="1" applyFont="1" applyBorder="1"/>
    <xf numFmtId="0" fontId="6" fillId="0" borderId="1" xfId="0" applyFont="1" applyBorder="1"/>
    <xf numFmtId="164" fontId="6" fillId="0" borderId="1" xfId="1" applyNumberFormat="1" applyFont="1" applyBorder="1"/>
    <xf numFmtId="0" fontId="5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164" fontId="3" fillId="0" borderId="1" xfId="1" applyNumberFormat="1" applyFont="1" applyBorder="1" applyAlignment="1">
      <alignment horizontal="center" vertical="top"/>
    </xf>
    <xf numFmtId="164" fontId="2" fillId="0" borderId="0" xfId="1" applyNumberFormat="1" applyFont="1" applyAlignment="1">
      <alignment horizontal="center"/>
    </xf>
    <xf numFmtId="164" fontId="4" fillId="0" borderId="1" xfId="1" applyNumberFormat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vertical="top"/>
    </xf>
    <xf numFmtId="0" fontId="5" fillId="0" borderId="1" xfId="0" applyFont="1" applyBorder="1" applyAlignment="1">
      <alignment horizontal="center"/>
    </xf>
    <xf numFmtId="164" fontId="5" fillId="0" borderId="1" xfId="1" applyNumberFormat="1" applyFont="1" applyBorder="1" applyAlignment="1">
      <alignment horizontal="center" vertical="top"/>
    </xf>
    <xf numFmtId="164" fontId="7" fillId="0" borderId="1" xfId="1" applyNumberFormat="1" applyFont="1" applyBorder="1"/>
    <xf numFmtId="164" fontId="0" fillId="0" borderId="0" xfId="0" applyNumberFormat="1"/>
    <xf numFmtId="164" fontId="0" fillId="0" borderId="1" xfId="0" applyNumberFormat="1" applyBorder="1"/>
    <xf numFmtId="0" fontId="8" fillId="0" borderId="0" xfId="0" applyFont="1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Border="1" applyProtection="1">
      <protection locked="0"/>
    </xf>
    <xf numFmtId="164" fontId="0" fillId="0" borderId="1" xfId="1" applyNumberFormat="1" applyFont="1" applyFill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64" fontId="0" fillId="0" borderId="1" xfId="1" applyNumberFormat="1" applyFont="1" applyBorder="1" applyProtection="1">
      <protection locked="0"/>
    </xf>
    <xf numFmtId="0" fontId="0" fillId="0" borderId="1" xfId="0" applyBorder="1" applyAlignment="1" applyProtection="1">
      <alignment vertical="top"/>
      <protection locked="0"/>
    </xf>
    <xf numFmtId="164" fontId="0" fillId="0" borderId="1" xfId="1" applyNumberFormat="1" applyFont="1" applyBorder="1" applyAlignment="1" applyProtection="1">
      <alignment vertical="top"/>
      <protection locked="0"/>
    </xf>
    <xf numFmtId="164" fontId="0" fillId="0" borderId="1" xfId="1" applyNumberFormat="1" applyFont="1" applyBorder="1" applyAlignment="1" applyProtection="1">
      <alignment horizontal="center" vertical="top"/>
      <protection locked="0"/>
    </xf>
    <xf numFmtId="0" fontId="0" fillId="0" borderId="4" xfId="0" applyBorder="1" applyAlignment="1" applyProtection="1">
      <alignment horizontal="center" vertical="top"/>
      <protection locked="0"/>
    </xf>
    <xf numFmtId="0" fontId="7" fillId="0" borderId="1" xfId="0" applyFont="1" applyBorder="1" applyAlignment="1">
      <alignment horizontal="center" vertical="center"/>
    </xf>
    <xf numFmtId="164" fontId="4" fillId="0" borderId="2" xfId="1" applyNumberFormat="1" applyFont="1" applyFill="1" applyBorder="1" applyAlignment="1">
      <alignment horizontal="center" vertical="center"/>
    </xf>
    <xf numFmtId="164" fontId="4" fillId="0" borderId="3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4" fillId="0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2" xfId="0" applyBorder="1" applyProtection="1">
      <protection locked="0"/>
    </xf>
    <xf numFmtId="164" fontId="0" fillId="0" borderId="2" xfId="1" applyNumberFormat="1" applyFont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 vertical="top"/>
      <protection locked="0"/>
    </xf>
    <xf numFmtId="164" fontId="5" fillId="0" borderId="2" xfId="1" applyNumberFormat="1" applyFont="1" applyBorder="1" applyAlignment="1">
      <alignment horizontal="center" vertical="top"/>
    </xf>
    <xf numFmtId="164" fontId="0" fillId="0" borderId="2" xfId="1" applyNumberFormat="1" applyFont="1" applyBorder="1"/>
    <xf numFmtId="164" fontId="0" fillId="0" borderId="2" xfId="0" applyNumberFormat="1" applyBorder="1"/>
    <xf numFmtId="0" fontId="9" fillId="0" borderId="1" xfId="0" applyFont="1" applyBorder="1" applyAlignment="1">
      <alignment horizontal="center" vertical="center"/>
    </xf>
    <xf numFmtId="0" fontId="0" fillId="0" borderId="0" xfId="0" applyBorder="1" applyProtection="1">
      <protection locked="0"/>
    </xf>
    <xf numFmtId="164" fontId="0" fillId="0" borderId="0" xfId="1" applyNumberFormat="1" applyFont="1" applyBorder="1" applyProtection="1">
      <protection locked="0"/>
    </xf>
    <xf numFmtId="0" fontId="3" fillId="0" borderId="0" xfId="0" applyFont="1" applyBorder="1" applyAlignment="1">
      <alignment vertical="top"/>
    </xf>
    <xf numFmtId="0" fontId="0" fillId="0" borderId="0" xfId="0" applyBorder="1"/>
    <xf numFmtId="164" fontId="5" fillId="0" borderId="3" xfId="1" applyNumberFormat="1" applyFont="1" applyBorder="1" applyAlignment="1">
      <alignment horizontal="center" vertical="top"/>
    </xf>
    <xf numFmtId="164" fontId="0" fillId="0" borderId="3" xfId="1" applyNumberFormat="1" applyFont="1" applyBorder="1"/>
    <xf numFmtId="164" fontId="0" fillId="0" borderId="1" xfId="1" applyNumberFormat="1" applyFont="1" applyFill="1" applyBorder="1" applyAlignment="1" applyProtection="1">
      <alignment vertical="top"/>
      <protection locked="0"/>
    </xf>
    <xf numFmtId="166" fontId="0" fillId="0" borderId="1" xfId="0" applyNumberFormat="1" applyBorder="1" applyProtection="1">
      <protection locked="0"/>
    </xf>
    <xf numFmtId="0" fontId="0" fillId="0" borderId="2" xfId="0" applyBorder="1" applyAlignment="1" applyProtection="1">
      <alignment horizontal="center" vertical="top"/>
      <protection locked="0"/>
    </xf>
    <xf numFmtId="164" fontId="0" fillId="0" borderId="0" xfId="1" applyNumberFormat="1" applyFont="1" applyBorder="1"/>
    <xf numFmtId="0" fontId="0" fillId="0" borderId="0" xfId="0" applyBorder="1" applyAlignment="1" applyProtection="1">
      <alignment horizontal="center" vertical="top"/>
      <protection locked="0"/>
    </xf>
    <xf numFmtId="164" fontId="5" fillId="0" borderId="6" xfId="1" applyNumberFormat="1" applyFont="1" applyBorder="1" applyAlignment="1">
      <alignment horizontal="center" vertical="top"/>
    </xf>
    <xf numFmtId="164" fontId="0" fillId="0" borderId="6" xfId="1" applyNumberFormat="1" applyFont="1" applyBorder="1"/>
    <xf numFmtId="164" fontId="0" fillId="0" borderId="2" xfId="1" applyNumberFormat="1" applyFont="1" applyFill="1" applyBorder="1" applyProtection="1">
      <protection locked="0"/>
    </xf>
    <xf numFmtId="164" fontId="0" fillId="0" borderId="1" xfId="1" applyNumberFormat="1" applyFont="1" applyFill="1" applyBorder="1" applyAlignment="1" applyProtection="1">
      <alignment horizontal="center" vertical="top"/>
      <protection locked="0"/>
    </xf>
    <xf numFmtId="0" fontId="10" fillId="0" borderId="1" xfId="0" applyFont="1" applyBorder="1" applyAlignment="1" applyProtection="1">
      <alignment horizontal="center"/>
      <protection locked="0"/>
    </xf>
    <xf numFmtId="164" fontId="0" fillId="0" borderId="3" xfId="0" applyNumberFormat="1" applyBorder="1"/>
    <xf numFmtId="166" fontId="0" fillId="0" borderId="6" xfId="0" applyNumberFormat="1" applyFill="1" applyBorder="1" applyProtection="1">
      <protection locked="0"/>
    </xf>
    <xf numFmtId="0" fontId="0" fillId="0" borderId="1" xfId="0" quotePrefix="1" applyBorder="1" applyAlignment="1" applyProtection="1">
      <alignment horizontal="left"/>
      <protection locked="0"/>
    </xf>
    <xf numFmtId="0" fontId="0" fillId="0" borderId="2" xfId="0" applyBorder="1"/>
    <xf numFmtId="164" fontId="6" fillId="0" borderId="1" xfId="1" applyNumberFormat="1" applyFont="1" applyFill="1" applyBorder="1"/>
    <xf numFmtId="164" fontId="0" fillId="0" borderId="1" xfId="1" applyNumberFormat="1" applyFont="1" applyFill="1" applyBorder="1"/>
    <xf numFmtId="0" fontId="11" fillId="0" borderId="1" xfId="0" applyFont="1" applyBorder="1"/>
  </cellXfs>
  <cellStyles count="2">
    <cellStyle name="Comma" xfId="1" builtinId="3"/>
    <cellStyle name="Normal" xfId="0" builtinId="0"/>
  </cellStyles>
  <dxfs count="2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F0859-07FB-41CD-AEC1-5D93FE6D57CB}">
  <dimension ref="A2:O128"/>
  <sheetViews>
    <sheetView workbookViewId="0">
      <pane xSplit="3" ySplit="6" topLeftCell="E47" activePane="bottomRight" state="frozen"/>
      <selection pane="topRight" activeCell="D1" sqref="D1"/>
      <selection pane="bottomLeft" activeCell="A7" sqref="A7"/>
      <selection pane="bottomRight" activeCell="G56" sqref="G56:M56"/>
    </sheetView>
  </sheetViews>
  <sheetFormatPr defaultRowHeight="15" x14ac:dyDescent="0.25"/>
  <cols>
    <col min="1" max="1" width="5.7109375" customWidth="1"/>
    <col min="3" max="3" width="29.5703125" customWidth="1"/>
    <col min="4" max="5" width="19.140625" customWidth="1"/>
    <col min="6" max="6" width="13.85546875" customWidth="1"/>
    <col min="7" max="7" width="13.85546875" style="2" customWidth="1"/>
    <col min="8" max="9" width="9.5703125" style="2" customWidth="1"/>
    <col min="10" max="14" width="10.5703125" style="2" customWidth="1"/>
    <col min="15" max="15" width="11.5703125" bestFit="1" customWidth="1"/>
  </cols>
  <sheetData>
    <row r="2" spans="1:15" x14ac:dyDescent="0.25">
      <c r="A2" s="35" t="s">
        <v>0</v>
      </c>
      <c r="B2" s="35"/>
      <c r="C2" s="35"/>
      <c r="D2" s="35"/>
      <c r="E2" s="35"/>
      <c r="F2" s="35"/>
      <c r="G2" s="14"/>
    </row>
    <row r="3" spans="1:15" x14ac:dyDescent="0.25">
      <c r="A3" s="35" t="s">
        <v>1</v>
      </c>
      <c r="B3" s="35"/>
      <c r="C3" s="35"/>
      <c r="D3" s="35"/>
      <c r="E3" s="35"/>
      <c r="F3" s="35"/>
      <c r="G3" s="14"/>
    </row>
    <row r="4" spans="1:15" x14ac:dyDescent="0.25">
      <c r="A4" s="1"/>
      <c r="B4" s="1"/>
      <c r="C4" s="1"/>
      <c r="D4" s="1"/>
      <c r="E4" s="1"/>
      <c r="F4" s="1"/>
      <c r="G4" s="14"/>
    </row>
    <row r="5" spans="1:15" x14ac:dyDescent="0.25">
      <c r="A5" s="37" t="s">
        <v>2</v>
      </c>
      <c r="B5" s="38" t="s">
        <v>3</v>
      </c>
      <c r="C5" s="37" t="s">
        <v>4</v>
      </c>
      <c r="D5" s="39" t="s">
        <v>5</v>
      </c>
      <c r="E5" s="38" t="s">
        <v>6</v>
      </c>
      <c r="F5" s="38" t="s">
        <v>7</v>
      </c>
      <c r="G5" s="40" t="s">
        <v>227</v>
      </c>
      <c r="H5" s="36" t="s">
        <v>221</v>
      </c>
      <c r="I5" s="36" t="s">
        <v>222</v>
      </c>
      <c r="J5" s="36" t="s">
        <v>223</v>
      </c>
      <c r="K5" s="36"/>
      <c r="L5" s="36" t="s">
        <v>226</v>
      </c>
      <c r="M5" s="36"/>
      <c r="N5" s="33" t="s">
        <v>229</v>
      </c>
      <c r="O5" s="32" t="s">
        <v>228</v>
      </c>
    </row>
    <row r="6" spans="1:15" x14ac:dyDescent="0.25">
      <c r="A6" s="37"/>
      <c r="B6" s="38"/>
      <c r="C6" s="37"/>
      <c r="D6" s="39"/>
      <c r="E6" s="38"/>
      <c r="F6" s="38"/>
      <c r="G6" s="40"/>
      <c r="H6" s="36"/>
      <c r="I6" s="36"/>
      <c r="J6" s="15" t="s">
        <v>224</v>
      </c>
      <c r="K6" s="15" t="s">
        <v>225</v>
      </c>
      <c r="L6" s="15" t="s">
        <v>224</v>
      </c>
      <c r="M6" s="15" t="s">
        <v>225</v>
      </c>
      <c r="N6" s="34"/>
      <c r="O6" s="32"/>
    </row>
    <row r="7" spans="1:15" x14ac:dyDescent="0.25">
      <c r="A7" s="11">
        <v>1</v>
      </c>
      <c r="B7" s="4" t="s">
        <v>8</v>
      </c>
      <c r="C7" s="11" t="s">
        <v>9</v>
      </c>
      <c r="D7" s="16">
        <v>2280000</v>
      </c>
      <c r="E7" s="17" t="s">
        <v>10</v>
      </c>
      <c r="F7" s="7" t="s">
        <v>11</v>
      </c>
      <c r="G7" s="18"/>
      <c r="H7" s="6"/>
      <c r="I7" s="6"/>
      <c r="J7" s="6"/>
      <c r="K7" s="6"/>
      <c r="L7" s="6"/>
      <c r="M7" s="6"/>
      <c r="N7" s="6"/>
      <c r="O7" s="21">
        <f t="shared" ref="O7:O38" si="0">SUM(H7:M7)</f>
        <v>0</v>
      </c>
    </row>
    <row r="8" spans="1:15" x14ac:dyDescent="0.25">
      <c r="A8" s="11">
        <v>2</v>
      </c>
      <c r="B8" s="4" t="s">
        <v>8</v>
      </c>
      <c r="C8" s="4" t="s">
        <v>12</v>
      </c>
      <c r="D8" s="8">
        <v>2560000</v>
      </c>
      <c r="E8" s="17" t="s">
        <v>13</v>
      </c>
      <c r="F8" s="7" t="s">
        <v>11</v>
      </c>
      <c r="G8" s="18"/>
      <c r="H8" s="6"/>
      <c r="I8" s="6"/>
      <c r="J8" s="6"/>
      <c r="K8" s="6"/>
      <c r="L8" s="6"/>
      <c r="M8" s="6"/>
      <c r="N8" s="6"/>
      <c r="O8" s="21">
        <f t="shared" si="0"/>
        <v>0</v>
      </c>
    </row>
    <row r="9" spans="1:15" x14ac:dyDescent="0.25">
      <c r="A9" s="11">
        <v>3</v>
      </c>
      <c r="B9" s="4" t="s">
        <v>8</v>
      </c>
      <c r="C9" s="4" t="s">
        <v>14</v>
      </c>
      <c r="D9" s="8">
        <v>2560000</v>
      </c>
      <c r="E9" s="17" t="s">
        <v>15</v>
      </c>
      <c r="F9" s="7" t="s">
        <v>11</v>
      </c>
      <c r="G9" s="18"/>
      <c r="H9" s="6"/>
      <c r="I9" s="6"/>
      <c r="J9" s="6"/>
      <c r="K9" s="6"/>
      <c r="L9" s="6"/>
      <c r="M9" s="6"/>
      <c r="N9" s="6"/>
      <c r="O9" s="21">
        <f t="shared" si="0"/>
        <v>0</v>
      </c>
    </row>
    <row r="10" spans="1:15" x14ac:dyDescent="0.25">
      <c r="A10" s="11">
        <v>4</v>
      </c>
      <c r="B10" s="4" t="s">
        <v>8</v>
      </c>
      <c r="C10" s="4" t="s">
        <v>16</v>
      </c>
      <c r="D10" s="8">
        <v>3874160</v>
      </c>
      <c r="E10" s="17" t="s">
        <v>17</v>
      </c>
      <c r="F10" s="7" t="s">
        <v>11</v>
      </c>
      <c r="G10" s="18">
        <v>2250000</v>
      </c>
      <c r="H10" s="6">
        <v>5400</v>
      </c>
      <c r="I10" s="6">
        <v>6750</v>
      </c>
      <c r="J10" s="6">
        <v>83250</v>
      </c>
      <c r="K10" s="6">
        <v>45000</v>
      </c>
      <c r="L10" s="6">
        <v>45000</v>
      </c>
      <c r="M10" s="6">
        <v>22500</v>
      </c>
      <c r="N10" s="6">
        <v>112063</v>
      </c>
      <c r="O10" s="21">
        <f t="shared" si="0"/>
        <v>207900</v>
      </c>
    </row>
    <row r="11" spans="1:15" x14ac:dyDescent="0.25">
      <c r="A11" s="11">
        <v>5</v>
      </c>
      <c r="B11" s="4" t="s">
        <v>8</v>
      </c>
      <c r="C11" s="4" t="s">
        <v>18</v>
      </c>
      <c r="D11" s="8">
        <v>2481000</v>
      </c>
      <c r="E11" s="17" t="s">
        <v>19</v>
      </c>
      <c r="F11" s="7" t="s">
        <v>11</v>
      </c>
      <c r="G11" s="18">
        <v>2600000</v>
      </c>
      <c r="H11" s="6">
        <v>6240</v>
      </c>
      <c r="I11" s="6">
        <v>7800</v>
      </c>
      <c r="J11" s="6">
        <v>96200</v>
      </c>
      <c r="K11" s="6">
        <v>52000</v>
      </c>
      <c r="L11" s="6">
        <v>52000</v>
      </c>
      <c r="M11" s="6">
        <v>26000</v>
      </c>
      <c r="N11" s="6">
        <v>130000</v>
      </c>
      <c r="O11" s="21">
        <f t="shared" si="0"/>
        <v>240240</v>
      </c>
    </row>
    <row r="12" spans="1:15" x14ac:dyDescent="0.25">
      <c r="A12" s="11">
        <v>6</v>
      </c>
      <c r="B12" s="4" t="s">
        <v>8</v>
      </c>
      <c r="C12" s="4" t="s">
        <v>20</v>
      </c>
      <c r="D12" s="8">
        <v>1570500</v>
      </c>
      <c r="E12" s="17" t="s">
        <v>21</v>
      </c>
      <c r="F12" s="7" t="s">
        <v>11</v>
      </c>
      <c r="G12" s="18">
        <v>2250000</v>
      </c>
      <c r="H12" s="6">
        <v>5400</v>
      </c>
      <c r="I12" s="6">
        <v>6750</v>
      </c>
      <c r="J12" s="6">
        <v>83250</v>
      </c>
      <c r="K12" s="6">
        <v>45000</v>
      </c>
      <c r="L12" s="6">
        <v>45000</v>
      </c>
      <c r="M12" s="6">
        <v>22500</v>
      </c>
      <c r="N12" s="6"/>
      <c r="O12" s="21">
        <f t="shared" si="0"/>
        <v>207900</v>
      </c>
    </row>
    <row r="13" spans="1:15" x14ac:dyDescent="0.25">
      <c r="A13" s="11">
        <v>108</v>
      </c>
      <c r="B13" s="4" t="s">
        <v>8</v>
      </c>
      <c r="C13" s="9" t="s">
        <v>211</v>
      </c>
      <c r="D13" s="10">
        <v>1185000</v>
      </c>
      <c r="E13" s="7"/>
      <c r="F13" s="7" t="s">
        <v>204</v>
      </c>
      <c r="G13" s="18"/>
      <c r="H13" s="6"/>
      <c r="I13" s="6"/>
      <c r="J13" s="6"/>
      <c r="K13" s="6"/>
      <c r="L13" s="6"/>
      <c r="M13" s="6"/>
      <c r="N13" s="6"/>
      <c r="O13" s="21">
        <f t="shared" si="0"/>
        <v>0</v>
      </c>
    </row>
    <row r="14" spans="1:15" x14ac:dyDescent="0.25">
      <c r="A14" s="11">
        <v>7</v>
      </c>
      <c r="B14" s="4" t="s">
        <v>8</v>
      </c>
      <c r="C14" s="4" t="s">
        <v>22</v>
      </c>
      <c r="D14" s="8">
        <v>2560253</v>
      </c>
      <c r="E14" s="17" t="s">
        <v>23</v>
      </c>
      <c r="F14" s="7" t="s">
        <v>11</v>
      </c>
      <c r="G14" s="18">
        <v>2800000</v>
      </c>
      <c r="H14" s="6">
        <v>6720</v>
      </c>
      <c r="I14" s="6">
        <v>8400</v>
      </c>
      <c r="J14" s="6">
        <v>103600</v>
      </c>
      <c r="K14" s="6">
        <v>56000</v>
      </c>
      <c r="L14" s="6">
        <v>56000</v>
      </c>
      <c r="M14" s="6">
        <v>28000</v>
      </c>
      <c r="N14" s="6">
        <v>112063</v>
      </c>
      <c r="O14" s="21">
        <f t="shared" si="0"/>
        <v>258720</v>
      </c>
    </row>
    <row r="15" spans="1:15" x14ac:dyDescent="0.25">
      <c r="A15" s="11">
        <v>8</v>
      </c>
      <c r="B15" s="4" t="s">
        <v>8</v>
      </c>
      <c r="C15" s="4" t="s">
        <v>24</v>
      </c>
      <c r="D15" s="8">
        <v>2454000</v>
      </c>
      <c r="E15" s="17" t="s">
        <v>25</v>
      </c>
      <c r="F15" s="7" t="s">
        <v>11</v>
      </c>
      <c r="G15" s="18">
        <v>2500000</v>
      </c>
      <c r="H15" s="6">
        <v>6000</v>
      </c>
      <c r="I15" s="6">
        <v>7500</v>
      </c>
      <c r="J15" s="6">
        <v>92500</v>
      </c>
      <c r="K15" s="6">
        <v>50000</v>
      </c>
      <c r="L15" s="6">
        <v>50000</v>
      </c>
      <c r="M15" s="6">
        <v>25000</v>
      </c>
      <c r="N15" s="6">
        <v>112063</v>
      </c>
      <c r="O15" s="21">
        <f t="shared" si="0"/>
        <v>231000</v>
      </c>
    </row>
    <row r="16" spans="1:15" x14ac:dyDescent="0.25">
      <c r="A16" s="11">
        <v>9</v>
      </c>
      <c r="B16" s="4" t="s">
        <v>8</v>
      </c>
      <c r="C16" s="4" t="s">
        <v>26</v>
      </c>
      <c r="D16" s="8">
        <v>2090000</v>
      </c>
      <c r="E16" s="17" t="s">
        <v>27</v>
      </c>
      <c r="F16" s="7" t="s">
        <v>11</v>
      </c>
      <c r="G16" s="18"/>
      <c r="H16" s="6"/>
      <c r="I16" s="6"/>
      <c r="J16" s="6"/>
      <c r="K16" s="6"/>
      <c r="L16" s="6"/>
      <c r="M16" s="6"/>
      <c r="N16" s="6"/>
      <c r="O16" s="21">
        <f t="shared" si="0"/>
        <v>0</v>
      </c>
    </row>
    <row r="17" spans="1:15" x14ac:dyDescent="0.25">
      <c r="A17" s="11">
        <v>10</v>
      </c>
      <c r="B17" s="4" t="s">
        <v>8</v>
      </c>
      <c r="C17" s="4" t="s">
        <v>28</v>
      </c>
      <c r="D17" s="8">
        <v>2576000</v>
      </c>
      <c r="E17" s="17" t="s">
        <v>29</v>
      </c>
      <c r="F17" s="7" t="s">
        <v>11</v>
      </c>
      <c r="G17" s="18">
        <v>3600000</v>
      </c>
      <c r="H17" s="6">
        <v>8640</v>
      </c>
      <c r="I17" s="6">
        <v>10800</v>
      </c>
      <c r="J17" s="6">
        <v>133200</v>
      </c>
      <c r="K17" s="6">
        <v>72000</v>
      </c>
      <c r="L17" s="6">
        <v>72000</v>
      </c>
      <c r="M17" s="6">
        <v>36000</v>
      </c>
      <c r="N17" s="6">
        <v>180000</v>
      </c>
      <c r="O17" s="21">
        <f t="shared" si="0"/>
        <v>332640</v>
      </c>
    </row>
    <row r="18" spans="1:15" x14ac:dyDescent="0.25">
      <c r="A18" s="11">
        <v>11</v>
      </c>
      <c r="B18" s="4" t="s">
        <v>8</v>
      </c>
      <c r="C18" s="4" t="s">
        <v>30</v>
      </c>
      <c r="D18" s="8">
        <v>1246253</v>
      </c>
      <c r="E18" s="17" t="s">
        <v>31</v>
      </c>
      <c r="F18" s="7" t="s">
        <v>11</v>
      </c>
      <c r="G18" s="18">
        <v>2250000</v>
      </c>
      <c r="H18" s="6">
        <v>5400</v>
      </c>
      <c r="I18" s="6">
        <v>6750</v>
      </c>
      <c r="J18" s="6">
        <v>83250</v>
      </c>
      <c r="K18" s="6">
        <v>45000</v>
      </c>
      <c r="L18" s="6">
        <v>0</v>
      </c>
      <c r="M18" s="6">
        <v>0</v>
      </c>
      <c r="N18" s="6">
        <v>112063</v>
      </c>
      <c r="O18" s="21">
        <f t="shared" si="0"/>
        <v>140400</v>
      </c>
    </row>
    <row r="19" spans="1:15" x14ac:dyDescent="0.25">
      <c r="A19" s="11">
        <v>12</v>
      </c>
      <c r="B19" s="4" t="s">
        <v>8</v>
      </c>
      <c r="C19" s="4" t="s">
        <v>32</v>
      </c>
      <c r="D19" s="8">
        <v>2464000</v>
      </c>
      <c r="E19" s="17" t="s">
        <v>33</v>
      </c>
      <c r="F19" s="7" t="s">
        <v>11</v>
      </c>
      <c r="G19" s="18">
        <v>2900000</v>
      </c>
      <c r="H19" s="6">
        <v>6960</v>
      </c>
      <c r="I19" s="6">
        <v>8700</v>
      </c>
      <c r="J19" s="6">
        <v>107300</v>
      </c>
      <c r="K19" s="6">
        <v>58000</v>
      </c>
      <c r="L19" s="6">
        <v>58000</v>
      </c>
      <c r="M19" s="6">
        <v>29000</v>
      </c>
      <c r="N19" s="6">
        <v>145000</v>
      </c>
      <c r="O19" s="21">
        <f t="shared" si="0"/>
        <v>267960</v>
      </c>
    </row>
    <row r="20" spans="1:15" x14ac:dyDescent="0.25">
      <c r="A20" s="11">
        <v>13</v>
      </c>
      <c r="B20" s="4" t="s">
        <v>8</v>
      </c>
      <c r="C20" s="4" t="s">
        <v>34</v>
      </c>
      <c r="D20" s="8">
        <v>4000000</v>
      </c>
      <c r="E20" s="17" t="s">
        <v>35</v>
      </c>
      <c r="F20" s="7" t="s">
        <v>11</v>
      </c>
      <c r="G20" s="18">
        <v>2700000</v>
      </c>
      <c r="H20" s="6">
        <v>6480</v>
      </c>
      <c r="I20" s="6">
        <v>8100</v>
      </c>
      <c r="J20" s="6">
        <v>99900</v>
      </c>
      <c r="K20" s="6">
        <v>54000</v>
      </c>
      <c r="L20" s="6">
        <v>54000</v>
      </c>
      <c r="M20" s="6">
        <v>27000</v>
      </c>
      <c r="N20" s="6">
        <v>112063</v>
      </c>
      <c r="O20" s="21">
        <f t="shared" si="0"/>
        <v>249480</v>
      </c>
    </row>
    <row r="21" spans="1:15" x14ac:dyDescent="0.25">
      <c r="A21" s="11">
        <v>14</v>
      </c>
      <c r="B21" s="4" t="s">
        <v>8</v>
      </c>
      <c r="C21" s="4" t="s">
        <v>36</v>
      </c>
      <c r="D21" s="8">
        <v>1614000</v>
      </c>
      <c r="E21" s="17" t="s">
        <v>37</v>
      </c>
      <c r="F21" s="7" t="s">
        <v>11</v>
      </c>
      <c r="G21" s="18">
        <v>2250000</v>
      </c>
      <c r="H21" s="6">
        <v>5400</v>
      </c>
      <c r="I21" s="6">
        <v>6750</v>
      </c>
      <c r="J21" s="6">
        <v>83250</v>
      </c>
      <c r="K21" s="6">
        <v>45000</v>
      </c>
      <c r="L21" s="6">
        <v>45000</v>
      </c>
      <c r="M21" s="6">
        <v>22500</v>
      </c>
      <c r="N21" s="6">
        <v>112063</v>
      </c>
      <c r="O21" s="21">
        <f t="shared" si="0"/>
        <v>207900</v>
      </c>
    </row>
    <row r="22" spans="1:15" x14ac:dyDescent="0.25">
      <c r="A22" s="11">
        <v>15</v>
      </c>
      <c r="B22" s="4" t="s">
        <v>8</v>
      </c>
      <c r="C22" s="4" t="s">
        <v>38</v>
      </c>
      <c r="D22" s="8">
        <v>1839000</v>
      </c>
      <c r="E22" s="17" t="s">
        <v>39</v>
      </c>
      <c r="F22" s="7" t="s">
        <v>11</v>
      </c>
      <c r="G22" s="18">
        <v>2250000</v>
      </c>
      <c r="H22" s="6">
        <v>5400</v>
      </c>
      <c r="I22" s="6">
        <v>6750</v>
      </c>
      <c r="J22" s="6">
        <v>83250</v>
      </c>
      <c r="K22" s="6">
        <v>45000</v>
      </c>
      <c r="L22" s="6">
        <v>45000</v>
      </c>
      <c r="M22" s="6">
        <v>22500</v>
      </c>
      <c r="N22" s="6">
        <v>112063</v>
      </c>
      <c r="O22" s="21">
        <f t="shared" si="0"/>
        <v>207900</v>
      </c>
    </row>
    <row r="23" spans="1:15" x14ac:dyDescent="0.25">
      <c r="A23" s="11">
        <v>16</v>
      </c>
      <c r="B23" s="4" t="s">
        <v>8</v>
      </c>
      <c r="C23" s="4" t="s">
        <v>40</v>
      </c>
      <c r="D23" s="8">
        <v>2180253</v>
      </c>
      <c r="E23" s="17" t="s">
        <v>41</v>
      </c>
      <c r="F23" s="7" t="s">
        <v>11</v>
      </c>
      <c r="G23" s="18">
        <v>2300000</v>
      </c>
      <c r="H23" s="6">
        <v>5520</v>
      </c>
      <c r="I23" s="6">
        <v>6900</v>
      </c>
      <c r="J23" s="6">
        <v>85100</v>
      </c>
      <c r="K23" s="6">
        <v>46000</v>
      </c>
      <c r="L23" s="6">
        <v>46000</v>
      </c>
      <c r="M23" s="6">
        <v>23000</v>
      </c>
      <c r="N23" s="6">
        <v>112063</v>
      </c>
      <c r="O23" s="21">
        <f t="shared" si="0"/>
        <v>212520</v>
      </c>
    </row>
    <row r="24" spans="1:15" x14ac:dyDescent="0.25">
      <c r="A24" s="11">
        <v>17</v>
      </c>
      <c r="B24" s="4" t="s">
        <v>8</v>
      </c>
      <c r="C24" s="4" t="s">
        <v>42</v>
      </c>
      <c r="D24" s="8">
        <v>1424000</v>
      </c>
      <c r="E24" s="17" t="s">
        <v>43</v>
      </c>
      <c r="F24" s="7" t="s">
        <v>11</v>
      </c>
      <c r="G24" s="18">
        <v>2250000</v>
      </c>
      <c r="H24" s="6">
        <v>5400</v>
      </c>
      <c r="I24" s="6">
        <v>6750</v>
      </c>
      <c r="J24" s="6">
        <v>83250</v>
      </c>
      <c r="K24" s="6">
        <v>45000</v>
      </c>
      <c r="L24" s="6">
        <v>45000</v>
      </c>
      <c r="M24" s="6">
        <v>22500</v>
      </c>
      <c r="N24" s="6">
        <v>112063</v>
      </c>
      <c r="O24" s="21">
        <f t="shared" si="0"/>
        <v>207900</v>
      </c>
    </row>
    <row r="25" spans="1:15" x14ac:dyDescent="0.25">
      <c r="A25" s="11">
        <v>18</v>
      </c>
      <c r="B25" s="4" t="s">
        <v>8</v>
      </c>
      <c r="C25" s="4" t="s">
        <v>44</v>
      </c>
      <c r="D25" s="8">
        <v>2204000</v>
      </c>
      <c r="E25" s="17" t="s">
        <v>45</v>
      </c>
      <c r="F25" s="7" t="s">
        <v>11</v>
      </c>
      <c r="G25" s="18"/>
      <c r="H25" s="6"/>
      <c r="I25" s="6"/>
      <c r="J25" s="6"/>
      <c r="K25" s="6"/>
      <c r="L25" s="6"/>
      <c r="M25" s="6"/>
      <c r="N25" s="6">
        <v>112063</v>
      </c>
      <c r="O25" s="21">
        <f t="shared" si="0"/>
        <v>0</v>
      </c>
    </row>
    <row r="26" spans="1:15" x14ac:dyDescent="0.25">
      <c r="A26" s="11">
        <v>107</v>
      </c>
      <c r="B26" s="4" t="s">
        <v>8</v>
      </c>
      <c r="C26" s="9" t="s">
        <v>210</v>
      </c>
      <c r="D26" s="10">
        <v>1385000</v>
      </c>
      <c r="E26" s="7"/>
      <c r="F26" s="7" t="s">
        <v>204</v>
      </c>
      <c r="G26" s="18"/>
      <c r="H26" s="6"/>
      <c r="I26" s="6"/>
      <c r="J26" s="6"/>
      <c r="K26" s="6"/>
      <c r="L26" s="6"/>
      <c r="M26" s="6"/>
      <c r="N26" s="6"/>
      <c r="O26" s="21">
        <f t="shared" si="0"/>
        <v>0</v>
      </c>
    </row>
    <row r="27" spans="1:15" x14ac:dyDescent="0.25">
      <c r="A27" s="11">
        <v>104</v>
      </c>
      <c r="B27" s="4" t="s">
        <v>8</v>
      </c>
      <c r="C27" s="5" t="s">
        <v>207</v>
      </c>
      <c r="D27" s="6">
        <v>1340000</v>
      </c>
      <c r="E27" s="7"/>
      <c r="F27" s="7" t="s">
        <v>204</v>
      </c>
      <c r="G27" s="18"/>
      <c r="H27" s="6"/>
      <c r="I27" s="6"/>
      <c r="J27" s="6"/>
      <c r="K27" s="6"/>
      <c r="L27" s="6"/>
      <c r="M27" s="6"/>
      <c r="N27" s="6"/>
      <c r="O27" s="21">
        <f t="shared" si="0"/>
        <v>0</v>
      </c>
    </row>
    <row r="28" spans="1:15" x14ac:dyDescent="0.25">
      <c r="A28" s="11">
        <v>19</v>
      </c>
      <c r="B28" s="4" t="s">
        <v>8</v>
      </c>
      <c r="C28" s="4" t="s">
        <v>46</v>
      </c>
      <c r="D28" s="8">
        <v>2597250</v>
      </c>
      <c r="E28" s="17" t="s">
        <v>47</v>
      </c>
      <c r="F28" s="7" t="s">
        <v>11</v>
      </c>
      <c r="G28" s="18">
        <v>3600000</v>
      </c>
      <c r="H28" s="6">
        <v>8640</v>
      </c>
      <c r="I28" s="6">
        <v>10800</v>
      </c>
      <c r="J28" s="6">
        <v>133200</v>
      </c>
      <c r="K28" s="6">
        <v>72000</v>
      </c>
      <c r="L28" s="6">
        <v>72000</v>
      </c>
      <c r="M28" s="6">
        <v>36000</v>
      </c>
      <c r="N28" s="6">
        <v>180000</v>
      </c>
      <c r="O28" s="21">
        <f t="shared" si="0"/>
        <v>332640</v>
      </c>
    </row>
    <row r="29" spans="1:15" x14ac:dyDescent="0.25">
      <c r="A29" s="11">
        <v>20</v>
      </c>
      <c r="B29" s="4" t="s">
        <v>8</v>
      </c>
      <c r="C29" s="4" t="s">
        <v>48</v>
      </c>
      <c r="D29" s="8">
        <v>2052253</v>
      </c>
      <c r="E29" s="17" t="s">
        <v>49</v>
      </c>
      <c r="F29" s="7" t="s">
        <v>11</v>
      </c>
      <c r="G29" s="18">
        <v>2400000</v>
      </c>
      <c r="H29" s="6">
        <v>5760</v>
      </c>
      <c r="I29" s="6">
        <v>7200</v>
      </c>
      <c r="J29" s="6">
        <v>88800</v>
      </c>
      <c r="K29" s="6">
        <v>48000</v>
      </c>
      <c r="L29" s="6">
        <v>48000</v>
      </c>
      <c r="M29" s="6">
        <v>24000</v>
      </c>
      <c r="N29" s="6">
        <v>112063</v>
      </c>
      <c r="O29" s="21">
        <f t="shared" si="0"/>
        <v>221760</v>
      </c>
    </row>
    <row r="30" spans="1:15" x14ac:dyDescent="0.25">
      <c r="A30" s="11">
        <v>21</v>
      </c>
      <c r="B30" s="4" t="s">
        <v>8</v>
      </c>
      <c r="C30" s="4" t="s">
        <v>50</v>
      </c>
      <c r="D30" s="8">
        <v>2098000</v>
      </c>
      <c r="E30" s="17" t="s">
        <v>51</v>
      </c>
      <c r="F30" s="7" t="s">
        <v>11</v>
      </c>
      <c r="G30" s="18">
        <v>2300000</v>
      </c>
      <c r="H30" s="6">
        <v>5520</v>
      </c>
      <c r="I30" s="6">
        <v>6900</v>
      </c>
      <c r="J30" s="6">
        <v>85100</v>
      </c>
      <c r="K30" s="6">
        <v>46000</v>
      </c>
      <c r="L30" s="6">
        <v>46000</v>
      </c>
      <c r="M30" s="6">
        <v>23000</v>
      </c>
      <c r="N30" s="6">
        <v>115000</v>
      </c>
      <c r="O30" s="21">
        <f t="shared" si="0"/>
        <v>212520</v>
      </c>
    </row>
    <row r="31" spans="1:15" x14ac:dyDescent="0.25">
      <c r="A31" s="11">
        <v>22</v>
      </c>
      <c r="B31" s="4" t="s">
        <v>8</v>
      </c>
      <c r="C31" s="4" t="s">
        <v>52</v>
      </c>
      <c r="D31" s="8">
        <v>2224431</v>
      </c>
      <c r="E31" s="17" t="s">
        <v>53</v>
      </c>
      <c r="F31" s="7" t="s">
        <v>11</v>
      </c>
      <c r="G31" s="18">
        <v>2800000</v>
      </c>
      <c r="H31" s="6">
        <v>6720</v>
      </c>
      <c r="I31" s="6">
        <v>8400</v>
      </c>
      <c r="J31" s="6">
        <v>103600</v>
      </c>
      <c r="K31" s="6">
        <v>56000</v>
      </c>
      <c r="L31" s="6">
        <v>56000</v>
      </c>
      <c r="M31" s="6">
        <v>28000</v>
      </c>
      <c r="N31" s="6"/>
      <c r="O31" s="21">
        <f t="shared" si="0"/>
        <v>258720</v>
      </c>
    </row>
    <row r="32" spans="1:15" x14ac:dyDescent="0.25">
      <c r="A32" s="11">
        <v>23</v>
      </c>
      <c r="B32" s="4" t="s">
        <v>8</v>
      </c>
      <c r="C32" s="4" t="s">
        <v>54</v>
      </c>
      <c r="D32" s="8">
        <v>2769000</v>
      </c>
      <c r="E32" s="17" t="s">
        <v>55</v>
      </c>
      <c r="F32" s="7" t="s">
        <v>11</v>
      </c>
      <c r="G32" s="18">
        <v>2900000</v>
      </c>
      <c r="H32" s="6">
        <v>6960</v>
      </c>
      <c r="I32" s="6">
        <v>8700</v>
      </c>
      <c r="J32" s="6">
        <v>107300</v>
      </c>
      <c r="K32" s="6">
        <v>58000</v>
      </c>
      <c r="L32" s="6">
        <v>58000</v>
      </c>
      <c r="M32" s="6">
        <v>29000</v>
      </c>
      <c r="N32" s="6">
        <v>145000</v>
      </c>
      <c r="O32" s="21">
        <f t="shared" si="0"/>
        <v>267960</v>
      </c>
    </row>
    <row r="33" spans="1:15" x14ac:dyDescent="0.25">
      <c r="A33" s="11">
        <v>103</v>
      </c>
      <c r="B33" s="4" t="s">
        <v>8</v>
      </c>
      <c r="C33" s="5" t="s">
        <v>206</v>
      </c>
      <c r="D33" s="6">
        <v>2500000</v>
      </c>
      <c r="E33" s="7"/>
      <c r="F33" s="7" t="s">
        <v>204</v>
      </c>
      <c r="G33" s="18"/>
      <c r="H33" s="6"/>
      <c r="I33" s="6"/>
      <c r="J33" s="6"/>
      <c r="K33" s="6"/>
      <c r="L33" s="6"/>
      <c r="M33" s="6"/>
      <c r="N33" s="6"/>
      <c r="O33" s="21">
        <f t="shared" si="0"/>
        <v>0</v>
      </c>
    </row>
    <row r="34" spans="1:15" x14ac:dyDescent="0.25">
      <c r="A34" s="11">
        <v>24</v>
      </c>
      <c r="B34" s="4" t="s">
        <v>8</v>
      </c>
      <c r="C34" s="4" t="s">
        <v>56</v>
      </c>
      <c r="D34" s="8">
        <v>2706250</v>
      </c>
      <c r="E34" s="17" t="s">
        <v>57</v>
      </c>
      <c r="F34" s="7" t="s">
        <v>11</v>
      </c>
      <c r="G34" s="18"/>
      <c r="H34" s="6"/>
      <c r="I34" s="6"/>
      <c r="J34" s="6"/>
      <c r="K34" s="6"/>
      <c r="L34" s="6"/>
      <c r="M34" s="6"/>
      <c r="N34" s="6">
        <v>112063</v>
      </c>
      <c r="O34" s="21">
        <f t="shared" si="0"/>
        <v>0</v>
      </c>
    </row>
    <row r="35" spans="1:15" x14ac:dyDescent="0.25">
      <c r="A35" s="11">
        <v>25</v>
      </c>
      <c r="B35" s="4" t="s">
        <v>8</v>
      </c>
      <c r="C35" s="4" t="s">
        <v>58</v>
      </c>
      <c r="D35" s="8">
        <v>2013253</v>
      </c>
      <c r="E35" s="17" t="s">
        <v>59</v>
      </c>
      <c r="F35" s="7" t="s">
        <v>11</v>
      </c>
      <c r="G35" s="18">
        <v>2250000</v>
      </c>
      <c r="H35" s="6">
        <v>5400</v>
      </c>
      <c r="I35" s="6">
        <v>6750</v>
      </c>
      <c r="J35" s="6">
        <v>83250</v>
      </c>
      <c r="K35" s="6">
        <v>45000</v>
      </c>
      <c r="L35" s="6">
        <v>45000</v>
      </c>
      <c r="M35" s="6">
        <v>22500</v>
      </c>
      <c r="N35" s="6">
        <v>112063</v>
      </c>
      <c r="O35" s="21">
        <f t="shared" si="0"/>
        <v>207900</v>
      </c>
    </row>
    <row r="36" spans="1:15" x14ac:dyDescent="0.25">
      <c r="A36" s="11">
        <v>26</v>
      </c>
      <c r="B36" s="4" t="s">
        <v>8</v>
      </c>
      <c r="C36" s="4" t="s">
        <v>60</v>
      </c>
      <c r="D36" s="8">
        <v>1369000</v>
      </c>
      <c r="E36" s="17" t="s">
        <v>61</v>
      </c>
      <c r="F36" s="7" t="s">
        <v>11</v>
      </c>
      <c r="G36" s="18">
        <v>2250000</v>
      </c>
      <c r="H36" s="6">
        <v>5400</v>
      </c>
      <c r="I36" s="6">
        <v>6750</v>
      </c>
      <c r="J36" s="6">
        <v>83250</v>
      </c>
      <c r="K36" s="6">
        <v>45000</v>
      </c>
      <c r="L36" s="6">
        <v>45000</v>
      </c>
      <c r="M36" s="6">
        <v>22500</v>
      </c>
      <c r="N36" s="6">
        <v>112063</v>
      </c>
      <c r="O36" s="21">
        <f t="shared" si="0"/>
        <v>207900</v>
      </c>
    </row>
    <row r="37" spans="1:15" x14ac:dyDescent="0.25">
      <c r="A37" s="11">
        <v>27</v>
      </c>
      <c r="B37" s="4" t="s">
        <v>8</v>
      </c>
      <c r="C37" s="4" t="s">
        <v>62</v>
      </c>
      <c r="D37" s="8">
        <v>1545000</v>
      </c>
      <c r="E37" s="17">
        <v>7123622469</v>
      </c>
      <c r="F37" s="7" t="s">
        <v>11</v>
      </c>
      <c r="G37" s="18"/>
      <c r="H37" s="6"/>
      <c r="I37" s="6"/>
      <c r="J37" s="6"/>
      <c r="K37" s="6"/>
      <c r="L37" s="6"/>
      <c r="M37" s="6"/>
      <c r="N37" s="6"/>
      <c r="O37" s="21">
        <f t="shared" si="0"/>
        <v>0</v>
      </c>
    </row>
    <row r="38" spans="1:15" x14ac:dyDescent="0.25">
      <c r="A38" s="11">
        <v>28</v>
      </c>
      <c r="B38" s="4" t="s">
        <v>8</v>
      </c>
      <c r="C38" s="4" t="s">
        <v>63</v>
      </c>
      <c r="D38" s="8">
        <v>2710500</v>
      </c>
      <c r="E38" s="17" t="s">
        <v>64</v>
      </c>
      <c r="F38" s="7" t="s">
        <v>11</v>
      </c>
      <c r="G38" s="18">
        <v>2800000</v>
      </c>
      <c r="H38" s="6">
        <v>6720</v>
      </c>
      <c r="I38" s="6">
        <v>8400</v>
      </c>
      <c r="J38" s="6">
        <v>103600</v>
      </c>
      <c r="K38" s="6">
        <v>56000</v>
      </c>
      <c r="L38" s="6">
        <v>56000</v>
      </c>
      <c r="M38" s="6">
        <v>28000</v>
      </c>
      <c r="N38" s="6">
        <v>140000</v>
      </c>
      <c r="O38" s="21">
        <f t="shared" si="0"/>
        <v>258720</v>
      </c>
    </row>
    <row r="39" spans="1:15" x14ac:dyDescent="0.25">
      <c r="A39" s="11">
        <v>101</v>
      </c>
      <c r="B39" s="4" t="s">
        <v>8</v>
      </c>
      <c r="C39" s="5" t="s">
        <v>203</v>
      </c>
      <c r="D39" s="6">
        <v>2500000</v>
      </c>
      <c r="E39" s="7"/>
      <c r="F39" s="7" t="s">
        <v>204</v>
      </c>
      <c r="G39" s="18"/>
      <c r="H39" s="6"/>
      <c r="I39" s="6"/>
      <c r="J39" s="6"/>
      <c r="K39" s="6"/>
      <c r="L39" s="6"/>
      <c r="M39" s="6"/>
      <c r="N39" s="6"/>
      <c r="O39" s="21">
        <f t="shared" ref="O39:O70" si="1">SUM(H39:M39)</f>
        <v>0</v>
      </c>
    </row>
    <row r="40" spans="1:15" x14ac:dyDescent="0.25">
      <c r="A40" s="11">
        <v>29</v>
      </c>
      <c r="B40" s="4" t="s">
        <v>8</v>
      </c>
      <c r="C40" s="4" t="s">
        <v>65</v>
      </c>
      <c r="D40" s="8">
        <v>1799753</v>
      </c>
      <c r="E40" s="17" t="s">
        <v>66</v>
      </c>
      <c r="F40" s="7" t="s">
        <v>11</v>
      </c>
      <c r="G40" s="18">
        <v>2250000</v>
      </c>
      <c r="H40" s="6">
        <v>5400</v>
      </c>
      <c r="I40" s="6">
        <v>6750</v>
      </c>
      <c r="J40" s="6">
        <v>83250</v>
      </c>
      <c r="K40" s="6">
        <v>45000</v>
      </c>
      <c r="L40" s="6">
        <v>45000</v>
      </c>
      <c r="M40" s="6">
        <v>22500</v>
      </c>
      <c r="N40" s="6">
        <v>112063</v>
      </c>
      <c r="O40" s="21">
        <f t="shared" si="1"/>
        <v>207900</v>
      </c>
    </row>
    <row r="41" spans="1:15" x14ac:dyDescent="0.25">
      <c r="A41" s="11">
        <v>112</v>
      </c>
      <c r="B41" s="4" t="s">
        <v>8</v>
      </c>
      <c r="C41" s="9" t="s">
        <v>215</v>
      </c>
      <c r="D41" s="10">
        <v>1172500</v>
      </c>
      <c r="E41" s="7"/>
      <c r="F41" s="7" t="s">
        <v>204</v>
      </c>
      <c r="G41" s="18"/>
      <c r="H41" s="6"/>
      <c r="I41" s="6"/>
      <c r="J41" s="6"/>
      <c r="K41" s="6"/>
      <c r="L41" s="6"/>
      <c r="M41" s="6"/>
      <c r="N41" s="6"/>
      <c r="O41" s="21">
        <f t="shared" si="1"/>
        <v>0</v>
      </c>
    </row>
    <row r="42" spans="1:15" x14ac:dyDescent="0.25">
      <c r="A42" s="11">
        <v>30</v>
      </c>
      <c r="B42" s="4" t="s">
        <v>8</v>
      </c>
      <c r="C42" s="4" t="s">
        <v>67</v>
      </c>
      <c r="D42" s="8">
        <v>1880000</v>
      </c>
      <c r="E42" s="17" t="s">
        <v>68</v>
      </c>
      <c r="F42" s="7" t="s">
        <v>11</v>
      </c>
      <c r="G42" s="18"/>
      <c r="H42" s="6"/>
      <c r="I42" s="6"/>
      <c r="J42" s="6"/>
      <c r="K42" s="6"/>
      <c r="L42" s="6"/>
      <c r="M42" s="6"/>
      <c r="N42" s="6"/>
      <c r="O42" s="21">
        <f t="shared" si="1"/>
        <v>0</v>
      </c>
    </row>
    <row r="43" spans="1:15" x14ac:dyDescent="0.25">
      <c r="A43" s="11">
        <v>31</v>
      </c>
      <c r="B43" s="4" t="s">
        <v>8</v>
      </c>
      <c r="C43" s="4" t="s">
        <v>69</v>
      </c>
      <c r="D43" s="8">
        <v>2003000</v>
      </c>
      <c r="E43" s="17" t="s">
        <v>70</v>
      </c>
      <c r="F43" s="7" t="s">
        <v>11</v>
      </c>
      <c r="G43" s="18">
        <v>2250000</v>
      </c>
      <c r="H43" s="6">
        <v>5400</v>
      </c>
      <c r="I43" s="6">
        <v>6750</v>
      </c>
      <c r="J43" s="6">
        <v>83250</v>
      </c>
      <c r="K43" s="6">
        <v>45000</v>
      </c>
      <c r="L43" s="6">
        <v>45000</v>
      </c>
      <c r="M43" s="6">
        <v>22500</v>
      </c>
      <c r="N43" s="6">
        <v>112063</v>
      </c>
      <c r="O43" s="21">
        <f t="shared" si="1"/>
        <v>207900</v>
      </c>
    </row>
    <row r="44" spans="1:15" x14ac:dyDescent="0.25">
      <c r="A44" s="11">
        <v>32</v>
      </c>
      <c r="B44" s="4" t="s">
        <v>8</v>
      </c>
      <c r="C44" s="4" t="s">
        <v>71</v>
      </c>
      <c r="D44" s="8">
        <v>1784753</v>
      </c>
      <c r="E44" s="17" t="s">
        <v>72</v>
      </c>
      <c r="F44" s="7" t="s">
        <v>11</v>
      </c>
      <c r="G44" s="18">
        <v>2250000</v>
      </c>
      <c r="H44" s="6">
        <v>5400</v>
      </c>
      <c r="I44" s="6">
        <v>6750</v>
      </c>
      <c r="J44" s="6">
        <v>83250</v>
      </c>
      <c r="K44" s="6">
        <v>45000</v>
      </c>
      <c r="L44" s="6">
        <v>45000</v>
      </c>
      <c r="M44" s="6">
        <v>22500</v>
      </c>
      <c r="N44" s="6">
        <v>112063</v>
      </c>
      <c r="O44" s="21">
        <f t="shared" si="1"/>
        <v>207900</v>
      </c>
    </row>
    <row r="45" spans="1:15" x14ac:dyDescent="0.25">
      <c r="A45" s="11">
        <v>105</v>
      </c>
      <c r="B45" s="4" t="s">
        <v>8</v>
      </c>
      <c r="C45" s="5" t="s">
        <v>208</v>
      </c>
      <c r="D45" s="8">
        <v>1866000</v>
      </c>
      <c r="E45" s="7"/>
      <c r="F45" s="7" t="s">
        <v>204</v>
      </c>
      <c r="G45" s="18"/>
      <c r="H45" s="6"/>
      <c r="I45" s="6"/>
      <c r="J45" s="6"/>
      <c r="K45" s="6"/>
      <c r="L45" s="6"/>
      <c r="M45" s="6"/>
      <c r="N45" s="6"/>
      <c r="O45" s="21">
        <f t="shared" si="1"/>
        <v>0</v>
      </c>
    </row>
    <row r="46" spans="1:15" x14ac:dyDescent="0.25">
      <c r="A46" s="11">
        <v>33</v>
      </c>
      <c r="B46" s="4" t="s">
        <v>8</v>
      </c>
      <c r="C46" s="4" t="s">
        <v>73</v>
      </c>
      <c r="D46" s="8">
        <v>1513253</v>
      </c>
      <c r="E46" s="17" t="s">
        <v>74</v>
      </c>
      <c r="F46" s="7" t="s">
        <v>11</v>
      </c>
      <c r="G46" s="18">
        <v>2700000</v>
      </c>
      <c r="H46" s="6">
        <v>6480</v>
      </c>
      <c r="I46" s="6">
        <v>8100</v>
      </c>
      <c r="J46" s="6">
        <v>99900</v>
      </c>
      <c r="K46" s="6">
        <v>54000</v>
      </c>
      <c r="L46" s="6">
        <v>54000</v>
      </c>
      <c r="M46" s="6">
        <v>27000</v>
      </c>
      <c r="N46" s="6">
        <v>112063</v>
      </c>
      <c r="O46" s="21">
        <f t="shared" si="1"/>
        <v>249480</v>
      </c>
    </row>
    <row r="47" spans="1:15" x14ac:dyDescent="0.25">
      <c r="A47" s="11">
        <v>34</v>
      </c>
      <c r="B47" s="4" t="s">
        <v>8</v>
      </c>
      <c r="C47" s="4" t="s">
        <v>75</v>
      </c>
      <c r="D47" s="8">
        <v>3958500</v>
      </c>
      <c r="E47" s="17" t="s">
        <v>76</v>
      </c>
      <c r="F47" s="7" t="s">
        <v>11</v>
      </c>
      <c r="G47" s="18">
        <v>3000000</v>
      </c>
      <c r="H47" s="6">
        <v>7200</v>
      </c>
      <c r="I47" s="6">
        <v>9000</v>
      </c>
      <c r="J47" s="6">
        <v>111000</v>
      </c>
      <c r="K47" s="6">
        <v>60000</v>
      </c>
      <c r="L47" s="6">
        <v>60000</v>
      </c>
      <c r="M47" s="6">
        <v>30000</v>
      </c>
      <c r="N47" s="6">
        <f>112063+44826</f>
        <v>156889</v>
      </c>
      <c r="O47" s="21">
        <f t="shared" si="1"/>
        <v>277200</v>
      </c>
    </row>
    <row r="48" spans="1:15" x14ac:dyDescent="0.25">
      <c r="A48" s="11">
        <v>35</v>
      </c>
      <c r="B48" s="4" t="s">
        <v>8</v>
      </c>
      <c r="C48" s="4" t="s">
        <v>77</v>
      </c>
      <c r="D48" s="8">
        <v>3636253</v>
      </c>
      <c r="E48" s="17" t="s">
        <v>78</v>
      </c>
      <c r="F48" s="7" t="s">
        <v>11</v>
      </c>
      <c r="G48" s="18">
        <v>3600000</v>
      </c>
      <c r="H48" s="6">
        <v>8640</v>
      </c>
      <c r="I48" s="6">
        <v>10800</v>
      </c>
      <c r="J48" s="6">
        <v>133200</v>
      </c>
      <c r="K48" s="6">
        <v>72000</v>
      </c>
      <c r="L48" s="6">
        <v>72000</v>
      </c>
      <c r="M48" s="6">
        <v>36000</v>
      </c>
      <c r="N48" s="6">
        <f>112063+44826</f>
        <v>156889</v>
      </c>
      <c r="O48" s="21">
        <f t="shared" si="1"/>
        <v>332640</v>
      </c>
    </row>
    <row r="49" spans="1:15" x14ac:dyDescent="0.25">
      <c r="A49" s="11">
        <v>36</v>
      </c>
      <c r="B49" s="4" t="s">
        <v>8</v>
      </c>
      <c r="C49" s="4" t="s">
        <v>79</v>
      </c>
      <c r="D49" s="8">
        <v>2195253</v>
      </c>
      <c r="E49" s="17" t="s">
        <v>80</v>
      </c>
      <c r="F49" s="7" t="s">
        <v>11</v>
      </c>
      <c r="G49" s="18">
        <v>2300000</v>
      </c>
      <c r="H49" s="6">
        <v>5520</v>
      </c>
      <c r="I49" s="6">
        <v>6900</v>
      </c>
      <c r="J49" s="6">
        <v>85100</v>
      </c>
      <c r="K49" s="6">
        <v>46000</v>
      </c>
      <c r="L49" s="6">
        <v>46000</v>
      </c>
      <c r="M49" s="6">
        <v>23000</v>
      </c>
      <c r="N49" s="6">
        <v>112063</v>
      </c>
      <c r="O49" s="21">
        <f t="shared" si="1"/>
        <v>212520</v>
      </c>
    </row>
    <row r="50" spans="1:15" x14ac:dyDescent="0.25">
      <c r="A50" s="11">
        <v>37</v>
      </c>
      <c r="B50" s="4" t="s">
        <v>8</v>
      </c>
      <c r="C50" s="4" t="s">
        <v>81</v>
      </c>
      <c r="D50" s="8">
        <v>2281000</v>
      </c>
      <c r="E50" s="17" t="s">
        <v>82</v>
      </c>
      <c r="F50" s="7" t="s">
        <v>11</v>
      </c>
      <c r="G50" s="18"/>
      <c r="H50" s="6"/>
      <c r="I50" s="6"/>
      <c r="J50" s="6"/>
      <c r="K50" s="6"/>
      <c r="L50" s="6"/>
      <c r="M50" s="6"/>
      <c r="N50" s="6"/>
      <c r="O50" s="21">
        <f t="shared" si="1"/>
        <v>0</v>
      </c>
    </row>
    <row r="51" spans="1:15" x14ac:dyDescent="0.25">
      <c r="A51" s="11">
        <v>38</v>
      </c>
      <c r="B51" s="4" t="s">
        <v>8</v>
      </c>
      <c r="C51" s="4" t="s">
        <v>83</v>
      </c>
      <c r="D51" s="8">
        <v>1964753</v>
      </c>
      <c r="E51" s="17" t="s">
        <v>84</v>
      </c>
      <c r="F51" s="7" t="s">
        <v>11</v>
      </c>
      <c r="G51" s="18">
        <v>2250000</v>
      </c>
      <c r="H51" s="6">
        <v>5400</v>
      </c>
      <c r="I51" s="6">
        <v>6750</v>
      </c>
      <c r="J51" s="6">
        <v>83250</v>
      </c>
      <c r="K51" s="6">
        <v>45000</v>
      </c>
      <c r="L51" s="6">
        <v>45000</v>
      </c>
      <c r="M51" s="6">
        <v>22500</v>
      </c>
      <c r="N51" s="6">
        <v>112063</v>
      </c>
      <c r="O51" s="21">
        <f t="shared" si="1"/>
        <v>207900</v>
      </c>
    </row>
    <row r="52" spans="1:15" x14ac:dyDescent="0.25">
      <c r="A52" s="11">
        <v>39</v>
      </c>
      <c r="B52" s="4" t="s">
        <v>8</v>
      </c>
      <c r="C52" s="4" t="s">
        <v>85</v>
      </c>
      <c r="D52" s="8">
        <v>2573000</v>
      </c>
      <c r="E52" s="17" t="s">
        <v>86</v>
      </c>
      <c r="F52" s="7" t="s">
        <v>11</v>
      </c>
      <c r="G52" s="18">
        <v>2800000</v>
      </c>
      <c r="H52" s="6">
        <v>6720</v>
      </c>
      <c r="I52" s="6">
        <v>8400</v>
      </c>
      <c r="J52" s="6">
        <v>103600</v>
      </c>
      <c r="K52" s="6">
        <v>56000</v>
      </c>
      <c r="L52" s="6">
        <v>56000</v>
      </c>
      <c r="M52" s="6">
        <v>28000</v>
      </c>
      <c r="N52" s="6">
        <v>140000</v>
      </c>
      <c r="O52" s="21">
        <f t="shared" si="1"/>
        <v>258720</v>
      </c>
    </row>
    <row r="53" spans="1:15" x14ac:dyDescent="0.25">
      <c r="A53" s="11">
        <v>40</v>
      </c>
      <c r="B53" s="4" t="s">
        <v>8</v>
      </c>
      <c r="C53" s="4" t="s">
        <v>87</v>
      </c>
      <c r="D53" s="8">
        <v>1474753</v>
      </c>
      <c r="E53" s="17" t="s">
        <v>88</v>
      </c>
      <c r="F53" s="7" t="s">
        <v>11</v>
      </c>
      <c r="G53" s="18">
        <v>2250000</v>
      </c>
      <c r="H53" s="6">
        <v>5400</v>
      </c>
      <c r="I53" s="6">
        <v>6750</v>
      </c>
      <c r="J53" s="6">
        <v>83250</v>
      </c>
      <c r="K53" s="6">
        <v>45000</v>
      </c>
      <c r="L53" s="6">
        <v>45000</v>
      </c>
      <c r="M53" s="6">
        <v>22500</v>
      </c>
      <c r="N53" s="6">
        <v>112063</v>
      </c>
      <c r="O53" s="21">
        <f t="shared" si="1"/>
        <v>207900</v>
      </c>
    </row>
    <row r="54" spans="1:15" x14ac:dyDescent="0.25">
      <c r="A54" s="11">
        <v>41</v>
      </c>
      <c r="B54" s="4" t="s">
        <v>8</v>
      </c>
      <c r="C54" s="4" t="s">
        <v>89</v>
      </c>
      <c r="D54" s="8">
        <v>2599503</v>
      </c>
      <c r="E54" s="17" t="s">
        <v>90</v>
      </c>
      <c r="F54" s="7" t="s">
        <v>11</v>
      </c>
      <c r="G54" s="18">
        <v>3200000</v>
      </c>
      <c r="H54" s="6">
        <v>7680</v>
      </c>
      <c r="I54" s="6">
        <v>9600</v>
      </c>
      <c r="J54" s="6">
        <v>118400</v>
      </c>
      <c r="K54" s="6">
        <v>64000</v>
      </c>
      <c r="L54" s="6">
        <v>64000</v>
      </c>
      <c r="M54" s="6">
        <v>32000</v>
      </c>
      <c r="N54" s="6">
        <v>112063</v>
      </c>
      <c r="O54" s="21">
        <f t="shared" si="1"/>
        <v>295680</v>
      </c>
    </row>
    <row r="55" spans="1:15" x14ac:dyDescent="0.25">
      <c r="A55" s="11">
        <v>42</v>
      </c>
      <c r="B55" s="4" t="s">
        <v>8</v>
      </c>
      <c r="C55" s="4" t="s">
        <v>91</v>
      </c>
      <c r="D55" s="8">
        <v>4362253</v>
      </c>
      <c r="E55" s="17" t="s">
        <v>92</v>
      </c>
      <c r="F55" s="7" t="s">
        <v>11</v>
      </c>
      <c r="G55" s="18">
        <v>4600000</v>
      </c>
      <c r="H55" s="6">
        <v>11040</v>
      </c>
      <c r="I55" s="6">
        <v>13800</v>
      </c>
      <c r="J55" s="6">
        <v>170200</v>
      </c>
      <c r="K55" s="6">
        <v>92000</v>
      </c>
      <c r="L55" s="6">
        <v>92000</v>
      </c>
      <c r="M55" s="6">
        <v>46000</v>
      </c>
      <c r="N55" s="6">
        <v>112063</v>
      </c>
      <c r="O55" s="21">
        <f t="shared" si="1"/>
        <v>425040</v>
      </c>
    </row>
    <row r="56" spans="1:15" x14ac:dyDescent="0.25">
      <c r="A56" s="11">
        <v>43</v>
      </c>
      <c r="B56" s="4" t="s">
        <v>8</v>
      </c>
      <c r="C56" s="4" t="s">
        <v>93</v>
      </c>
      <c r="D56" s="8">
        <v>1740097</v>
      </c>
      <c r="E56" s="17" t="s">
        <v>94</v>
      </c>
      <c r="F56" s="7" t="s">
        <v>11</v>
      </c>
      <c r="G56" s="18">
        <v>2250000</v>
      </c>
      <c r="H56" s="6">
        <v>5400</v>
      </c>
      <c r="I56" s="6">
        <v>6750</v>
      </c>
      <c r="J56" s="6">
        <v>83250</v>
      </c>
      <c r="K56" s="6">
        <v>45000</v>
      </c>
      <c r="L56" s="6">
        <v>45000</v>
      </c>
      <c r="M56" s="6">
        <v>22500</v>
      </c>
      <c r="N56" s="6"/>
      <c r="O56" s="21">
        <f t="shared" si="1"/>
        <v>207900</v>
      </c>
    </row>
    <row r="57" spans="1:15" x14ac:dyDescent="0.25">
      <c r="A57" s="11">
        <v>44</v>
      </c>
      <c r="B57" s="4" t="s">
        <v>8</v>
      </c>
      <c r="C57" s="4" t="s">
        <v>95</v>
      </c>
      <c r="D57" s="8">
        <v>2252000</v>
      </c>
      <c r="E57" s="17" t="s">
        <v>96</v>
      </c>
      <c r="F57" s="7" t="s">
        <v>11</v>
      </c>
      <c r="G57" s="18">
        <v>3200000</v>
      </c>
      <c r="H57" s="6">
        <v>7680</v>
      </c>
      <c r="I57" s="6">
        <v>9600</v>
      </c>
      <c r="J57" s="6">
        <v>118400</v>
      </c>
      <c r="K57" s="6">
        <v>64000</v>
      </c>
      <c r="L57" s="6">
        <v>64000</v>
      </c>
      <c r="M57" s="6">
        <v>32000</v>
      </c>
      <c r="N57" s="6">
        <v>160000</v>
      </c>
      <c r="O57" s="21">
        <f t="shared" si="1"/>
        <v>295680</v>
      </c>
    </row>
    <row r="58" spans="1:15" x14ac:dyDescent="0.25">
      <c r="A58" s="11">
        <v>45</v>
      </c>
      <c r="B58" s="4" t="s">
        <v>8</v>
      </c>
      <c r="C58" s="4" t="s">
        <v>97</v>
      </c>
      <c r="D58" s="8">
        <v>1971500</v>
      </c>
      <c r="E58" s="17" t="s">
        <v>98</v>
      </c>
      <c r="F58" s="7" t="s">
        <v>11</v>
      </c>
      <c r="G58" s="18">
        <v>2250000</v>
      </c>
      <c r="H58" s="6">
        <v>5400</v>
      </c>
      <c r="I58" s="6">
        <v>6750</v>
      </c>
      <c r="J58" s="6">
        <v>83250</v>
      </c>
      <c r="K58" s="6">
        <v>45000</v>
      </c>
      <c r="L58" s="6">
        <v>45000</v>
      </c>
      <c r="M58" s="6">
        <v>22500</v>
      </c>
      <c r="N58" s="6">
        <v>112063</v>
      </c>
      <c r="O58" s="21">
        <f t="shared" si="1"/>
        <v>207900</v>
      </c>
    </row>
    <row r="59" spans="1:15" x14ac:dyDescent="0.25">
      <c r="A59" s="11">
        <v>46</v>
      </c>
      <c r="B59" s="4" t="s">
        <v>8</v>
      </c>
      <c r="C59" s="4" t="s">
        <v>99</v>
      </c>
      <c r="D59" s="8">
        <v>2800250</v>
      </c>
      <c r="E59" s="17" t="s">
        <v>100</v>
      </c>
      <c r="F59" s="7" t="s">
        <v>11</v>
      </c>
      <c r="G59" s="18">
        <v>3400000</v>
      </c>
      <c r="H59" s="6">
        <v>8160</v>
      </c>
      <c r="I59" s="6">
        <v>10200</v>
      </c>
      <c r="J59" s="6">
        <v>125800</v>
      </c>
      <c r="K59" s="6">
        <v>68000</v>
      </c>
      <c r="L59" s="6">
        <v>68000</v>
      </c>
      <c r="M59" s="6">
        <v>34000</v>
      </c>
      <c r="N59" s="6"/>
      <c r="O59" s="21">
        <f t="shared" si="1"/>
        <v>314160</v>
      </c>
    </row>
    <row r="60" spans="1:15" x14ac:dyDescent="0.25">
      <c r="A60" s="11">
        <v>115</v>
      </c>
      <c r="B60" s="4" t="s">
        <v>8</v>
      </c>
      <c r="C60" s="9" t="s">
        <v>218</v>
      </c>
      <c r="D60" s="10">
        <v>1850000</v>
      </c>
      <c r="E60" s="7"/>
      <c r="F60" s="7" t="s">
        <v>204</v>
      </c>
      <c r="G60" s="18"/>
      <c r="H60" s="6"/>
      <c r="I60" s="6"/>
      <c r="J60" s="6"/>
      <c r="K60" s="6"/>
      <c r="L60" s="6"/>
      <c r="M60" s="6"/>
      <c r="N60" s="6"/>
      <c r="O60" s="21">
        <f t="shared" si="1"/>
        <v>0</v>
      </c>
    </row>
    <row r="61" spans="1:15" x14ac:dyDescent="0.25">
      <c r="A61" s="11">
        <v>110</v>
      </c>
      <c r="B61" s="4" t="s">
        <v>8</v>
      </c>
      <c r="C61" s="9" t="s">
        <v>213</v>
      </c>
      <c r="D61" s="10">
        <v>1185000</v>
      </c>
      <c r="E61" s="7"/>
      <c r="F61" s="7" t="s">
        <v>204</v>
      </c>
      <c r="G61" s="18"/>
      <c r="H61" s="6"/>
      <c r="I61" s="6"/>
      <c r="J61" s="6"/>
      <c r="K61" s="6"/>
      <c r="L61" s="6"/>
      <c r="M61" s="6"/>
      <c r="N61" s="6"/>
      <c r="O61" s="21">
        <f t="shared" si="1"/>
        <v>0</v>
      </c>
    </row>
    <row r="62" spans="1:15" x14ac:dyDescent="0.25">
      <c r="A62" s="11">
        <v>116</v>
      </c>
      <c r="B62" s="4" t="s">
        <v>8</v>
      </c>
      <c r="C62" s="9" t="s">
        <v>219</v>
      </c>
      <c r="D62" s="10">
        <v>1610250</v>
      </c>
      <c r="E62" s="7"/>
      <c r="F62" s="7" t="s">
        <v>204</v>
      </c>
      <c r="G62" s="18"/>
      <c r="H62" s="6"/>
      <c r="I62" s="6"/>
      <c r="J62" s="6"/>
      <c r="K62" s="6"/>
      <c r="L62" s="6"/>
      <c r="M62" s="6"/>
      <c r="N62" s="6"/>
      <c r="O62" s="21">
        <f t="shared" si="1"/>
        <v>0</v>
      </c>
    </row>
    <row r="63" spans="1:15" x14ac:dyDescent="0.25">
      <c r="A63" s="11">
        <v>47</v>
      </c>
      <c r="B63" s="4" t="s">
        <v>8</v>
      </c>
      <c r="C63" s="4" t="s">
        <v>101</v>
      </c>
      <c r="D63" s="8">
        <v>2672000</v>
      </c>
      <c r="E63" s="17" t="s">
        <v>102</v>
      </c>
      <c r="F63" s="7" t="s">
        <v>11</v>
      </c>
      <c r="G63" s="18">
        <v>2800000</v>
      </c>
      <c r="H63" s="6">
        <v>6720</v>
      </c>
      <c r="I63" s="6">
        <v>8400</v>
      </c>
      <c r="J63" s="6">
        <v>103600</v>
      </c>
      <c r="K63" s="6">
        <v>56000</v>
      </c>
      <c r="L63" s="6">
        <v>56000</v>
      </c>
      <c r="M63" s="6">
        <v>28000</v>
      </c>
      <c r="N63" s="6">
        <v>145000</v>
      </c>
      <c r="O63" s="21">
        <f t="shared" si="1"/>
        <v>258720</v>
      </c>
    </row>
    <row r="64" spans="1:15" x14ac:dyDescent="0.25">
      <c r="A64" s="11">
        <v>48</v>
      </c>
      <c r="B64" s="4" t="s">
        <v>8</v>
      </c>
      <c r="C64" s="4" t="s">
        <v>103</v>
      </c>
      <c r="D64" s="8">
        <v>4000000</v>
      </c>
      <c r="E64" s="17" t="s">
        <v>104</v>
      </c>
      <c r="F64" s="7" t="s">
        <v>11</v>
      </c>
      <c r="G64" s="18">
        <v>2700000</v>
      </c>
      <c r="H64" s="6">
        <v>6480</v>
      </c>
      <c r="I64" s="6">
        <v>8100</v>
      </c>
      <c r="J64" s="6">
        <v>99900</v>
      </c>
      <c r="K64" s="6">
        <v>54000</v>
      </c>
      <c r="L64" s="6">
        <v>54000</v>
      </c>
      <c r="M64" s="6">
        <v>27000</v>
      </c>
      <c r="N64" s="6">
        <v>112063</v>
      </c>
      <c r="O64" s="21">
        <f t="shared" si="1"/>
        <v>249480</v>
      </c>
    </row>
    <row r="65" spans="1:15" x14ac:dyDescent="0.25">
      <c r="A65" s="11">
        <v>49</v>
      </c>
      <c r="B65" s="4" t="s">
        <v>8</v>
      </c>
      <c r="C65" s="4" t="s">
        <v>105</v>
      </c>
      <c r="D65" s="8">
        <v>2019753</v>
      </c>
      <c r="E65" s="17" t="s">
        <v>106</v>
      </c>
      <c r="F65" s="7" t="s">
        <v>11</v>
      </c>
      <c r="G65" s="18">
        <v>2250000</v>
      </c>
      <c r="H65" s="6">
        <v>5400</v>
      </c>
      <c r="I65" s="6">
        <v>6750</v>
      </c>
      <c r="J65" s="6">
        <v>83250</v>
      </c>
      <c r="K65" s="6">
        <v>45000</v>
      </c>
      <c r="L65" s="6">
        <v>45000</v>
      </c>
      <c r="M65" s="6">
        <v>22500</v>
      </c>
      <c r="N65" s="6">
        <v>112063</v>
      </c>
      <c r="O65" s="21">
        <f t="shared" si="1"/>
        <v>207900</v>
      </c>
    </row>
    <row r="66" spans="1:15" x14ac:dyDescent="0.25">
      <c r="A66" s="11">
        <v>50</v>
      </c>
      <c r="B66" s="4" t="s">
        <v>8</v>
      </c>
      <c r="C66" s="4" t="s">
        <v>107</v>
      </c>
      <c r="D66" s="8">
        <v>2708520</v>
      </c>
      <c r="E66" s="17" t="s">
        <v>108</v>
      </c>
      <c r="F66" s="7" t="s">
        <v>11</v>
      </c>
      <c r="G66" s="18">
        <v>3000000</v>
      </c>
      <c r="H66" s="6">
        <v>7200</v>
      </c>
      <c r="I66" s="6">
        <v>9000</v>
      </c>
      <c r="J66" s="6">
        <v>111000</v>
      </c>
      <c r="K66" s="6">
        <v>60000</v>
      </c>
      <c r="L66" s="6">
        <v>60000</v>
      </c>
      <c r="M66" s="6">
        <v>30000</v>
      </c>
      <c r="N66" s="6">
        <f>112063+22413</f>
        <v>134476</v>
      </c>
      <c r="O66" s="21">
        <f t="shared" si="1"/>
        <v>277200</v>
      </c>
    </row>
    <row r="67" spans="1:15" x14ac:dyDescent="0.25">
      <c r="A67" s="11">
        <v>51</v>
      </c>
      <c r="B67" s="4" t="s">
        <v>8</v>
      </c>
      <c r="C67" s="11" t="s">
        <v>109</v>
      </c>
      <c r="D67" s="18">
        <v>2000000</v>
      </c>
      <c r="E67" s="17" t="s">
        <v>110</v>
      </c>
      <c r="F67" s="7" t="s">
        <v>11</v>
      </c>
      <c r="G67" s="18"/>
      <c r="H67" s="6"/>
      <c r="I67" s="6"/>
      <c r="J67" s="6"/>
      <c r="K67" s="6"/>
      <c r="L67" s="6"/>
      <c r="M67" s="6"/>
      <c r="N67" s="6"/>
      <c r="O67" s="21">
        <f t="shared" si="1"/>
        <v>0</v>
      </c>
    </row>
    <row r="68" spans="1:15" x14ac:dyDescent="0.25">
      <c r="A68" s="11">
        <v>52</v>
      </c>
      <c r="B68" s="4" t="s">
        <v>8</v>
      </c>
      <c r="C68" s="4" t="s">
        <v>111</v>
      </c>
      <c r="D68" s="8">
        <v>2753000</v>
      </c>
      <c r="E68" s="17" t="s">
        <v>112</v>
      </c>
      <c r="F68" s="7" t="s">
        <v>11</v>
      </c>
      <c r="G68" s="18">
        <v>2800000</v>
      </c>
      <c r="H68" s="6">
        <v>6720</v>
      </c>
      <c r="I68" s="6">
        <v>8400</v>
      </c>
      <c r="J68" s="6">
        <v>103600</v>
      </c>
      <c r="K68" s="6">
        <v>56000</v>
      </c>
      <c r="L68" s="6">
        <v>56000</v>
      </c>
      <c r="M68" s="6">
        <v>28000</v>
      </c>
      <c r="N68" s="6">
        <v>140000</v>
      </c>
      <c r="O68" s="21">
        <f t="shared" si="1"/>
        <v>258720</v>
      </c>
    </row>
    <row r="69" spans="1:15" x14ac:dyDescent="0.25">
      <c r="A69" s="11">
        <v>53</v>
      </c>
      <c r="B69" s="4" t="s">
        <v>8</v>
      </c>
      <c r="C69" s="4" t="s">
        <v>113</v>
      </c>
      <c r="D69" s="8">
        <v>1474753</v>
      </c>
      <c r="E69" s="17" t="s">
        <v>114</v>
      </c>
      <c r="F69" s="7" t="s">
        <v>11</v>
      </c>
      <c r="G69" s="18">
        <v>2250000</v>
      </c>
      <c r="H69" s="6">
        <v>5400</v>
      </c>
      <c r="I69" s="6">
        <v>6750</v>
      </c>
      <c r="J69" s="6">
        <v>83250</v>
      </c>
      <c r="K69" s="6">
        <v>45000</v>
      </c>
      <c r="L69" s="6">
        <v>45000</v>
      </c>
      <c r="M69" s="6">
        <v>22500</v>
      </c>
      <c r="N69" s="6">
        <v>112063</v>
      </c>
      <c r="O69" s="21">
        <f t="shared" si="1"/>
        <v>207900</v>
      </c>
    </row>
    <row r="70" spans="1:15" x14ac:dyDescent="0.25">
      <c r="A70" s="11">
        <v>109</v>
      </c>
      <c r="B70" s="4" t="s">
        <v>8</v>
      </c>
      <c r="C70" s="9" t="s">
        <v>212</v>
      </c>
      <c r="D70" s="10">
        <v>1210000</v>
      </c>
      <c r="E70" s="7"/>
      <c r="F70" s="7" t="s">
        <v>204</v>
      </c>
      <c r="G70" s="18"/>
      <c r="H70" s="6"/>
      <c r="I70" s="6"/>
      <c r="J70" s="6"/>
      <c r="K70" s="6"/>
      <c r="L70" s="6"/>
      <c r="M70" s="6"/>
      <c r="N70" s="6"/>
      <c r="O70" s="21">
        <f t="shared" si="1"/>
        <v>0</v>
      </c>
    </row>
    <row r="71" spans="1:15" x14ac:dyDescent="0.25">
      <c r="A71" s="11">
        <v>54</v>
      </c>
      <c r="B71" s="4" t="s">
        <v>8</v>
      </c>
      <c r="C71" s="4" t="s">
        <v>115</v>
      </c>
      <c r="D71" s="8">
        <v>2187000</v>
      </c>
      <c r="E71" s="17">
        <v>7122097317</v>
      </c>
      <c r="F71" s="7" t="s">
        <v>11</v>
      </c>
      <c r="G71" s="18">
        <v>2250000</v>
      </c>
      <c r="H71" s="6">
        <v>5400</v>
      </c>
      <c r="I71" s="6">
        <v>6750</v>
      </c>
      <c r="J71" s="6">
        <v>83250</v>
      </c>
      <c r="K71" s="6">
        <v>45000</v>
      </c>
      <c r="L71" s="6">
        <v>45000</v>
      </c>
      <c r="M71" s="6">
        <v>22500</v>
      </c>
      <c r="N71" s="6">
        <v>112063</v>
      </c>
      <c r="O71" s="21">
        <f t="shared" ref="O71:O102" si="2">SUM(H71:M71)</f>
        <v>207900</v>
      </c>
    </row>
    <row r="72" spans="1:15" x14ac:dyDescent="0.25">
      <c r="A72" s="11">
        <v>113</v>
      </c>
      <c r="B72" s="4" t="s">
        <v>8</v>
      </c>
      <c r="C72" s="9" t="s">
        <v>216</v>
      </c>
      <c r="D72" s="10">
        <v>1210000</v>
      </c>
      <c r="E72" s="7"/>
      <c r="F72" s="7" t="s">
        <v>204</v>
      </c>
      <c r="G72" s="18"/>
      <c r="H72" s="6"/>
      <c r="I72" s="6"/>
      <c r="J72" s="6"/>
      <c r="K72" s="6"/>
      <c r="L72" s="6"/>
      <c r="M72" s="6"/>
      <c r="N72" s="6"/>
      <c r="O72" s="21">
        <f t="shared" si="2"/>
        <v>0</v>
      </c>
    </row>
    <row r="73" spans="1:15" x14ac:dyDescent="0.25">
      <c r="A73" s="11">
        <v>55</v>
      </c>
      <c r="B73" s="4" t="s">
        <v>8</v>
      </c>
      <c r="C73" s="4" t="s">
        <v>116</v>
      </c>
      <c r="D73" s="8">
        <v>2933000</v>
      </c>
      <c r="E73" s="17" t="s">
        <v>117</v>
      </c>
      <c r="F73" s="7" t="s">
        <v>11</v>
      </c>
      <c r="G73" s="18">
        <v>2800000</v>
      </c>
      <c r="H73" s="6">
        <v>6720</v>
      </c>
      <c r="I73" s="6">
        <v>8400</v>
      </c>
      <c r="J73" s="6">
        <v>103600</v>
      </c>
      <c r="K73" s="6">
        <v>56000</v>
      </c>
      <c r="L73" s="6">
        <v>56000</v>
      </c>
      <c r="M73" s="6">
        <v>28000</v>
      </c>
      <c r="N73" s="6">
        <v>140000</v>
      </c>
      <c r="O73" s="21">
        <f t="shared" si="2"/>
        <v>258720</v>
      </c>
    </row>
    <row r="74" spans="1:15" x14ac:dyDescent="0.25">
      <c r="A74" s="11">
        <v>56</v>
      </c>
      <c r="B74" s="4" t="s">
        <v>8</v>
      </c>
      <c r="C74" s="4" t="s">
        <v>118</v>
      </c>
      <c r="D74" s="8">
        <v>4000000</v>
      </c>
      <c r="E74" s="17" t="s">
        <v>119</v>
      </c>
      <c r="F74" s="7" t="s">
        <v>11</v>
      </c>
      <c r="G74" s="18">
        <v>2600000</v>
      </c>
      <c r="H74" s="6">
        <v>6240</v>
      </c>
      <c r="I74" s="6">
        <v>7800</v>
      </c>
      <c r="J74" s="6">
        <v>96200</v>
      </c>
      <c r="K74" s="6">
        <v>52000</v>
      </c>
      <c r="L74" s="6">
        <v>52000</v>
      </c>
      <c r="M74" s="6">
        <v>26000</v>
      </c>
      <c r="N74" s="6">
        <v>112063</v>
      </c>
      <c r="O74" s="21">
        <f t="shared" si="2"/>
        <v>240240</v>
      </c>
    </row>
    <row r="75" spans="1:15" x14ac:dyDescent="0.25">
      <c r="A75" s="11">
        <v>57</v>
      </c>
      <c r="B75" s="4" t="s">
        <v>8</v>
      </c>
      <c r="C75" s="4" t="s">
        <v>120</v>
      </c>
      <c r="D75" s="8">
        <v>1707253</v>
      </c>
      <c r="E75" s="17" t="s">
        <v>121</v>
      </c>
      <c r="F75" s="7" t="s">
        <v>11</v>
      </c>
      <c r="G75" s="18">
        <v>2250000</v>
      </c>
      <c r="H75" s="6">
        <v>5400</v>
      </c>
      <c r="I75" s="6">
        <v>6750</v>
      </c>
      <c r="J75" s="6">
        <v>83250</v>
      </c>
      <c r="K75" s="6">
        <v>45000</v>
      </c>
      <c r="L75" s="6">
        <v>45000</v>
      </c>
      <c r="M75" s="6">
        <v>22500</v>
      </c>
      <c r="N75" s="6">
        <v>112063</v>
      </c>
      <c r="O75" s="21">
        <f t="shared" si="2"/>
        <v>207900</v>
      </c>
    </row>
    <row r="76" spans="1:15" x14ac:dyDescent="0.25">
      <c r="A76" s="11">
        <v>58</v>
      </c>
      <c r="B76" s="4" t="s">
        <v>8</v>
      </c>
      <c r="C76" s="4" t="s">
        <v>122</v>
      </c>
      <c r="D76" s="8">
        <v>2270000</v>
      </c>
      <c r="E76" s="17" t="s">
        <v>123</v>
      </c>
      <c r="F76" s="7" t="s">
        <v>11</v>
      </c>
      <c r="G76" s="18"/>
      <c r="H76" s="6"/>
      <c r="I76" s="6"/>
      <c r="J76" s="6"/>
      <c r="K76" s="6"/>
      <c r="L76" s="6"/>
      <c r="M76" s="6"/>
      <c r="N76" s="6"/>
      <c r="O76" s="21">
        <f t="shared" si="2"/>
        <v>0</v>
      </c>
    </row>
    <row r="77" spans="1:15" x14ac:dyDescent="0.25">
      <c r="A77" s="11">
        <v>59</v>
      </c>
      <c r="B77" s="4" t="s">
        <v>8</v>
      </c>
      <c r="C77" s="4" t="s">
        <v>124</v>
      </c>
      <c r="D77" s="8">
        <v>2486253</v>
      </c>
      <c r="E77" s="17" t="s">
        <v>125</v>
      </c>
      <c r="F77" s="7" t="s">
        <v>11</v>
      </c>
      <c r="G77" s="18">
        <v>2600000</v>
      </c>
      <c r="H77" s="6">
        <v>6240</v>
      </c>
      <c r="I77" s="6">
        <v>7800</v>
      </c>
      <c r="J77" s="6">
        <v>96200</v>
      </c>
      <c r="K77" s="6">
        <v>52000</v>
      </c>
      <c r="L77" s="6">
        <v>52000</v>
      </c>
      <c r="M77" s="6">
        <v>26000</v>
      </c>
      <c r="N77" s="6">
        <v>112063</v>
      </c>
      <c r="O77" s="21">
        <f t="shared" si="2"/>
        <v>240240</v>
      </c>
    </row>
    <row r="78" spans="1:15" x14ac:dyDescent="0.25">
      <c r="A78" s="11">
        <v>60</v>
      </c>
      <c r="B78" s="4" t="s">
        <v>8</v>
      </c>
      <c r="C78" s="4" t="s">
        <v>126</v>
      </c>
      <c r="D78" s="8">
        <v>4000000</v>
      </c>
      <c r="E78" s="17" t="s">
        <v>127</v>
      </c>
      <c r="F78" s="7" t="s">
        <v>11</v>
      </c>
      <c r="G78" s="18">
        <v>2600000</v>
      </c>
      <c r="H78" s="6">
        <v>6240</v>
      </c>
      <c r="I78" s="6">
        <v>7800</v>
      </c>
      <c r="J78" s="6">
        <v>96200</v>
      </c>
      <c r="K78" s="6">
        <v>52000</v>
      </c>
      <c r="L78" s="6">
        <v>52000</v>
      </c>
      <c r="M78" s="6">
        <v>26000</v>
      </c>
      <c r="N78" s="6">
        <v>112063</v>
      </c>
      <c r="O78" s="21">
        <f t="shared" si="2"/>
        <v>240240</v>
      </c>
    </row>
    <row r="79" spans="1:15" x14ac:dyDescent="0.25">
      <c r="A79" s="11">
        <v>61</v>
      </c>
      <c r="B79" s="4" t="s">
        <v>8</v>
      </c>
      <c r="C79" s="4" t="s">
        <v>128</v>
      </c>
      <c r="D79" s="8">
        <v>2416000</v>
      </c>
      <c r="E79" s="17" t="s">
        <v>129</v>
      </c>
      <c r="F79" s="7" t="s">
        <v>11</v>
      </c>
      <c r="G79" s="18"/>
      <c r="H79" s="6"/>
      <c r="I79" s="6"/>
      <c r="J79" s="6"/>
      <c r="K79" s="6"/>
      <c r="L79" s="6"/>
      <c r="M79" s="6"/>
      <c r="N79" s="6"/>
      <c r="O79" s="21">
        <f t="shared" si="2"/>
        <v>0</v>
      </c>
    </row>
    <row r="80" spans="1:15" x14ac:dyDescent="0.25">
      <c r="A80" s="11">
        <v>62</v>
      </c>
      <c r="B80" s="4" t="s">
        <v>8</v>
      </c>
      <c r="C80" s="4" t="s">
        <v>130</v>
      </c>
      <c r="D80" s="8">
        <v>2531000</v>
      </c>
      <c r="E80" s="17" t="s">
        <v>131</v>
      </c>
      <c r="F80" s="7" t="s">
        <v>11</v>
      </c>
      <c r="G80" s="18">
        <v>2800000</v>
      </c>
      <c r="H80" s="6">
        <v>6720</v>
      </c>
      <c r="I80" s="6">
        <v>8400</v>
      </c>
      <c r="J80" s="6">
        <v>103600</v>
      </c>
      <c r="K80" s="6">
        <v>56000</v>
      </c>
      <c r="L80" s="6">
        <v>56000</v>
      </c>
      <c r="M80" s="6">
        <v>28000</v>
      </c>
      <c r="N80" s="6">
        <v>112063</v>
      </c>
      <c r="O80" s="21">
        <f t="shared" si="2"/>
        <v>258720</v>
      </c>
    </row>
    <row r="81" spans="1:15" x14ac:dyDescent="0.25">
      <c r="A81" s="11">
        <v>111</v>
      </c>
      <c r="B81" s="4" t="s">
        <v>8</v>
      </c>
      <c r="C81" s="9" t="s">
        <v>214</v>
      </c>
      <c r="D81" s="10">
        <v>1235000</v>
      </c>
      <c r="E81" s="7"/>
      <c r="F81" s="7" t="s">
        <v>204</v>
      </c>
      <c r="G81" s="18"/>
      <c r="H81" s="6"/>
      <c r="I81" s="6"/>
      <c r="J81" s="6"/>
      <c r="K81" s="6"/>
      <c r="L81" s="6"/>
      <c r="M81" s="6"/>
      <c r="N81" s="6"/>
      <c r="O81" s="21">
        <f t="shared" si="2"/>
        <v>0</v>
      </c>
    </row>
    <row r="82" spans="1:15" x14ac:dyDescent="0.25">
      <c r="A82" s="11">
        <v>63</v>
      </c>
      <c r="B82" s="4" t="s">
        <v>8</v>
      </c>
      <c r="C82" s="4" t="s">
        <v>132</v>
      </c>
      <c r="D82" s="8">
        <v>1815000</v>
      </c>
      <c r="E82" s="17" t="s">
        <v>133</v>
      </c>
      <c r="F82" s="7" t="s">
        <v>11</v>
      </c>
      <c r="G82" s="18"/>
      <c r="H82" s="6"/>
      <c r="I82" s="6"/>
      <c r="J82" s="6"/>
      <c r="K82" s="6"/>
      <c r="L82" s="6"/>
      <c r="M82" s="6"/>
      <c r="N82" s="6"/>
      <c r="O82" s="21">
        <f t="shared" si="2"/>
        <v>0</v>
      </c>
    </row>
    <row r="83" spans="1:15" x14ac:dyDescent="0.25">
      <c r="A83" s="11">
        <v>64</v>
      </c>
      <c r="B83" s="4" t="s">
        <v>8</v>
      </c>
      <c r="C83" s="4" t="s">
        <v>134</v>
      </c>
      <c r="D83" s="8">
        <v>2978000</v>
      </c>
      <c r="E83" s="17" t="s">
        <v>135</v>
      </c>
      <c r="F83" s="7" t="s">
        <v>11</v>
      </c>
      <c r="G83" s="18">
        <v>2800000</v>
      </c>
      <c r="H83" s="6">
        <v>6720</v>
      </c>
      <c r="I83" s="6">
        <v>8400</v>
      </c>
      <c r="J83" s="6">
        <v>103600</v>
      </c>
      <c r="K83" s="6">
        <v>56000</v>
      </c>
      <c r="L83" s="6">
        <v>56000</v>
      </c>
      <c r="M83" s="6">
        <v>28000</v>
      </c>
      <c r="N83" s="6">
        <v>140000</v>
      </c>
      <c r="O83" s="21">
        <f t="shared" si="2"/>
        <v>258720</v>
      </c>
    </row>
    <row r="84" spans="1:15" x14ac:dyDescent="0.25">
      <c r="A84" s="11">
        <v>65</v>
      </c>
      <c r="B84" s="4" t="s">
        <v>8</v>
      </c>
      <c r="C84" s="4" t="s">
        <v>136</v>
      </c>
      <c r="D84" s="8">
        <v>2344253</v>
      </c>
      <c r="E84" s="17" t="s">
        <v>137</v>
      </c>
      <c r="F84" s="7" t="s">
        <v>11</v>
      </c>
      <c r="G84" s="18">
        <v>2500000</v>
      </c>
      <c r="H84" s="6">
        <v>6000</v>
      </c>
      <c r="I84" s="6">
        <v>7500</v>
      </c>
      <c r="J84" s="6">
        <v>92500</v>
      </c>
      <c r="K84" s="6">
        <v>50000</v>
      </c>
      <c r="L84" s="6">
        <v>50000</v>
      </c>
      <c r="M84" s="6">
        <v>25000</v>
      </c>
      <c r="N84" s="6">
        <v>112063</v>
      </c>
      <c r="O84" s="21">
        <f t="shared" si="2"/>
        <v>231000</v>
      </c>
    </row>
    <row r="85" spans="1:15" x14ac:dyDescent="0.25">
      <c r="A85" s="11">
        <v>66</v>
      </c>
      <c r="B85" s="4" t="s">
        <v>8</v>
      </c>
      <c r="C85" s="4" t="s">
        <v>138</v>
      </c>
      <c r="D85" s="8">
        <v>2377500</v>
      </c>
      <c r="E85" s="17" t="s">
        <v>139</v>
      </c>
      <c r="F85" s="7" t="s">
        <v>11</v>
      </c>
      <c r="G85" s="18"/>
      <c r="H85" s="6"/>
      <c r="I85" s="6"/>
      <c r="J85" s="6"/>
      <c r="K85" s="6"/>
      <c r="L85" s="6"/>
      <c r="M85" s="6"/>
      <c r="N85" s="6"/>
      <c r="O85" s="21">
        <f t="shared" si="2"/>
        <v>0</v>
      </c>
    </row>
    <row r="86" spans="1:15" x14ac:dyDescent="0.25">
      <c r="A86" s="11">
        <v>67</v>
      </c>
      <c r="B86" s="4" t="s">
        <v>8</v>
      </c>
      <c r="C86" s="4" t="s">
        <v>140</v>
      </c>
      <c r="D86" s="8">
        <v>1654753</v>
      </c>
      <c r="E86" s="17" t="s">
        <v>141</v>
      </c>
      <c r="F86" s="7" t="s">
        <v>11</v>
      </c>
      <c r="G86" s="18">
        <v>2250000</v>
      </c>
      <c r="H86" s="6">
        <v>5400</v>
      </c>
      <c r="I86" s="6">
        <v>6750</v>
      </c>
      <c r="J86" s="6">
        <v>83250</v>
      </c>
      <c r="K86" s="6">
        <v>45000</v>
      </c>
      <c r="L86" s="6">
        <v>45000</v>
      </c>
      <c r="M86" s="6">
        <v>22500</v>
      </c>
      <c r="N86" s="6">
        <v>112063</v>
      </c>
      <c r="O86" s="21">
        <f t="shared" si="2"/>
        <v>207900</v>
      </c>
    </row>
    <row r="87" spans="1:15" x14ac:dyDescent="0.25">
      <c r="A87" s="11">
        <v>68</v>
      </c>
      <c r="B87" s="4" t="s">
        <v>8</v>
      </c>
      <c r="C87" s="4" t="s">
        <v>142</v>
      </c>
      <c r="D87" s="8">
        <v>2029753</v>
      </c>
      <c r="E87" s="17" t="s">
        <v>143</v>
      </c>
      <c r="F87" s="7" t="s">
        <v>11</v>
      </c>
      <c r="G87" s="18">
        <v>2250000</v>
      </c>
      <c r="H87" s="6">
        <v>5400</v>
      </c>
      <c r="I87" s="6">
        <v>6750</v>
      </c>
      <c r="J87" s="6">
        <v>83250</v>
      </c>
      <c r="K87" s="6">
        <v>45000</v>
      </c>
      <c r="L87" s="6">
        <v>45000</v>
      </c>
      <c r="M87" s="6">
        <v>22500</v>
      </c>
      <c r="N87" s="6">
        <v>112063</v>
      </c>
      <c r="O87" s="21">
        <f t="shared" si="2"/>
        <v>207900</v>
      </c>
    </row>
    <row r="88" spans="1:15" x14ac:dyDescent="0.25">
      <c r="A88" s="11">
        <v>69</v>
      </c>
      <c r="B88" s="4" t="s">
        <v>8</v>
      </c>
      <c r="C88" s="4" t="s">
        <v>144</v>
      </c>
      <c r="D88" s="8">
        <v>3860000</v>
      </c>
      <c r="E88" s="17" t="s">
        <v>145</v>
      </c>
      <c r="F88" s="7" t="s">
        <v>11</v>
      </c>
      <c r="G88" s="18">
        <v>2500000</v>
      </c>
      <c r="H88" s="6">
        <v>6000</v>
      </c>
      <c r="I88" s="6">
        <v>7500</v>
      </c>
      <c r="J88" s="6">
        <v>92500</v>
      </c>
      <c r="K88" s="6">
        <v>50000</v>
      </c>
      <c r="L88" s="6">
        <v>50000</v>
      </c>
      <c r="M88" s="6">
        <v>25000</v>
      </c>
      <c r="N88" s="6">
        <v>125000</v>
      </c>
      <c r="O88" s="21">
        <f t="shared" si="2"/>
        <v>231000</v>
      </c>
    </row>
    <row r="89" spans="1:15" x14ac:dyDescent="0.25">
      <c r="A89" s="11">
        <v>70</v>
      </c>
      <c r="B89" s="4" t="s">
        <v>8</v>
      </c>
      <c r="C89" s="4" t="s">
        <v>146</v>
      </c>
      <c r="D89" s="8">
        <v>2910500</v>
      </c>
      <c r="E89" s="17" t="s">
        <v>147</v>
      </c>
      <c r="F89" s="7" t="s">
        <v>11</v>
      </c>
      <c r="G89" s="18">
        <v>2800000</v>
      </c>
      <c r="H89" s="6">
        <v>6720</v>
      </c>
      <c r="I89" s="6">
        <v>8400</v>
      </c>
      <c r="J89" s="6">
        <v>103600</v>
      </c>
      <c r="K89" s="6">
        <v>56000</v>
      </c>
      <c r="L89" s="6">
        <v>56000</v>
      </c>
      <c r="M89" s="6">
        <v>28000</v>
      </c>
      <c r="N89" s="6">
        <v>140000</v>
      </c>
      <c r="O89" s="21">
        <f t="shared" si="2"/>
        <v>258720</v>
      </c>
    </row>
    <row r="90" spans="1:15" x14ac:dyDescent="0.25">
      <c r="A90" s="11">
        <v>71</v>
      </c>
      <c r="B90" s="4" t="s">
        <v>8</v>
      </c>
      <c r="C90" s="4" t="s">
        <v>148</v>
      </c>
      <c r="D90" s="8">
        <v>2475253</v>
      </c>
      <c r="E90" s="17" t="s">
        <v>149</v>
      </c>
      <c r="F90" s="7" t="s">
        <v>11</v>
      </c>
      <c r="G90" s="18"/>
      <c r="H90" s="6"/>
      <c r="I90" s="6"/>
      <c r="J90" s="6"/>
      <c r="K90" s="6"/>
      <c r="L90" s="6"/>
      <c r="M90" s="6"/>
      <c r="N90" s="6">
        <v>112063</v>
      </c>
      <c r="O90" s="21">
        <f t="shared" si="2"/>
        <v>0</v>
      </c>
    </row>
    <row r="91" spans="1:15" x14ac:dyDescent="0.25">
      <c r="A91" s="11">
        <v>72</v>
      </c>
      <c r="B91" s="4" t="s">
        <v>8</v>
      </c>
      <c r="C91" s="4" t="s">
        <v>150</v>
      </c>
      <c r="D91" s="8">
        <v>3129253</v>
      </c>
      <c r="E91" s="17" t="s">
        <v>151</v>
      </c>
      <c r="F91" s="7" t="s">
        <v>11</v>
      </c>
      <c r="G91" s="18">
        <v>3000000</v>
      </c>
      <c r="H91" s="6">
        <v>7200</v>
      </c>
      <c r="I91" s="6">
        <v>9000</v>
      </c>
      <c r="J91" s="6">
        <v>111000</v>
      </c>
      <c r="K91" s="6">
        <v>60000</v>
      </c>
      <c r="L91" s="6">
        <v>60000</v>
      </c>
      <c r="M91" s="6">
        <v>30000</v>
      </c>
      <c r="N91" s="6">
        <v>112063</v>
      </c>
      <c r="O91" s="21">
        <f t="shared" si="2"/>
        <v>277200</v>
      </c>
    </row>
    <row r="92" spans="1:15" x14ac:dyDescent="0.25">
      <c r="A92" s="11">
        <v>114</v>
      </c>
      <c r="B92" s="4" t="s">
        <v>8</v>
      </c>
      <c r="C92" s="9" t="s">
        <v>217</v>
      </c>
      <c r="D92" s="10">
        <v>1636250</v>
      </c>
      <c r="E92" s="7"/>
      <c r="F92" s="7" t="s">
        <v>204</v>
      </c>
      <c r="G92" s="18"/>
      <c r="H92" s="6"/>
      <c r="I92" s="6"/>
      <c r="J92" s="6"/>
      <c r="K92" s="6"/>
      <c r="L92" s="6"/>
      <c r="M92" s="6"/>
      <c r="N92" s="6"/>
      <c r="O92" s="21">
        <f t="shared" si="2"/>
        <v>0</v>
      </c>
    </row>
    <row r="93" spans="1:15" x14ac:dyDescent="0.25">
      <c r="A93" s="11">
        <v>73</v>
      </c>
      <c r="B93" s="4" t="s">
        <v>8</v>
      </c>
      <c r="C93" s="4" t="s">
        <v>152</v>
      </c>
      <c r="D93" s="8">
        <v>1403503</v>
      </c>
      <c r="E93" s="17" t="s">
        <v>153</v>
      </c>
      <c r="F93" s="7" t="s">
        <v>11</v>
      </c>
      <c r="G93" s="18">
        <v>2250000</v>
      </c>
      <c r="H93" s="6">
        <v>5400</v>
      </c>
      <c r="I93" s="6">
        <v>6750</v>
      </c>
      <c r="J93" s="6">
        <v>83250</v>
      </c>
      <c r="K93" s="6">
        <v>45000</v>
      </c>
      <c r="L93" s="6">
        <v>45000</v>
      </c>
      <c r="M93" s="6">
        <v>22500</v>
      </c>
      <c r="N93" s="6">
        <v>112063</v>
      </c>
      <c r="O93" s="21">
        <f t="shared" si="2"/>
        <v>207900</v>
      </c>
    </row>
    <row r="94" spans="1:15" x14ac:dyDescent="0.25">
      <c r="A94" s="11">
        <v>74</v>
      </c>
      <c r="B94" s="4" t="s">
        <v>8</v>
      </c>
      <c r="C94" s="4" t="s">
        <v>154</v>
      </c>
      <c r="D94" s="8">
        <v>2538253</v>
      </c>
      <c r="E94" s="17" t="s">
        <v>155</v>
      </c>
      <c r="F94" s="7" t="s">
        <v>11</v>
      </c>
      <c r="G94" s="18">
        <v>2700000</v>
      </c>
      <c r="H94" s="6">
        <v>6480</v>
      </c>
      <c r="I94" s="6">
        <v>8100</v>
      </c>
      <c r="J94" s="6">
        <v>99900</v>
      </c>
      <c r="K94" s="6">
        <v>54000</v>
      </c>
      <c r="L94" s="6">
        <v>54000</v>
      </c>
      <c r="M94" s="6">
        <v>27000</v>
      </c>
      <c r="N94" s="6">
        <v>112063</v>
      </c>
      <c r="O94" s="21">
        <f t="shared" si="2"/>
        <v>249480</v>
      </c>
    </row>
    <row r="95" spans="1:15" x14ac:dyDescent="0.25">
      <c r="A95" s="11">
        <v>117</v>
      </c>
      <c r="B95" s="4" t="s">
        <v>8</v>
      </c>
      <c r="C95" s="9" t="s">
        <v>220</v>
      </c>
      <c r="D95" s="10">
        <v>1875000</v>
      </c>
      <c r="E95" s="7"/>
      <c r="F95" s="7" t="s">
        <v>204</v>
      </c>
      <c r="G95" s="18"/>
      <c r="H95" s="6"/>
      <c r="I95" s="6"/>
      <c r="J95" s="6"/>
      <c r="K95" s="6"/>
      <c r="L95" s="6"/>
      <c r="M95" s="6"/>
      <c r="N95" s="6"/>
      <c r="O95" s="21">
        <f t="shared" si="2"/>
        <v>0</v>
      </c>
    </row>
    <row r="96" spans="1:15" x14ac:dyDescent="0.25">
      <c r="A96" s="11">
        <v>75</v>
      </c>
      <c r="B96" s="4" t="s">
        <v>8</v>
      </c>
      <c r="C96" s="4" t="s">
        <v>156</v>
      </c>
      <c r="D96" s="8">
        <v>1770000</v>
      </c>
      <c r="E96" s="17" t="s">
        <v>157</v>
      </c>
      <c r="F96" s="7" t="s">
        <v>11</v>
      </c>
      <c r="G96" s="18"/>
      <c r="H96" s="6"/>
      <c r="I96" s="6"/>
      <c r="J96" s="6"/>
      <c r="K96" s="6"/>
      <c r="L96" s="6"/>
      <c r="M96" s="6"/>
      <c r="N96" s="6"/>
      <c r="O96" s="21">
        <f t="shared" si="2"/>
        <v>0</v>
      </c>
    </row>
    <row r="97" spans="1:15" x14ac:dyDescent="0.25">
      <c r="A97" s="11">
        <v>76</v>
      </c>
      <c r="B97" s="4" t="s">
        <v>8</v>
      </c>
      <c r="C97" s="4" t="s">
        <v>158</v>
      </c>
      <c r="D97" s="8">
        <v>1747500</v>
      </c>
      <c r="E97" s="17" t="s">
        <v>159</v>
      </c>
      <c r="F97" s="7" t="s">
        <v>11</v>
      </c>
      <c r="G97" s="18"/>
      <c r="H97" s="6"/>
      <c r="I97" s="6"/>
      <c r="J97" s="6"/>
      <c r="K97" s="6"/>
      <c r="L97" s="6"/>
      <c r="M97" s="6"/>
      <c r="N97" s="6"/>
      <c r="O97" s="21">
        <f t="shared" si="2"/>
        <v>0</v>
      </c>
    </row>
    <row r="98" spans="1:15" x14ac:dyDescent="0.25">
      <c r="A98" s="11">
        <v>77</v>
      </c>
      <c r="B98" s="4" t="s">
        <v>8</v>
      </c>
      <c r="C98" s="4" t="s">
        <v>160</v>
      </c>
      <c r="D98" s="8">
        <v>2978500</v>
      </c>
      <c r="E98" s="17" t="s">
        <v>161</v>
      </c>
      <c r="F98" s="7" t="s">
        <v>11</v>
      </c>
      <c r="G98" s="18"/>
      <c r="H98" s="6"/>
      <c r="I98" s="6"/>
      <c r="J98" s="6"/>
      <c r="K98" s="6"/>
      <c r="L98" s="6"/>
      <c r="M98" s="6"/>
      <c r="N98" s="6"/>
      <c r="O98" s="21">
        <f t="shared" si="2"/>
        <v>0</v>
      </c>
    </row>
    <row r="99" spans="1:15" x14ac:dyDescent="0.25">
      <c r="A99" s="11">
        <v>78</v>
      </c>
      <c r="B99" s="4" t="s">
        <v>8</v>
      </c>
      <c r="C99" s="4" t="s">
        <v>162</v>
      </c>
      <c r="D99" s="8">
        <v>3268753</v>
      </c>
      <c r="E99" s="17" t="s">
        <v>163</v>
      </c>
      <c r="F99" s="7" t="s">
        <v>11</v>
      </c>
      <c r="G99" s="18">
        <v>4100000</v>
      </c>
      <c r="H99" s="6">
        <v>9840</v>
      </c>
      <c r="I99" s="6">
        <v>12300</v>
      </c>
      <c r="J99" s="6">
        <v>151700</v>
      </c>
      <c r="K99" s="6">
        <v>82000</v>
      </c>
      <c r="L99" s="6">
        <v>82000</v>
      </c>
      <c r="M99" s="6">
        <v>41000</v>
      </c>
      <c r="N99" s="6">
        <v>112063</v>
      </c>
      <c r="O99" s="21">
        <f t="shared" si="2"/>
        <v>378840</v>
      </c>
    </row>
    <row r="100" spans="1:15" x14ac:dyDescent="0.25">
      <c r="A100" s="11">
        <v>79</v>
      </c>
      <c r="B100" s="4" t="s">
        <v>8</v>
      </c>
      <c r="C100" s="4" t="s">
        <v>164</v>
      </c>
      <c r="D100" s="8">
        <v>2102978</v>
      </c>
      <c r="E100" s="17" t="s">
        <v>165</v>
      </c>
      <c r="F100" s="7" t="s">
        <v>11</v>
      </c>
      <c r="G100" s="18">
        <v>2250000</v>
      </c>
      <c r="H100" s="6">
        <v>5400</v>
      </c>
      <c r="I100" s="6">
        <v>6750</v>
      </c>
      <c r="J100" s="6">
        <v>83250</v>
      </c>
      <c r="K100" s="6">
        <v>45000</v>
      </c>
      <c r="L100" s="6">
        <v>45000</v>
      </c>
      <c r="M100" s="6">
        <v>22500</v>
      </c>
      <c r="N100" s="6">
        <v>112063</v>
      </c>
      <c r="O100" s="21">
        <f t="shared" si="2"/>
        <v>207900</v>
      </c>
    </row>
    <row r="101" spans="1:15" x14ac:dyDescent="0.25">
      <c r="A101" s="11">
        <v>80</v>
      </c>
      <c r="B101" s="4" t="s">
        <v>8</v>
      </c>
      <c r="C101" s="4" t="s">
        <v>166</v>
      </c>
      <c r="D101" s="8">
        <v>3048253</v>
      </c>
      <c r="E101" s="17" t="s">
        <v>167</v>
      </c>
      <c r="F101" s="7" t="s">
        <v>11</v>
      </c>
      <c r="G101" s="18">
        <v>3200000</v>
      </c>
      <c r="H101" s="6">
        <v>7680</v>
      </c>
      <c r="I101" s="6">
        <v>9600</v>
      </c>
      <c r="J101" s="6">
        <v>118400</v>
      </c>
      <c r="K101" s="6">
        <v>64000</v>
      </c>
      <c r="L101" s="6">
        <v>64000</v>
      </c>
      <c r="M101" s="6">
        <v>32000</v>
      </c>
      <c r="N101" s="6">
        <v>112063</v>
      </c>
      <c r="O101" s="21">
        <f t="shared" si="2"/>
        <v>295680</v>
      </c>
    </row>
    <row r="102" spans="1:15" x14ac:dyDescent="0.25">
      <c r="A102" s="11">
        <v>102</v>
      </c>
      <c r="B102" s="4" t="s">
        <v>8</v>
      </c>
      <c r="C102" s="5" t="s">
        <v>205</v>
      </c>
      <c r="D102" s="6">
        <v>5000000</v>
      </c>
      <c r="E102" s="7"/>
      <c r="F102" s="7" t="s">
        <v>204</v>
      </c>
      <c r="G102" s="18"/>
      <c r="H102" s="6"/>
      <c r="I102" s="6"/>
      <c r="J102" s="6"/>
      <c r="K102" s="6"/>
      <c r="L102" s="6"/>
      <c r="M102" s="6"/>
      <c r="N102" s="6"/>
      <c r="O102" s="21">
        <f t="shared" si="2"/>
        <v>0</v>
      </c>
    </row>
    <row r="103" spans="1:15" x14ac:dyDescent="0.25">
      <c r="A103" s="11">
        <v>81</v>
      </c>
      <c r="B103" s="4" t="s">
        <v>8</v>
      </c>
      <c r="C103" s="4" t="s">
        <v>168</v>
      </c>
      <c r="D103" s="8">
        <v>2140500</v>
      </c>
      <c r="E103" s="17" t="s">
        <v>169</v>
      </c>
      <c r="F103" s="7" t="s">
        <v>11</v>
      </c>
      <c r="G103" s="18">
        <v>2900000</v>
      </c>
      <c r="H103" s="6">
        <v>6960</v>
      </c>
      <c r="I103" s="6">
        <v>8700</v>
      </c>
      <c r="J103" s="6">
        <v>107300</v>
      </c>
      <c r="K103" s="6">
        <v>58000</v>
      </c>
      <c r="L103" s="6">
        <v>58000</v>
      </c>
      <c r="M103" s="6">
        <v>29000</v>
      </c>
      <c r="N103" s="6"/>
      <c r="O103" s="21">
        <f t="shared" ref="O103:O123" si="3">SUM(H103:M103)</f>
        <v>267960</v>
      </c>
    </row>
    <row r="104" spans="1:15" x14ac:dyDescent="0.25">
      <c r="A104" s="11">
        <v>82</v>
      </c>
      <c r="B104" s="4" t="s">
        <v>8</v>
      </c>
      <c r="C104" s="4" t="s">
        <v>170</v>
      </c>
      <c r="D104" s="8">
        <v>1424753</v>
      </c>
      <c r="E104" s="17" t="s">
        <v>171</v>
      </c>
      <c r="F104" s="7" t="s">
        <v>11</v>
      </c>
      <c r="G104" s="18">
        <v>2250000</v>
      </c>
      <c r="H104" s="6">
        <v>5400</v>
      </c>
      <c r="I104" s="6">
        <v>6750</v>
      </c>
      <c r="J104" s="6">
        <v>83250</v>
      </c>
      <c r="K104" s="6">
        <v>45000</v>
      </c>
      <c r="L104" s="6">
        <v>0</v>
      </c>
      <c r="M104" s="6">
        <v>0</v>
      </c>
      <c r="N104" s="6">
        <v>112063</v>
      </c>
      <c r="O104" s="21">
        <f t="shared" si="3"/>
        <v>140400</v>
      </c>
    </row>
    <row r="105" spans="1:15" x14ac:dyDescent="0.25">
      <c r="A105" s="11">
        <v>83</v>
      </c>
      <c r="B105" s="4" t="s">
        <v>8</v>
      </c>
      <c r="C105" s="4" t="s">
        <v>172</v>
      </c>
      <c r="D105" s="8">
        <v>1389753</v>
      </c>
      <c r="E105" s="17" t="s">
        <v>173</v>
      </c>
      <c r="F105" s="7" t="s">
        <v>11</v>
      </c>
      <c r="G105" s="18">
        <v>2250000</v>
      </c>
      <c r="H105" s="6">
        <v>5400</v>
      </c>
      <c r="I105" s="6">
        <v>6750</v>
      </c>
      <c r="J105" s="6">
        <v>83250</v>
      </c>
      <c r="K105" s="6">
        <v>45000</v>
      </c>
      <c r="L105" s="6">
        <v>0</v>
      </c>
      <c r="M105" s="6">
        <v>0</v>
      </c>
      <c r="N105" s="6">
        <v>112063</v>
      </c>
      <c r="O105" s="21">
        <f t="shared" si="3"/>
        <v>140400</v>
      </c>
    </row>
    <row r="106" spans="1:15" x14ac:dyDescent="0.25">
      <c r="A106" s="11">
        <v>84</v>
      </c>
      <c r="B106" s="4" t="s">
        <v>8</v>
      </c>
      <c r="C106" s="4" t="s">
        <v>174</v>
      </c>
      <c r="D106" s="8">
        <v>2309753</v>
      </c>
      <c r="E106" s="17" t="s">
        <v>175</v>
      </c>
      <c r="F106" s="7" t="s">
        <v>11</v>
      </c>
      <c r="G106" s="18">
        <v>2250000</v>
      </c>
      <c r="H106" s="6">
        <v>5400</v>
      </c>
      <c r="I106" s="6">
        <v>6750</v>
      </c>
      <c r="J106" s="6">
        <v>83250</v>
      </c>
      <c r="K106" s="6">
        <v>45000</v>
      </c>
      <c r="L106" s="6">
        <v>45000</v>
      </c>
      <c r="M106" s="6">
        <v>22500</v>
      </c>
      <c r="N106" s="6">
        <v>112063</v>
      </c>
      <c r="O106" s="21">
        <f t="shared" si="3"/>
        <v>207900</v>
      </c>
    </row>
    <row r="107" spans="1:15" x14ac:dyDescent="0.25">
      <c r="A107" s="11">
        <v>85</v>
      </c>
      <c r="B107" s="4" t="s">
        <v>8</v>
      </c>
      <c r="C107" s="4" t="s">
        <v>176</v>
      </c>
      <c r="D107" s="8">
        <v>3794000</v>
      </c>
      <c r="E107" s="17" t="s">
        <v>177</v>
      </c>
      <c r="F107" s="7" t="s">
        <v>11</v>
      </c>
      <c r="G107" s="18">
        <v>4300000</v>
      </c>
      <c r="H107" s="6">
        <v>10320</v>
      </c>
      <c r="I107" s="6">
        <v>12900</v>
      </c>
      <c r="J107" s="6">
        <v>159100</v>
      </c>
      <c r="K107" s="6">
        <v>86000</v>
      </c>
      <c r="L107" s="6">
        <v>86000</v>
      </c>
      <c r="M107" s="6">
        <v>43000</v>
      </c>
      <c r="N107" s="6">
        <v>215000</v>
      </c>
      <c r="O107" s="21">
        <f t="shared" si="3"/>
        <v>397320</v>
      </c>
    </row>
    <row r="108" spans="1:15" x14ac:dyDescent="0.25">
      <c r="A108" s="11">
        <v>86</v>
      </c>
      <c r="B108" s="4" t="s">
        <v>8</v>
      </c>
      <c r="C108" s="4" t="s">
        <v>178</v>
      </c>
      <c r="D108" s="8">
        <v>1649753</v>
      </c>
      <c r="E108" s="17" t="s">
        <v>179</v>
      </c>
      <c r="F108" s="7" t="s">
        <v>11</v>
      </c>
      <c r="G108" s="18">
        <v>2250000</v>
      </c>
      <c r="H108" s="6">
        <v>5400</v>
      </c>
      <c r="I108" s="6">
        <v>6750</v>
      </c>
      <c r="J108" s="6">
        <v>83250</v>
      </c>
      <c r="K108" s="6">
        <v>45000</v>
      </c>
      <c r="L108" s="6">
        <v>45000</v>
      </c>
      <c r="M108" s="6">
        <v>22500</v>
      </c>
      <c r="N108" s="6">
        <v>112063</v>
      </c>
      <c r="O108" s="21">
        <f t="shared" si="3"/>
        <v>207900</v>
      </c>
    </row>
    <row r="109" spans="1:15" x14ac:dyDescent="0.25">
      <c r="A109" s="11">
        <v>87</v>
      </c>
      <c r="B109" s="4" t="s">
        <v>8</v>
      </c>
      <c r="C109" s="4" t="s">
        <v>180</v>
      </c>
      <c r="D109" s="8">
        <v>2646753</v>
      </c>
      <c r="E109" s="17" t="s">
        <v>181</v>
      </c>
      <c r="F109" s="7" t="s">
        <v>11</v>
      </c>
      <c r="G109" s="18">
        <v>3000000</v>
      </c>
      <c r="H109" s="6">
        <v>7200</v>
      </c>
      <c r="I109" s="6">
        <v>9000</v>
      </c>
      <c r="J109" s="6">
        <v>111000</v>
      </c>
      <c r="K109" s="6">
        <v>60000</v>
      </c>
      <c r="L109" s="6">
        <v>60000</v>
      </c>
      <c r="M109" s="6">
        <v>30000</v>
      </c>
      <c r="N109" s="6">
        <v>112063</v>
      </c>
      <c r="O109" s="21">
        <f t="shared" si="3"/>
        <v>277200</v>
      </c>
    </row>
    <row r="110" spans="1:15" x14ac:dyDescent="0.25">
      <c r="A110" s="11">
        <v>88</v>
      </c>
      <c r="B110" s="4" t="s">
        <v>8</v>
      </c>
      <c r="C110" s="4" t="s">
        <v>182</v>
      </c>
      <c r="D110" s="8">
        <v>3005253</v>
      </c>
      <c r="E110" s="17" t="s">
        <v>183</v>
      </c>
      <c r="F110" s="7" t="s">
        <v>11</v>
      </c>
      <c r="G110" s="18">
        <v>2800000</v>
      </c>
      <c r="H110" s="6">
        <v>6720</v>
      </c>
      <c r="I110" s="6">
        <v>8400</v>
      </c>
      <c r="J110" s="6">
        <v>103600</v>
      </c>
      <c r="K110" s="6">
        <v>56000</v>
      </c>
      <c r="L110" s="6">
        <v>56000</v>
      </c>
      <c r="M110" s="6">
        <v>28000</v>
      </c>
      <c r="N110" s="6">
        <v>112063</v>
      </c>
      <c r="O110" s="21">
        <f t="shared" si="3"/>
        <v>258720</v>
      </c>
    </row>
    <row r="111" spans="1:15" x14ac:dyDescent="0.25">
      <c r="A111" s="11">
        <v>89</v>
      </c>
      <c r="B111" s="4" t="s">
        <v>8</v>
      </c>
      <c r="C111" s="4" t="s">
        <v>184</v>
      </c>
      <c r="D111" s="8">
        <v>2580253</v>
      </c>
      <c r="E111" s="17" t="s">
        <v>185</v>
      </c>
      <c r="F111" s="7" t="s">
        <v>11</v>
      </c>
      <c r="G111" s="18">
        <v>2800000</v>
      </c>
      <c r="H111" s="6">
        <v>6720</v>
      </c>
      <c r="I111" s="6">
        <v>8400</v>
      </c>
      <c r="J111" s="6">
        <v>103600</v>
      </c>
      <c r="K111" s="6">
        <v>56000</v>
      </c>
      <c r="L111" s="6">
        <v>56000</v>
      </c>
      <c r="M111" s="6">
        <v>28000</v>
      </c>
      <c r="N111" s="6">
        <v>112063</v>
      </c>
      <c r="O111" s="21">
        <f t="shared" si="3"/>
        <v>258720</v>
      </c>
    </row>
    <row r="112" spans="1:15" x14ac:dyDescent="0.25">
      <c r="A112" s="11">
        <v>90</v>
      </c>
      <c r="B112" s="4" t="s">
        <v>8</v>
      </c>
      <c r="C112" s="4" t="s">
        <v>186</v>
      </c>
      <c r="D112" s="8">
        <v>1708500</v>
      </c>
      <c r="E112" s="17" t="s">
        <v>187</v>
      </c>
      <c r="F112" s="7" t="s">
        <v>11</v>
      </c>
      <c r="G112" s="18">
        <v>2800000</v>
      </c>
      <c r="H112" s="6">
        <v>6720</v>
      </c>
      <c r="I112" s="6">
        <v>8400</v>
      </c>
      <c r="J112" s="6">
        <v>103600</v>
      </c>
      <c r="K112" s="6">
        <v>56000</v>
      </c>
      <c r="L112" s="6">
        <v>56000</v>
      </c>
      <c r="M112" s="6">
        <v>28000</v>
      </c>
      <c r="N112" s="6"/>
      <c r="O112" s="21">
        <f t="shared" si="3"/>
        <v>258720</v>
      </c>
    </row>
    <row r="113" spans="1:15" x14ac:dyDescent="0.25">
      <c r="A113" s="11">
        <v>106</v>
      </c>
      <c r="B113" s="4" t="s">
        <v>8</v>
      </c>
      <c r="C113" s="5" t="s">
        <v>209</v>
      </c>
      <c r="D113" s="6">
        <v>1240000</v>
      </c>
      <c r="E113" s="7"/>
      <c r="F113" s="7" t="s">
        <v>204</v>
      </c>
      <c r="G113" s="18"/>
      <c r="H113" s="6"/>
      <c r="I113" s="6"/>
      <c r="J113" s="6"/>
      <c r="K113" s="6"/>
      <c r="L113" s="6"/>
      <c r="M113" s="6"/>
      <c r="N113" s="6"/>
      <c r="O113" s="21">
        <f t="shared" si="3"/>
        <v>0</v>
      </c>
    </row>
    <row r="114" spans="1:15" x14ac:dyDescent="0.25">
      <c r="A114" s="11">
        <v>91</v>
      </c>
      <c r="B114" s="4" t="s">
        <v>8</v>
      </c>
      <c r="C114" s="4" t="s">
        <v>188</v>
      </c>
      <c r="D114" s="8">
        <v>2270000</v>
      </c>
      <c r="E114" s="17" t="s">
        <v>189</v>
      </c>
      <c r="F114" s="7" t="s">
        <v>11</v>
      </c>
      <c r="G114" s="18"/>
      <c r="H114" s="6"/>
      <c r="I114" s="6"/>
      <c r="J114" s="6"/>
      <c r="K114" s="6"/>
      <c r="L114" s="6"/>
      <c r="M114" s="6"/>
      <c r="N114" s="6"/>
      <c r="O114" s="21">
        <f t="shared" si="3"/>
        <v>0</v>
      </c>
    </row>
    <row r="115" spans="1:15" x14ac:dyDescent="0.25">
      <c r="A115" s="11">
        <v>92</v>
      </c>
      <c r="B115" s="4" t="s">
        <v>8</v>
      </c>
      <c r="C115" s="4" t="s">
        <v>190</v>
      </c>
      <c r="D115" s="8">
        <v>2331174</v>
      </c>
      <c r="E115" s="17" t="s">
        <v>191</v>
      </c>
      <c r="F115" s="7" t="s">
        <v>11</v>
      </c>
      <c r="G115" s="18">
        <v>3400000</v>
      </c>
      <c r="H115" s="6">
        <v>8160</v>
      </c>
      <c r="I115" s="6">
        <v>10200</v>
      </c>
      <c r="J115" s="6">
        <v>125800</v>
      </c>
      <c r="K115" s="6">
        <v>68000</v>
      </c>
      <c r="L115" s="6">
        <v>68000</v>
      </c>
      <c r="M115" s="6">
        <v>34000</v>
      </c>
      <c r="N115" s="6"/>
      <c r="O115" s="21">
        <f t="shared" si="3"/>
        <v>314160</v>
      </c>
    </row>
    <row r="116" spans="1:15" x14ac:dyDescent="0.25">
      <c r="A116" s="11">
        <v>93</v>
      </c>
      <c r="B116" s="4" t="s">
        <v>8</v>
      </c>
      <c r="C116" s="4" t="s">
        <v>192</v>
      </c>
      <c r="D116" s="8">
        <v>2696250</v>
      </c>
      <c r="E116" s="17" t="s">
        <v>193</v>
      </c>
      <c r="F116" s="7" t="s">
        <v>11</v>
      </c>
      <c r="G116" s="18">
        <v>3000000</v>
      </c>
      <c r="H116" s="6">
        <v>7200</v>
      </c>
      <c r="I116" s="6">
        <v>9000</v>
      </c>
      <c r="J116" s="6">
        <v>111000</v>
      </c>
      <c r="K116" s="6">
        <v>60000</v>
      </c>
      <c r="L116" s="6">
        <v>60000</v>
      </c>
      <c r="M116" s="6">
        <v>30000</v>
      </c>
      <c r="N116" s="6">
        <v>150000</v>
      </c>
      <c r="O116" s="21">
        <f t="shared" si="3"/>
        <v>277200</v>
      </c>
    </row>
    <row r="117" spans="1:15" x14ac:dyDescent="0.25">
      <c r="A117" s="11">
        <v>94</v>
      </c>
      <c r="B117" s="4" t="s">
        <v>8</v>
      </c>
      <c r="C117" s="4" t="s">
        <v>194</v>
      </c>
      <c r="D117" s="8">
        <v>1866000</v>
      </c>
      <c r="E117" s="17">
        <v>7122134282</v>
      </c>
      <c r="F117" s="7" t="s">
        <v>11</v>
      </c>
      <c r="G117" s="18">
        <v>2800000</v>
      </c>
      <c r="H117" s="6">
        <v>6720</v>
      </c>
      <c r="I117" s="6">
        <v>8400</v>
      </c>
      <c r="J117" s="6">
        <v>103600</v>
      </c>
      <c r="K117" s="6">
        <v>56000</v>
      </c>
      <c r="L117" s="6">
        <v>56000</v>
      </c>
      <c r="M117" s="6">
        <v>28000</v>
      </c>
      <c r="N117" s="6">
        <v>150000</v>
      </c>
      <c r="O117" s="21">
        <f t="shared" si="3"/>
        <v>258720</v>
      </c>
    </row>
    <row r="118" spans="1:15" x14ac:dyDescent="0.25">
      <c r="A118" s="11">
        <v>95</v>
      </c>
      <c r="B118" s="4" t="s">
        <v>8</v>
      </c>
      <c r="C118" s="4" t="s">
        <v>195</v>
      </c>
      <c r="D118" s="8">
        <v>4126285</v>
      </c>
      <c r="E118" s="17" t="s">
        <v>196</v>
      </c>
      <c r="F118" s="7" t="s">
        <v>11</v>
      </c>
      <c r="G118" s="18">
        <v>4400000</v>
      </c>
      <c r="H118" s="6">
        <v>10560</v>
      </c>
      <c r="I118" s="6">
        <v>13200</v>
      </c>
      <c r="J118" s="6">
        <v>162800</v>
      </c>
      <c r="K118" s="6">
        <v>88000</v>
      </c>
      <c r="L118" s="6">
        <v>88000</v>
      </c>
      <c r="M118" s="6">
        <v>44000</v>
      </c>
      <c r="N118" s="6">
        <v>112063</v>
      </c>
      <c r="O118" s="21">
        <f t="shared" si="3"/>
        <v>406560</v>
      </c>
    </row>
    <row r="119" spans="1:15" x14ac:dyDescent="0.25">
      <c r="A119" s="11">
        <v>96</v>
      </c>
      <c r="B119" s="4" t="s">
        <v>8</v>
      </c>
      <c r="C119" s="4" t="s">
        <v>197</v>
      </c>
      <c r="D119" s="8">
        <v>2565253</v>
      </c>
      <c r="E119" s="17" t="s">
        <v>198</v>
      </c>
      <c r="F119" s="7" t="s">
        <v>11</v>
      </c>
      <c r="G119" s="18">
        <v>2150000</v>
      </c>
      <c r="H119" s="6">
        <v>5160</v>
      </c>
      <c r="I119" s="6">
        <v>6450</v>
      </c>
      <c r="J119" s="6">
        <v>79550</v>
      </c>
      <c r="K119" s="6">
        <v>43000</v>
      </c>
      <c r="L119" s="6">
        <v>43000</v>
      </c>
      <c r="M119" s="6">
        <v>21500</v>
      </c>
      <c r="N119" s="6">
        <v>112063</v>
      </c>
      <c r="O119" s="21">
        <f t="shared" si="3"/>
        <v>198660</v>
      </c>
    </row>
    <row r="120" spans="1:15" x14ac:dyDescent="0.25">
      <c r="A120" s="11">
        <v>97</v>
      </c>
      <c r="B120" s="4" t="s">
        <v>8</v>
      </c>
      <c r="C120" s="4" t="s">
        <v>199</v>
      </c>
      <c r="D120" s="8">
        <v>2265253</v>
      </c>
      <c r="E120" s="17">
        <v>7125323515</v>
      </c>
      <c r="F120" s="7" t="s">
        <v>11</v>
      </c>
      <c r="G120" s="18">
        <v>3300000</v>
      </c>
      <c r="H120" s="6">
        <v>7920</v>
      </c>
      <c r="I120" s="6">
        <v>9900</v>
      </c>
      <c r="J120" s="6">
        <v>122100</v>
      </c>
      <c r="K120" s="6">
        <v>66000</v>
      </c>
      <c r="L120" s="6">
        <v>66000</v>
      </c>
      <c r="M120" s="6">
        <v>33000</v>
      </c>
      <c r="N120" s="6">
        <v>112063</v>
      </c>
      <c r="O120" s="21">
        <f t="shared" si="3"/>
        <v>304920</v>
      </c>
    </row>
    <row r="121" spans="1:15" x14ac:dyDescent="0.25">
      <c r="A121" s="11">
        <v>98</v>
      </c>
      <c r="B121" s="4" t="s">
        <v>8</v>
      </c>
      <c r="C121" s="4" t="s">
        <v>200</v>
      </c>
      <c r="D121" s="8">
        <v>2377500</v>
      </c>
      <c r="E121" s="17">
        <v>7125323582</v>
      </c>
      <c r="F121" s="7" t="s">
        <v>11</v>
      </c>
      <c r="G121" s="18"/>
      <c r="H121" s="6"/>
      <c r="I121" s="6"/>
      <c r="J121" s="6"/>
      <c r="K121" s="6"/>
      <c r="L121" s="6"/>
      <c r="M121" s="6"/>
      <c r="N121" s="6"/>
      <c r="O121" s="21">
        <f t="shared" si="3"/>
        <v>0</v>
      </c>
    </row>
    <row r="122" spans="1:15" x14ac:dyDescent="0.25">
      <c r="A122" s="11">
        <v>99</v>
      </c>
      <c r="B122" s="4" t="s">
        <v>8</v>
      </c>
      <c r="C122" s="4" t="s">
        <v>201</v>
      </c>
      <c r="D122" s="8">
        <v>2135000</v>
      </c>
      <c r="E122" s="7">
        <v>7122100043</v>
      </c>
      <c r="F122" s="7" t="s">
        <v>11</v>
      </c>
      <c r="G122" s="18"/>
      <c r="H122" s="6"/>
      <c r="I122" s="6"/>
      <c r="J122" s="6"/>
      <c r="K122" s="6"/>
      <c r="L122" s="6"/>
      <c r="M122" s="6"/>
      <c r="N122" s="6"/>
      <c r="O122" s="21">
        <f t="shared" si="3"/>
        <v>0</v>
      </c>
    </row>
    <row r="123" spans="1:15" x14ac:dyDescent="0.25">
      <c r="A123" s="11">
        <v>100</v>
      </c>
      <c r="B123" s="4" t="s">
        <v>8</v>
      </c>
      <c r="C123" s="4" t="s">
        <v>202</v>
      </c>
      <c r="D123" s="8">
        <v>2500000</v>
      </c>
      <c r="E123" s="3">
        <v>7123754508</v>
      </c>
      <c r="F123" s="7" t="s">
        <v>11</v>
      </c>
      <c r="G123" s="18"/>
      <c r="H123" s="6"/>
      <c r="I123" s="6"/>
      <c r="J123" s="6"/>
      <c r="K123" s="6"/>
      <c r="L123" s="6"/>
      <c r="M123" s="6"/>
      <c r="N123" s="6"/>
      <c r="O123" s="21">
        <f t="shared" si="3"/>
        <v>0</v>
      </c>
    </row>
    <row r="124" spans="1:15" x14ac:dyDescent="0.25">
      <c r="A124" s="11"/>
      <c r="B124" s="11"/>
      <c r="C124" s="12"/>
      <c r="D124" s="13"/>
      <c r="E124" s="7"/>
      <c r="F124" s="7"/>
      <c r="G124" s="18"/>
      <c r="H124" s="6"/>
      <c r="I124" s="6"/>
      <c r="J124" s="6"/>
      <c r="K124" s="6"/>
      <c r="L124" s="6"/>
      <c r="M124" s="6"/>
      <c r="N124" s="6"/>
      <c r="O124" s="5"/>
    </row>
    <row r="125" spans="1:15" x14ac:dyDescent="0.25">
      <c r="A125" s="5"/>
      <c r="B125" s="5"/>
      <c r="C125" s="5"/>
      <c r="D125" s="19">
        <f>SUM(D7:D123)</f>
        <v>271224753</v>
      </c>
      <c r="E125" s="5"/>
      <c r="F125" s="5"/>
      <c r="G125" s="19">
        <f t="shared" ref="G125:O125" si="4">SUM(G7:G123)</f>
        <v>211700000</v>
      </c>
      <c r="H125" s="19">
        <f t="shared" si="4"/>
        <v>508080</v>
      </c>
      <c r="I125" s="19">
        <f t="shared" si="4"/>
        <v>635100</v>
      </c>
      <c r="J125" s="19">
        <f t="shared" si="4"/>
        <v>7832900</v>
      </c>
      <c r="K125" s="19">
        <f t="shared" si="4"/>
        <v>4234000</v>
      </c>
      <c r="L125" s="19">
        <f t="shared" si="4"/>
        <v>4099000</v>
      </c>
      <c r="M125" s="19">
        <f t="shared" si="4"/>
        <v>2049500</v>
      </c>
      <c r="N125" s="19">
        <f t="shared" si="4"/>
        <v>9067593</v>
      </c>
      <c r="O125" s="19">
        <f t="shared" si="4"/>
        <v>19358580</v>
      </c>
    </row>
    <row r="126" spans="1:15" x14ac:dyDescent="0.25">
      <c r="D126" s="2"/>
    </row>
    <row r="127" spans="1:15" x14ac:dyDescent="0.25">
      <c r="N127" s="2">
        <v>9067593</v>
      </c>
    </row>
    <row r="128" spans="1:15" x14ac:dyDescent="0.25">
      <c r="N128" s="2">
        <f>N125-N127</f>
        <v>0</v>
      </c>
    </row>
  </sheetData>
  <autoFilter ref="A5:O123" xr:uid="{F92F0859-07FB-41CD-AEC1-5D93FE6D57CB}">
    <filterColumn colId="9" showButton="0"/>
    <filterColumn colId="11" showButton="0"/>
    <sortState xmlns:xlrd2="http://schemas.microsoft.com/office/spreadsheetml/2017/richdata2" ref="A8:O123">
      <sortCondition ref="C5:C123"/>
    </sortState>
  </autoFilter>
  <mergeCells count="15">
    <mergeCell ref="O5:O6"/>
    <mergeCell ref="N5:N6"/>
    <mergeCell ref="A2:F2"/>
    <mergeCell ref="A3:F3"/>
    <mergeCell ref="J5:K5"/>
    <mergeCell ref="L5:M5"/>
    <mergeCell ref="A5:A6"/>
    <mergeCell ref="B5:B6"/>
    <mergeCell ref="C5:C6"/>
    <mergeCell ref="D5:D6"/>
    <mergeCell ref="E5:E6"/>
    <mergeCell ref="F5:F6"/>
    <mergeCell ref="G5:G6"/>
    <mergeCell ref="H5:H6"/>
    <mergeCell ref="I5:I6"/>
  </mergeCells>
  <conditionalFormatting sqref="C7:C126 C5">
    <cfRule type="duplicateValues" dxfId="202" priority="3"/>
    <cfRule type="duplicateValues" dxfId="201" priority="4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CFADE-3557-4B8C-B0B7-C99FBD90F5BF}">
  <dimension ref="A1:O133"/>
  <sheetViews>
    <sheetView workbookViewId="0">
      <selection sqref="A1:XFD1048576"/>
    </sheetView>
  </sheetViews>
  <sheetFormatPr defaultRowHeight="15" x14ac:dyDescent="0.25"/>
  <cols>
    <col min="1" max="1" width="7" customWidth="1"/>
    <col min="3" max="3" width="34.85546875" customWidth="1"/>
    <col min="4" max="4" width="14.28515625" customWidth="1"/>
    <col min="5" max="6" width="16.7109375" customWidth="1"/>
    <col min="7" max="15" width="13.5703125" customWidth="1"/>
  </cols>
  <sheetData>
    <row r="1" spans="1:15" x14ac:dyDescent="0.25">
      <c r="A1" s="35" t="s">
        <v>0</v>
      </c>
      <c r="B1" s="35"/>
      <c r="C1" s="35"/>
      <c r="D1" s="35"/>
      <c r="E1" s="35"/>
      <c r="F1" s="35"/>
    </row>
    <row r="2" spans="1:15" x14ac:dyDescent="0.25">
      <c r="A2" s="41" t="s">
        <v>294</v>
      </c>
      <c r="B2" s="41"/>
      <c r="C2" s="41"/>
      <c r="D2" s="41"/>
      <c r="E2" s="41"/>
      <c r="F2" s="41"/>
    </row>
    <row r="3" spans="1:15" x14ac:dyDescent="0.25">
      <c r="A3" s="22"/>
      <c r="B3" s="22"/>
      <c r="C3" s="22"/>
      <c r="D3" s="22"/>
      <c r="E3" s="22"/>
      <c r="F3" s="22"/>
    </row>
    <row r="4" spans="1:15" x14ac:dyDescent="0.25">
      <c r="A4" s="37" t="s">
        <v>2</v>
      </c>
      <c r="B4" s="38" t="s">
        <v>3</v>
      </c>
      <c r="C4" s="39" t="s">
        <v>4</v>
      </c>
      <c r="D4" s="39" t="s">
        <v>5</v>
      </c>
      <c r="E4" s="38" t="s">
        <v>6</v>
      </c>
      <c r="F4" s="38" t="s">
        <v>7</v>
      </c>
      <c r="G4" s="40" t="s">
        <v>227</v>
      </c>
      <c r="H4" s="36" t="s">
        <v>221</v>
      </c>
      <c r="I4" s="36" t="s">
        <v>222</v>
      </c>
      <c r="J4" s="36" t="s">
        <v>223</v>
      </c>
      <c r="K4" s="36"/>
      <c r="L4" s="36" t="s">
        <v>226</v>
      </c>
      <c r="M4" s="36"/>
      <c r="N4" s="33" t="s">
        <v>229</v>
      </c>
      <c r="O4" s="32" t="s">
        <v>228</v>
      </c>
    </row>
    <row r="5" spans="1:15" x14ac:dyDescent="0.25">
      <c r="A5" s="37"/>
      <c r="B5" s="38"/>
      <c r="C5" s="39"/>
      <c r="D5" s="39"/>
      <c r="E5" s="38"/>
      <c r="F5" s="38"/>
      <c r="G5" s="40"/>
      <c r="H5" s="36"/>
      <c r="I5" s="36"/>
      <c r="J5" s="15" t="s">
        <v>224</v>
      </c>
      <c r="K5" s="15" t="s">
        <v>225</v>
      </c>
      <c r="L5" s="15" t="s">
        <v>224</v>
      </c>
      <c r="M5" s="15" t="s">
        <v>225</v>
      </c>
      <c r="N5" s="34"/>
      <c r="O5" s="32"/>
    </row>
    <row r="6" spans="1:15" x14ac:dyDescent="0.25">
      <c r="A6" s="23">
        <v>1</v>
      </c>
      <c r="B6" s="26" t="s">
        <v>295</v>
      </c>
      <c r="C6" s="24" t="s">
        <v>9</v>
      </c>
      <c r="D6" s="27">
        <v>2400000</v>
      </c>
      <c r="E6" s="26" t="s">
        <v>114</v>
      </c>
      <c r="F6" s="3" t="s">
        <v>11</v>
      </c>
      <c r="G6" s="18"/>
      <c r="H6" s="6"/>
      <c r="I6" s="6"/>
      <c r="J6" s="6"/>
      <c r="K6" s="6"/>
      <c r="L6" s="6"/>
      <c r="M6" s="6"/>
      <c r="N6" s="6"/>
      <c r="O6" s="21">
        <f t="shared" ref="O6:O64" si="0">SUM(H6:M6)</f>
        <v>0</v>
      </c>
    </row>
    <row r="7" spans="1:15" x14ac:dyDescent="0.25">
      <c r="A7" s="23">
        <v>2</v>
      </c>
      <c r="B7" s="26" t="s">
        <v>295</v>
      </c>
      <c r="C7" s="24" t="s">
        <v>12</v>
      </c>
      <c r="D7" s="27">
        <v>2225000</v>
      </c>
      <c r="E7" s="26" t="s">
        <v>129</v>
      </c>
      <c r="F7" s="3" t="s">
        <v>11</v>
      </c>
      <c r="G7" s="18"/>
      <c r="H7" s="6"/>
      <c r="I7" s="6"/>
      <c r="J7" s="6"/>
      <c r="K7" s="6"/>
      <c r="L7" s="6"/>
      <c r="M7" s="6"/>
      <c r="N7" s="6"/>
      <c r="O7" s="21">
        <f t="shared" si="0"/>
        <v>0</v>
      </c>
    </row>
    <row r="8" spans="1:15" x14ac:dyDescent="0.25">
      <c r="A8" s="23">
        <v>3</v>
      </c>
      <c r="B8" s="26" t="s">
        <v>295</v>
      </c>
      <c r="C8" s="24" t="s">
        <v>269</v>
      </c>
      <c r="D8" s="27">
        <v>1800000</v>
      </c>
      <c r="E8" s="26" t="s">
        <v>173</v>
      </c>
      <c r="F8" s="3" t="s">
        <v>11</v>
      </c>
      <c r="G8" s="18"/>
      <c r="H8" s="6"/>
      <c r="I8" s="6"/>
      <c r="J8" s="6"/>
      <c r="K8" s="6"/>
      <c r="L8" s="6"/>
      <c r="M8" s="6"/>
      <c r="N8" s="6"/>
      <c r="O8" s="21">
        <f t="shared" si="0"/>
        <v>0</v>
      </c>
    </row>
    <row r="9" spans="1:15" x14ac:dyDescent="0.25">
      <c r="A9" s="23">
        <v>4</v>
      </c>
      <c r="B9" s="26" t="s">
        <v>295</v>
      </c>
      <c r="C9" s="24" t="s">
        <v>235</v>
      </c>
      <c r="D9" s="27">
        <v>2650000</v>
      </c>
      <c r="E9" s="26" t="s">
        <v>90</v>
      </c>
      <c r="F9" s="3" t="s">
        <v>11</v>
      </c>
      <c r="G9" s="18"/>
      <c r="H9" s="6"/>
      <c r="I9" s="6"/>
      <c r="J9" s="6"/>
      <c r="K9" s="6"/>
      <c r="L9" s="6"/>
      <c r="M9" s="6"/>
      <c r="N9" s="6"/>
      <c r="O9" s="21"/>
    </row>
    <row r="10" spans="1:15" x14ac:dyDescent="0.25">
      <c r="A10" s="23">
        <v>5</v>
      </c>
      <c r="B10" s="26" t="s">
        <v>295</v>
      </c>
      <c r="C10" s="24" t="s">
        <v>16</v>
      </c>
      <c r="D10" s="27">
        <v>2360000</v>
      </c>
      <c r="E10" s="26" t="s">
        <v>117</v>
      </c>
      <c r="F10" s="3" t="s">
        <v>11</v>
      </c>
      <c r="G10" s="18"/>
      <c r="H10" s="6"/>
      <c r="I10" s="6"/>
      <c r="J10" s="6"/>
      <c r="K10" s="6"/>
      <c r="L10" s="6"/>
      <c r="M10" s="6"/>
      <c r="N10" s="6"/>
      <c r="O10" s="21"/>
    </row>
    <row r="11" spans="1:15" x14ac:dyDescent="0.25">
      <c r="A11" s="23">
        <v>6</v>
      </c>
      <c r="B11" s="26" t="s">
        <v>295</v>
      </c>
      <c r="C11" s="24" t="s">
        <v>18</v>
      </c>
      <c r="D11" s="27">
        <v>2946000</v>
      </c>
      <c r="E11" s="26" t="s">
        <v>255</v>
      </c>
      <c r="F11" s="3" t="s">
        <v>11</v>
      </c>
      <c r="G11" s="18">
        <v>2250000</v>
      </c>
      <c r="H11" s="6">
        <v>5400</v>
      </c>
      <c r="I11" s="6">
        <v>6750</v>
      </c>
      <c r="J11" s="6">
        <v>83250</v>
      </c>
      <c r="K11" s="6">
        <v>45000</v>
      </c>
      <c r="L11" s="6">
        <v>45000</v>
      </c>
      <c r="M11" s="6">
        <v>22500</v>
      </c>
      <c r="N11" s="6">
        <v>112063</v>
      </c>
      <c r="O11" s="21">
        <f t="shared" si="0"/>
        <v>207900</v>
      </c>
    </row>
    <row r="12" spans="1:15" x14ac:dyDescent="0.25">
      <c r="A12" s="23">
        <v>7</v>
      </c>
      <c r="B12" s="26" t="s">
        <v>295</v>
      </c>
      <c r="C12" s="24" t="s">
        <v>277</v>
      </c>
      <c r="D12" s="27">
        <v>1760000</v>
      </c>
      <c r="E12" s="26" t="s">
        <v>262</v>
      </c>
      <c r="F12" s="3" t="s">
        <v>11</v>
      </c>
      <c r="G12" s="18">
        <v>2600000</v>
      </c>
      <c r="H12" s="6">
        <v>6240</v>
      </c>
      <c r="I12" s="6">
        <v>7800</v>
      </c>
      <c r="J12" s="6">
        <v>96200</v>
      </c>
      <c r="K12" s="6">
        <v>52000</v>
      </c>
      <c r="L12" s="6">
        <v>52000</v>
      </c>
      <c r="M12" s="6">
        <v>26000</v>
      </c>
      <c r="N12" s="6">
        <v>130000</v>
      </c>
      <c r="O12" s="21">
        <f t="shared" si="0"/>
        <v>240240</v>
      </c>
    </row>
    <row r="13" spans="1:15" x14ac:dyDescent="0.25">
      <c r="A13" s="23">
        <v>8</v>
      </c>
      <c r="B13" s="26" t="s">
        <v>295</v>
      </c>
      <c r="C13" s="5" t="s">
        <v>211</v>
      </c>
      <c r="D13" s="10">
        <v>1185000</v>
      </c>
      <c r="E13" s="26"/>
      <c r="F13" s="3" t="s">
        <v>204</v>
      </c>
      <c r="G13" s="18"/>
      <c r="H13" s="6"/>
      <c r="I13" s="6"/>
      <c r="J13" s="6"/>
      <c r="K13" s="6"/>
      <c r="L13" s="6"/>
      <c r="M13" s="6"/>
      <c r="N13" s="6"/>
      <c r="O13" s="21"/>
    </row>
    <row r="14" spans="1:15" x14ac:dyDescent="0.25">
      <c r="A14" s="23">
        <v>9</v>
      </c>
      <c r="B14" s="26" t="s">
        <v>295</v>
      </c>
      <c r="C14" s="24" t="s">
        <v>22</v>
      </c>
      <c r="D14" s="27">
        <v>2877500</v>
      </c>
      <c r="E14" s="26" t="s">
        <v>70</v>
      </c>
      <c r="F14" s="3" t="s">
        <v>11</v>
      </c>
      <c r="G14" s="18">
        <v>2800000</v>
      </c>
      <c r="H14" s="6">
        <v>6720</v>
      </c>
      <c r="I14" s="6">
        <v>8400</v>
      </c>
      <c r="J14" s="6">
        <v>103600</v>
      </c>
      <c r="K14" s="6">
        <v>56000</v>
      </c>
      <c r="L14" s="6">
        <v>56000</v>
      </c>
      <c r="M14" s="6">
        <v>28000</v>
      </c>
      <c r="N14" s="6">
        <v>112063</v>
      </c>
      <c r="O14" s="21">
        <f t="shared" si="0"/>
        <v>258720</v>
      </c>
    </row>
    <row r="15" spans="1:15" x14ac:dyDescent="0.25">
      <c r="A15" s="23">
        <v>10</v>
      </c>
      <c r="B15" s="26" t="s">
        <v>295</v>
      </c>
      <c r="C15" s="24" t="s">
        <v>24</v>
      </c>
      <c r="D15" s="27">
        <v>2567500</v>
      </c>
      <c r="E15" s="26" t="s">
        <v>96</v>
      </c>
      <c r="F15" s="3" t="s">
        <v>11</v>
      </c>
      <c r="G15" s="18">
        <v>2500000</v>
      </c>
      <c r="H15" s="6">
        <v>6000</v>
      </c>
      <c r="I15" s="6">
        <v>7500</v>
      </c>
      <c r="J15" s="6">
        <v>92500</v>
      </c>
      <c r="K15" s="6">
        <v>50000</v>
      </c>
      <c r="L15" s="6">
        <v>50000</v>
      </c>
      <c r="M15" s="6">
        <v>25000</v>
      </c>
      <c r="N15" s="6">
        <v>112063</v>
      </c>
      <c r="O15" s="21">
        <f t="shared" si="0"/>
        <v>231000</v>
      </c>
    </row>
    <row r="16" spans="1:15" x14ac:dyDescent="0.25">
      <c r="A16" s="23">
        <v>11</v>
      </c>
      <c r="B16" s="26" t="s">
        <v>295</v>
      </c>
      <c r="C16" s="24" t="s">
        <v>26</v>
      </c>
      <c r="D16" s="27">
        <v>2450000</v>
      </c>
      <c r="E16" s="26" t="s">
        <v>102</v>
      </c>
      <c r="F16" s="3" t="s">
        <v>11</v>
      </c>
      <c r="G16" s="18">
        <v>2250000</v>
      </c>
      <c r="H16" s="6">
        <v>5400</v>
      </c>
      <c r="I16" s="6">
        <v>6750</v>
      </c>
      <c r="J16" s="6">
        <v>83250</v>
      </c>
      <c r="K16" s="6">
        <v>45000</v>
      </c>
      <c r="L16" s="6">
        <v>45000</v>
      </c>
      <c r="M16" s="6">
        <v>22500</v>
      </c>
      <c r="N16" s="6"/>
      <c r="O16" s="21">
        <f>SUM(H16:M16)</f>
        <v>207900</v>
      </c>
    </row>
    <row r="17" spans="1:15" x14ac:dyDescent="0.25">
      <c r="A17" s="23">
        <v>12</v>
      </c>
      <c r="B17" s="26" t="s">
        <v>295</v>
      </c>
      <c r="C17" s="24" t="s">
        <v>28</v>
      </c>
      <c r="D17" s="27">
        <v>4197000</v>
      </c>
      <c r="E17" s="26" t="s">
        <v>291</v>
      </c>
      <c r="F17" s="3" t="s">
        <v>11</v>
      </c>
      <c r="G17" s="18"/>
      <c r="H17" s="6"/>
      <c r="I17" s="6"/>
      <c r="J17" s="6"/>
      <c r="K17" s="6"/>
      <c r="L17" s="6"/>
      <c r="M17" s="6"/>
      <c r="N17" s="6"/>
      <c r="O17" s="21"/>
    </row>
    <row r="18" spans="1:15" x14ac:dyDescent="0.25">
      <c r="A18" s="23">
        <v>13</v>
      </c>
      <c r="B18" s="26" t="s">
        <v>295</v>
      </c>
      <c r="C18" s="24" t="s">
        <v>30</v>
      </c>
      <c r="D18" s="27">
        <v>1412500</v>
      </c>
      <c r="E18" s="26" t="s">
        <v>193</v>
      </c>
      <c r="F18" s="3" t="s">
        <v>11</v>
      </c>
      <c r="G18" s="18">
        <v>3600000</v>
      </c>
      <c r="H18" s="6">
        <v>8640</v>
      </c>
      <c r="I18" s="6">
        <v>10800</v>
      </c>
      <c r="J18" s="6">
        <v>133200</v>
      </c>
      <c r="K18" s="6">
        <v>72000</v>
      </c>
      <c r="L18" s="6">
        <v>72000</v>
      </c>
      <c r="M18" s="6">
        <v>36000</v>
      </c>
      <c r="N18" s="6">
        <v>180000</v>
      </c>
      <c r="O18" s="21">
        <f t="shared" si="0"/>
        <v>332640</v>
      </c>
    </row>
    <row r="19" spans="1:15" x14ac:dyDescent="0.25">
      <c r="A19" s="23">
        <v>14</v>
      </c>
      <c r="B19" s="26" t="s">
        <v>295</v>
      </c>
      <c r="C19" s="24" t="s">
        <v>34</v>
      </c>
      <c r="D19" s="27">
        <v>4000000</v>
      </c>
      <c r="E19" s="26" t="s">
        <v>21</v>
      </c>
      <c r="F19" s="3" t="s">
        <v>11</v>
      </c>
      <c r="G19" s="18">
        <v>2250000</v>
      </c>
      <c r="H19" s="6">
        <v>5400</v>
      </c>
      <c r="I19" s="6">
        <v>6750</v>
      </c>
      <c r="J19" s="6">
        <v>83250</v>
      </c>
      <c r="K19" s="6">
        <v>45000</v>
      </c>
      <c r="L19" s="6">
        <v>0</v>
      </c>
      <c r="M19" s="6">
        <v>0</v>
      </c>
      <c r="N19" s="6">
        <v>112063</v>
      </c>
      <c r="O19" s="21">
        <f t="shared" si="0"/>
        <v>140400</v>
      </c>
    </row>
    <row r="20" spans="1:15" x14ac:dyDescent="0.25">
      <c r="A20" s="23">
        <v>15</v>
      </c>
      <c r="B20" s="26" t="s">
        <v>295</v>
      </c>
      <c r="C20" s="24" t="s">
        <v>36</v>
      </c>
      <c r="D20" s="27">
        <v>2010000</v>
      </c>
      <c r="E20" s="26" t="s">
        <v>149</v>
      </c>
      <c r="F20" s="3" t="s">
        <v>11</v>
      </c>
      <c r="G20" s="18">
        <v>2900000</v>
      </c>
      <c r="H20" s="6">
        <v>6960</v>
      </c>
      <c r="I20" s="6">
        <v>8700</v>
      </c>
      <c r="J20" s="6">
        <v>107300</v>
      </c>
      <c r="K20" s="6">
        <v>58000</v>
      </c>
      <c r="L20" s="6">
        <v>58000</v>
      </c>
      <c r="M20" s="6">
        <v>29000</v>
      </c>
      <c r="N20" s="6">
        <v>145000</v>
      </c>
      <c r="O20" s="21">
        <f t="shared" si="0"/>
        <v>267960</v>
      </c>
    </row>
    <row r="21" spans="1:15" x14ac:dyDescent="0.25">
      <c r="A21" s="23">
        <v>16</v>
      </c>
      <c r="B21" s="26" t="s">
        <v>295</v>
      </c>
      <c r="C21" s="24" t="s">
        <v>38</v>
      </c>
      <c r="D21" s="27">
        <v>2110000</v>
      </c>
      <c r="E21" s="26" t="s">
        <v>143</v>
      </c>
      <c r="F21" s="3" t="s">
        <v>11</v>
      </c>
      <c r="G21" s="18">
        <v>2700000</v>
      </c>
      <c r="H21" s="6">
        <v>6480</v>
      </c>
      <c r="I21" s="6">
        <v>8100</v>
      </c>
      <c r="J21" s="6">
        <v>99900</v>
      </c>
      <c r="K21" s="6">
        <v>54000</v>
      </c>
      <c r="L21" s="6">
        <v>54000</v>
      </c>
      <c r="M21" s="6">
        <v>27000</v>
      </c>
      <c r="N21" s="6">
        <v>112063</v>
      </c>
      <c r="O21" s="21">
        <f t="shared" si="0"/>
        <v>249480</v>
      </c>
    </row>
    <row r="22" spans="1:15" x14ac:dyDescent="0.25">
      <c r="A22" s="23">
        <v>17</v>
      </c>
      <c r="B22" s="26" t="s">
        <v>295</v>
      </c>
      <c r="C22" s="5" t="s">
        <v>296</v>
      </c>
      <c r="D22" s="10">
        <v>1572500</v>
      </c>
      <c r="E22" s="26"/>
      <c r="F22" s="3" t="s">
        <v>204</v>
      </c>
      <c r="G22" s="18"/>
      <c r="H22" s="6"/>
      <c r="I22" s="6"/>
      <c r="J22" s="6"/>
      <c r="K22" s="6"/>
      <c r="L22" s="6"/>
      <c r="M22" s="6"/>
      <c r="N22" s="6"/>
      <c r="O22" s="21"/>
    </row>
    <row r="23" spans="1:15" x14ac:dyDescent="0.25">
      <c r="A23" s="23">
        <v>18</v>
      </c>
      <c r="B23" s="26" t="s">
        <v>295</v>
      </c>
      <c r="C23" s="24" t="s">
        <v>40</v>
      </c>
      <c r="D23" s="27">
        <v>2240000</v>
      </c>
      <c r="E23" s="26" t="s">
        <v>127</v>
      </c>
      <c r="F23" s="3" t="s">
        <v>11</v>
      </c>
      <c r="G23" s="18">
        <v>2250000</v>
      </c>
      <c r="H23" s="6">
        <v>5400</v>
      </c>
      <c r="I23" s="6">
        <v>6750</v>
      </c>
      <c r="J23" s="6">
        <v>83250</v>
      </c>
      <c r="K23" s="6">
        <v>45000</v>
      </c>
      <c r="L23" s="6">
        <v>45000</v>
      </c>
      <c r="M23" s="6">
        <v>22500</v>
      </c>
      <c r="N23" s="6">
        <v>112063</v>
      </c>
      <c r="O23" s="21">
        <f t="shared" si="0"/>
        <v>207900</v>
      </c>
    </row>
    <row r="24" spans="1:15" x14ac:dyDescent="0.25">
      <c r="A24" s="23">
        <v>19</v>
      </c>
      <c r="B24" s="26" t="s">
        <v>295</v>
      </c>
      <c r="C24" s="24" t="s">
        <v>42</v>
      </c>
      <c r="D24" s="27">
        <v>1960000</v>
      </c>
      <c r="E24" s="26" t="s">
        <v>155</v>
      </c>
      <c r="F24" s="3" t="s">
        <v>11</v>
      </c>
      <c r="G24" s="18">
        <v>2250000</v>
      </c>
      <c r="H24" s="6">
        <v>5400</v>
      </c>
      <c r="I24" s="6">
        <v>6750</v>
      </c>
      <c r="J24" s="6">
        <v>83250</v>
      </c>
      <c r="K24" s="6">
        <v>45000</v>
      </c>
      <c r="L24" s="6">
        <v>45000</v>
      </c>
      <c r="M24" s="6">
        <v>22500</v>
      </c>
      <c r="N24" s="6">
        <v>112063</v>
      </c>
      <c r="O24" s="21">
        <f t="shared" si="0"/>
        <v>207900</v>
      </c>
    </row>
    <row r="25" spans="1:15" x14ac:dyDescent="0.25">
      <c r="A25" s="23">
        <v>20</v>
      </c>
      <c r="B25" s="26" t="s">
        <v>295</v>
      </c>
      <c r="C25" s="24" t="s">
        <v>249</v>
      </c>
      <c r="D25" s="27">
        <v>2450000</v>
      </c>
      <c r="E25" s="26" t="s">
        <v>104</v>
      </c>
      <c r="F25" s="3" t="s">
        <v>11</v>
      </c>
      <c r="G25" s="18">
        <v>2300000</v>
      </c>
      <c r="H25" s="6">
        <v>5520</v>
      </c>
      <c r="I25" s="6">
        <v>6900</v>
      </c>
      <c r="J25" s="6">
        <v>85100</v>
      </c>
      <c r="K25" s="6">
        <v>46000</v>
      </c>
      <c r="L25" s="6">
        <v>46000</v>
      </c>
      <c r="M25" s="6">
        <v>23000</v>
      </c>
      <c r="N25" s="6">
        <v>112063</v>
      </c>
      <c r="O25" s="21">
        <f t="shared" si="0"/>
        <v>212520</v>
      </c>
    </row>
    <row r="26" spans="1:15" x14ac:dyDescent="0.25">
      <c r="A26" s="23">
        <v>21</v>
      </c>
      <c r="B26" s="26" t="s">
        <v>295</v>
      </c>
      <c r="C26" s="24" t="s">
        <v>44</v>
      </c>
      <c r="D26" s="27">
        <v>2202500</v>
      </c>
      <c r="E26" s="26" t="s">
        <v>135</v>
      </c>
      <c r="F26" s="3" t="s">
        <v>11</v>
      </c>
      <c r="G26" s="18">
        <v>2250000</v>
      </c>
      <c r="H26" s="6">
        <v>5400</v>
      </c>
      <c r="I26" s="6">
        <v>6750</v>
      </c>
      <c r="J26" s="6">
        <v>83250</v>
      </c>
      <c r="K26" s="6">
        <v>45000</v>
      </c>
      <c r="L26" s="6">
        <v>45000</v>
      </c>
      <c r="M26" s="6">
        <v>22500</v>
      </c>
      <c r="N26" s="6">
        <v>112063</v>
      </c>
      <c r="O26" s="21">
        <f t="shared" si="0"/>
        <v>207900</v>
      </c>
    </row>
    <row r="27" spans="1:15" x14ac:dyDescent="0.25">
      <c r="A27" s="23">
        <v>22</v>
      </c>
      <c r="B27" s="26" t="s">
        <v>295</v>
      </c>
      <c r="C27" s="5" t="s">
        <v>210</v>
      </c>
      <c r="D27" s="10">
        <v>1650000</v>
      </c>
      <c r="E27" s="26"/>
      <c r="F27" s="3" t="s">
        <v>204</v>
      </c>
      <c r="G27" s="18">
        <v>3200000</v>
      </c>
      <c r="H27" s="6">
        <v>7680</v>
      </c>
      <c r="I27" s="6">
        <v>9600</v>
      </c>
      <c r="J27" s="6">
        <v>118400</v>
      </c>
      <c r="K27" s="6">
        <v>64000</v>
      </c>
      <c r="L27" s="6">
        <v>64000</v>
      </c>
      <c r="M27" s="6">
        <v>32000</v>
      </c>
      <c r="N27" s="6">
        <v>160000</v>
      </c>
      <c r="O27" s="21">
        <f>SUM(H27:M27)</f>
        <v>295680</v>
      </c>
    </row>
    <row r="28" spans="1:15" x14ac:dyDescent="0.25">
      <c r="A28" s="23">
        <v>23</v>
      </c>
      <c r="B28" s="26" t="s">
        <v>295</v>
      </c>
      <c r="C28" s="24" t="s">
        <v>207</v>
      </c>
      <c r="D28" s="27">
        <v>2400000</v>
      </c>
      <c r="E28" s="26" t="s">
        <v>108</v>
      </c>
      <c r="F28" s="3" t="s">
        <v>11</v>
      </c>
      <c r="G28" s="18"/>
      <c r="H28" s="6"/>
      <c r="I28" s="6"/>
      <c r="J28" s="6"/>
      <c r="K28" s="6"/>
      <c r="L28" s="6"/>
      <c r="M28" s="6"/>
      <c r="N28" s="6"/>
      <c r="O28" s="21"/>
    </row>
    <row r="29" spans="1:15" x14ac:dyDescent="0.25">
      <c r="A29" s="23">
        <v>24</v>
      </c>
      <c r="B29" s="26" t="s">
        <v>295</v>
      </c>
      <c r="C29" s="24" t="s">
        <v>46</v>
      </c>
      <c r="D29" s="27">
        <v>3426000</v>
      </c>
      <c r="E29" s="26" t="s">
        <v>49</v>
      </c>
      <c r="F29" s="3" t="s">
        <v>11</v>
      </c>
      <c r="G29" s="18"/>
      <c r="H29" s="6"/>
      <c r="I29" s="6"/>
      <c r="J29" s="6"/>
      <c r="K29" s="6"/>
      <c r="L29" s="6"/>
      <c r="M29" s="6"/>
      <c r="N29" s="6"/>
      <c r="O29" s="21"/>
    </row>
    <row r="30" spans="1:15" x14ac:dyDescent="0.25">
      <c r="A30" s="23">
        <v>25</v>
      </c>
      <c r="B30" s="26" t="s">
        <v>295</v>
      </c>
      <c r="C30" s="5" t="s">
        <v>297</v>
      </c>
      <c r="D30" s="10">
        <v>1585000</v>
      </c>
      <c r="E30" s="26"/>
      <c r="F30" s="3" t="s">
        <v>204</v>
      </c>
      <c r="G30" s="18"/>
      <c r="H30" s="6"/>
      <c r="I30" s="6"/>
      <c r="J30" s="6"/>
      <c r="K30" s="6"/>
      <c r="L30" s="6"/>
      <c r="M30" s="6"/>
      <c r="N30" s="6"/>
      <c r="O30" s="21"/>
    </row>
    <row r="31" spans="1:15" x14ac:dyDescent="0.25">
      <c r="A31" s="23">
        <v>26</v>
      </c>
      <c r="B31" s="26" t="s">
        <v>295</v>
      </c>
      <c r="C31" s="24" t="s">
        <v>48</v>
      </c>
      <c r="D31" s="27">
        <v>2245500</v>
      </c>
      <c r="E31" s="26" t="s">
        <v>125</v>
      </c>
      <c r="F31" s="3" t="s">
        <v>11</v>
      </c>
      <c r="G31" s="18"/>
      <c r="H31" s="6"/>
      <c r="I31" s="6"/>
      <c r="J31" s="6"/>
      <c r="K31" s="6"/>
      <c r="L31" s="6"/>
      <c r="M31" s="6"/>
      <c r="N31" s="6"/>
      <c r="O31" s="21"/>
    </row>
    <row r="32" spans="1:15" x14ac:dyDescent="0.25">
      <c r="A32" s="23">
        <v>27</v>
      </c>
      <c r="B32" s="26" t="s">
        <v>295</v>
      </c>
      <c r="C32" s="5" t="s">
        <v>298</v>
      </c>
      <c r="D32" s="10">
        <v>875000</v>
      </c>
      <c r="E32" s="26"/>
      <c r="F32" s="3" t="s">
        <v>204</v>
      </c>
      <c r="G32" s="18"/>
      <c r="H32" s="6"/>
      <c r="I32" s="6"/>
      <c r="J32" s="6"/>
      <c r="K32" s="6"/>
      <c r="L32" s="6"/>
      <c r="M32" s="6"/>
      <c r="N32" s="6"/>
      <c r="O32" s="21"/>
    </row>
    <row r="33" spans="1:15" x14ac:dyDescent="0.25">
      <c r="A33" s="23">
        <v>28</v>
      </c>
      <c r="B33" s="26" t="s">
        <v>295</v>
      </c>
      <c r="C33" s="24" t="s">
        <v>50</v>
      </c>
      <c r="D33" s="27">
        <v>2408000</v>
      </c>
      <c r="E33" s="26" t="s">
        <v>112</v>
      </c>
      <c r="F33" s="3" t="s">
        <v>11</v>
      </c>
      <c r="G33" s="18">
        <v>3600000</v>
      </c>
      <c r="H33" s="6">
        <v>8640</v>
      </c>
      <c r="I33" s="6">
        <v>10800</v>
      </c>
      <c r="J33" s="6">
        <v>133200</v>
      </c>
      <c r="K33" s="6">
        <v>72000</v>
      </c>
      <c r="L33" s="6">
        <v>72000</v>
      </c>
      <c r="M33" s="6">
        <v>36000</v>
      </c>
      <c r="N33" s="6">
        <v>180000</v>
      </c>
      <c r="O33" s="21">
        <f t="shared" si="0"/>
        <v>332640</v>
      </c>
    </row>
    <row r="34" spans="1:15" x14ac:dyDescent="0.25">
      <c r="A34" s="23">
        <v>29</v>
      </c>
      <c r="B34" s="26" t="s">
        <v>295</v>
      </c>
      <c r="C34" s="24" t="s">
        <v>54</v>
      </c>
      <c r="D34" s="27">
        <v>3964000</v>
      </c>
      <c r="E34" s="26" t="s">
        <v>37</v>
      </c>
      <c r="F34" s="3" t="s">
        <v>11</v>
      </c>
      <c r="G34" s="18">
        <v>2400000</v>
      </c>
      <c r="H34" s="6">
        <v>5760</v>
      </c>
      <c r="I34" s="6">
        <v>7200</v>
      </c>
      <c r="J34" s="6">
        <v>88800</v>
      </c>
      <c r="K34" s="6">
        <v>48000</v>
      </c>
      <c r="L34" s="6">
        <v>48000</v>
      </c>
      <c r="M34" s="6">
        <v>24000</v>
      </c>
      <c r="N34" s="6">
        <v>112063</v>
      </c>
      <c r="O34" s="21">
        <f t="shared" si="0"/>
        <v>221760</v>
      </c>
    </row>
    <row r="35" spans="1:15" x14ac:dyDescent="0.25">
      <c r="A35" s="23">
        <v>30</v>
      </c>
      <c r="B35" s="26" t="s">
        <v>295</v>
      </c>
      <c r="C35" s="5" t="s">
        <v>279</v>
      </c>
      <c r="D35" s="10">
        <v>1185000</v>
      </c>
      <c r="E35" s="26"/>
      <c r="F35" s="3" t="s">
        <v>204</v>
      </c>
      <c r="G35" s="18"/>
      <c r="H35" s="6"/>
      <c r="I35" s="6"/>
      <c r="J35" s="6"/>
      <c r="K35" s="6"/>
      <c r="L35" s="6"/>
      <c r="M35" s="6"/>
      <c r="N35" s="6"/>
      <c r="O35" s="21"/>
    </row>
    <row r="36" spans="1:15" x14ac:dyDescent="0.25">
      <c r="A36" s="23">
        <v>31</v>
      </c>
      <c r="B36" s="26" t="s">
        <v>295</v>
      </c>
      <c r="C36" s="24" t="s">
        <v>56</v>
      </c>
      <c r="D36" s="27">
        <v>2627500</v>
      </c>
      <c r="E36" s="26" t="s">
        <v>92</v>
      </c>
      <c r="F36" s="3" t="s">
        <v>11</v>
      </c>
      <c r="G36" s="18">
        <v>2300000</v>
      </c>
      <c r="H36" s="6">
        <v>5520</v>
      </c>
      <c r="I36" s="6">
        <v>6900</v>
      </c>
      <c r="J36" s="6">
        <v>85100</v>
      </c>
      <c r="K36" s="6">
        <v>46000</v>
      </c>
      <c r="L36" s="6">
        <v>46000</v>
      </c>
      <c r="M36" s="6">
        <v>23000</v>
      </c>
      <c r="N36" s="6">
        <v>115000</v>
      </c>
      <c r="O36" s="21">
        <f t="shared" si="0"/>
        <v>212520</v>
      </c>
    </row>
    <row r="37" spans="1:15" x14ac:dyDescent="0.25">
      <c r="A37" s="23">
        <v>32</v>
      </c>
      <c r="B37" s="26" t="s">
        <v>295</v>
      </c>
      <c r="C37" s="24" t="s">
        <v>58</v>
      </c>
      <c r="D37" s="27">
        <v>1850000</v>
      </c>
      <c r="E37" s="26" t="s">
        <v>171</v>
      </c>
      <c r="F37" s="3" t="s">
        <v>11</v>
      </c>
      <c r="G37" s="18">
        <v>2900000</v>
      </c>
      <c r="H37" s="6">
        <v>6960</v>
      </c>
      <c r="I37" s="6">
        <v>8700</v>
      </c>
      <c r="J37" s="6">
        <v>107300</v>
      </c>
      <c r="K37" s="6">
        <v>58000</v>
      </c>
      <c r="L37" s="6">
        <v>58000</v>
      </c>
      <c r="M37" s="6">
        <v>29000</v>
      </c>
      <c r="N37" s="6">
        <v>145000</v>
      </c>
      <c r="O37" s="21">
        <f t="shared" si="0"/>
        <v>267960</v>
      </c>
    </row>
    <row r="38" spans="1:15" x14ac:dyDescent="0.25">
      <c r="A38" s="23">
        <v>33</v>
      </c>
      <c r="B38" s="26" t="s">
        <v>295</v>
      </c>
      <c r="C38" s="24" t="s">
        <v>60</v>
      </c>
      <c r="D38" s="27">
        <v>1310000</v>
      </c>
      <c r="E38" s="26" t="s">
        <v>237</v>
      </c>
      <c r="F38" s="3" t="s">
        <v>11</v>
      </c>
      <c r="G38" s="18"/>
      <c r="H38" s="6"/>
      <c r="I38" s="6"/>
      <c r="J38" s="6"/>
      <c r="K38" s="6"/>
      <c r="L38" s="6"/>
      <c r="M38" s="6"/>
      <c r="N38" s="6"/>
      <c r="O38" s="21"/>
    </row>
    <row r="39" spans="1:15" x14ac:dyDescent="0.25">
      <c r="A39" s="23">
        <v>34</v>
      </c>
      <c r="B39" s="26" t="s">
        <v>295</v>
      </c>
      <c r="C39" s="5" t="s">
        <v>299</v>
      </c>
      <c r="D39" s="10">
        <v>1210000</v>
      </c>
      <c r="E39" s="26"/>
      <c r="F39" s="3" t="s">
        <v>204</v>
      </c>
      <c r="G39" s="18"/>
      <c r="H39" s="6"/>
      <c r="I39" s="6"/>
      <c r="J39" s="6"/>
      <c r="K39" s="6"/>
      <c r="L39" s="6"/>
      <c r="M39" s="6"/>
      <c r="N39" s="6"/>
      <c r="O39" s="21"/>
    </row>
    <row r="40" spans="1:15" x14ac:dyDescent="0.25">
      <c r="A40" s="23">
        <v>35</v>
      </c>
      <c r="B40" s="26" t="s">
        <v>295</v>
      </c>
      <c r="C40" s="5" t="s">
        <v>281</v>
      </c>
      <c r="D40" s="10">
        <v>1210000</v>
      </c>
      <c r="E40" s="26"/>
      <c r="F40" s="3" t="s">
        <v>204</v>
      </c>
      <c r="G40" s="18"/>
      <c r="H40" s="6"/>
      <c r="I40" s="6"/>
      <c r="J40" s="6"/>
      <c r="K40" s="6"/>
      <c r="L40" s="6"/>
      <c r="M40" s="6"/>
      <c r="N40" s="6"/>
      <c r="O40" s="21"/>
    </row>
    <row r="41" spans="1:15" x14ac:dyDescent="0.25">
      <c r="A41" s="23">
        <v>36</v>
      </c>
      <c r="B41" s="26" t="s">
        <v>295</v>
      </c>
      <c r="C41" s="24" t="s">
        <v>62</v>
      </c>
      <c r="D41" s="27">
        <v>1765000</v>
      </c>
      <c r="E41" s="26" t="s">
        <v>175</v>
      </c>
      <c r="F41" s="3" t="s">
        <v>11</v>
      </c>
      <c r="G41" s="18">
        <v>2800000</v>
      </c>
      <c r="H41" s="6">
        <v>6720</v>
      </c>
      <c r="I41" s="6">
        <v>8400</v>
      </c>
      <c r="J41" s="6">
        <v>103600</v>
      </c>
      <c r="K41" s="6">
        <v>56000</v>
      </c>
      <c r="L41" s="6">
        <v>56000</v>
      </c>
      <c r="M41" s="6">
        <v>28000</v>
      </c>
      <c r="N41" s="6">
        <v>112063</v>
      </c>
      <c r="O41" s="21">
        <f>SUM(H41:M41)</f>
        <v>258720</v>
      </c>
    </row>
    <row r="42" spans="1:15" x14ac:dyDescent="0.25">
      <c r="A42" s="23">
        <v>37</v>
      </c>
      <c r="B42" s="26" t="s">
        <v>295</v>
      </c>
      <c r="C42" s="24" t="s">
        <v>63</v>
      </c>
      <c r="D42" s="27">
        <v>3628000</v>
      </c>
      <c r="E42" s="26" t="s">
        <v>41</v>
      </c>
      <c r="F42" s="3" t="s">
        <v>11</v>
      </c>
      <c r="G42" s="18">
        <v>2250000</v>
      </c>
      <c r="H42" s="6">
        <v>5400</v>
      </c>
      <c r="I42" s="6">
        <v>6750</v>
      </c>
      <c r="J42" s="6">
        <v>83250</v>
      </c>
      <c r="K42" s="6">
        <v>45000</v>
      </c>
      <c r="L42" s="6">
        <v>45000</v>
      </c>
      <c r="M42" s="6">
        <v>22500</v>
      </c>
      <c r="N42" s="6">
        <v>112063</v>
      </c>
      <c r="O42" s="21">
        <f t="shared" si="0"/>
        <v>207900</v>
      </c>
    </row>
    <row r="43" spans="1:15" x14ac:dyDescent="0.25">
      <c r="A43" s="23">
        <v>38</v>
      </c>
      <c r="B43" s="26" t="s">
        <v>295</v>
      </c>
      <c r="C43" s="9" t="s">
        <v>203</v>
      </c>
      <c r="D43" s="10">
        <v>2500000</v>
      </c>
      <c r="E43" s="26"/>
      <c r="F43" s="3" t="s">
        <v>204</v>
      </c>
      <c r="G43" s="18"/>
      <c r="H43" s="6"/>
      <c r="I43" s="6"/>
      <c r="J43" s="6"/>
      <c r="K43" s="6"/>
      <c r="L43" s="6"/>
      <c r="M43" s="6"/>
      <c r="N43" s="6"/>
      <c r="O43" s="21"/>
    </row>
    <row r="44" spans="1:15" x14ac:dyDescent="0.25">
      <c r="A44" s="23">
        <v>39</v>
      </c>
      <c r="B44" s="26" t="s">
        <v>295</v>
      </c>
      <c r="C44" s="24" t="s">
        <v>65</v>
      </c>
      <c r="D44" s="27">
        <v>2060000</v>
      </c>
      <c r="E44" s="26" t="s">
        <v>147</v>
      </c>
      <c r="F44" s="3" t="s">
        <v>11</v>
      </c>
      <c r="G44" s="18">
        <v>2250000</v>
      </c>
      <c r="H44" s="6">
        <v>5400</v>
      </c>
      <c r="I44" s="6">
        <v>6750</v>
      </c>
      <c r="J44" s="6">
        <v>83250</v>
      </c>
      <c r="K44" s="6">
        <v>45000</v>
      </c>
      <c r="L44" s="6">
        <v>45000</v>
      </c>
      <c r="M44" s="6">
        <v>22500</v>
      </c>
      <c r="N44" s="6">
        <v>112063</v>
      </c>
      <c r="O44" s="21">
        <f t="shared" si="0"/>
        <v>207900</v>
      </c>
    </row>
    <row r="45" spans="1:15" x14ac:dyDescent="0.25">
      <c r="A45" s="23">
        <v>40</v>
      </c>
      <c r="B45" s="26" t="s">
        <v>295</v>
      </c>
      <c r="C45" s="5" t="s">
        <v>215</v>
      </c>
      <c r="D45" s="10">
        <v>1110000</v>
      </c>
      <c r="E45" s="26"/>
      <c r="F45" s="3" t="s">
        <v>204</v>
      </c>
      <c r="G45" s="18"/>
      <c r="H45" s="6"/>
      <c r="I45" s="6"/>
      <c r="J45" s="6"/>
      <c r="K45" s="6"/>
      <c r="L45" s="6"/>
      <c r="M45" s="6"/>
      <c r="N45" s="6"/>
      <c r="O45" s="21">
        <f t="shared" si="0"/>
        <v>0</v>
      </c>
    </row>
    <row r="46" spans="1:15" x14ac:dyDescent="0.25">
      <c r="A46" s="23">
        <v>41</v>
      </c>
      <c r="B46" s="26" t="s">
        <v>295</v>
      </c>
      <c r="C46" s="24" t="s">
        <v>67</v>
      </c>
      <c r="D46" s="27">
        <v>2850000</v>
      </c>
      <c r="E46" s="26" t="s">
        <v>72</v>
      </c>
      <c r="F46" s="3" t="s">
        <v>11</v>
      </c>
      <c r="G46" s="18">
        <v>2800000</v>
      </c>
      <c r="H46" s="6">
        <v>6720</v>
      </c>
      <c r="I46" s="6">
        <v>8400</v>
      </c>
      <c r="J46" s="6">
        <v>103600</v>
      </c>
      <c r="K46" s="6">
        <v>56000</v>
      </c>
      <c r="L46" s="6">
        <v>56000</v>
      </c>
      <c r="M46" s="6">
        <v>28000</v>
      </c>
      <c r="N46" s="6">
        <v>140000</v>
      </c>
      <c r="O46" s="21">
        <f t="shared" si="0"/>
        <v>258720</v>
      </c>
    </row>
    <row r="47" spans="1:15" x14ac:dyDescent="0.25">
      <c r="A47" s="23">
        <v>42</v>
      </c>
      <c r="B47" s="26" t="s">
        <v>295</v>
      </c>
      <c r="C47" s="24" t="s">
        <v>69</v>
      </c>
      <c r="D47" s="27">
        <v>1860000</v>
      </c>
      <c r="E47" s="26" t="s">
        <v>165</v>
      </c>
      <c r="F47" s="3" t="s">
        <v>11</v>
      </c>
      <c r="G47" s="18">
        <v>2250000</v>
      </c>
      <c r="H47" s="6">
        <v>5400</v>
      </c>
      <c r="I47" s="6">
        <v>6750</v>
      </c>
      <c r="J47" s="6">
        <v>83250</v>
      </c>
      <c r="K47" s="6">
        <v>45000</v>
      </c>
      <c r="L47" s="6">
        <v>45000</v>
      </c>
      <c r="M47" s="6">
        <v>22500</v>
      </c>
      <c r="N47" s="6">
        <v>112063</v>
      </c>
      <c r="O47" s="21">
        <f t="shared" si="0"/>
        <v>207900</v>
      </c>
    </row>
    <row r="48" spans="1:15" x14ac:dyDescent="0.25">
      <c r="A48" s="23">
        <v>43</v>
      </c>
      <c r="B48" s="26" t="s">
        <v>295</v>
      </c>
      <c r="C48" s="24" t="s">
        <v>71</v>
      </c>
      <c r="D48" s="27">
        <v>1960000</v>
      </c>
      <c r="E48" s="26" t="s">
        <v>159</v>
      </c>
      <c r="F48" s="3" t="s">
        <v>11</v>
      </c>
      <c r="G48" s="18"/>
      <c r="H48" s="6"/>
      <c r="I48" s="6"/>
      <c r="J48" s="6"/>
      <c r="K48" s="6"/>
      <c r="L48" s="6"/>
      <c r="M48" s="6"/>
      <c r="N48" s="6"/>
      <c r="O48" s="21"/>
    </row>
    <row r="49" spans="1:15" x14ac:dyDescent="0.25">
      <c r="A49" s="23">
        <v>44</v>
      </c>
      <c r="B49" s="26" t="s">
        <v>295</v>
      </c>
      <c r="C49" s="24" t="s">
        <v>208</v>
      </c>
      <c r="D49" s="27">
        <v>2225000</v>
      </c>
      <c r="E49" s="26" t="s">
        <v>131</v>
      </c>
      <c r="F49" s="3" t="s">
        <v>11</v>
      </c>
      <c r="G49" s="18">
        <v>3400000</v>
      </c>
      <c r="H49" s="6">
        <v>8160</v>
      </c>
      <c r="I49" s="6">
        <v>10200</v>
      </c>
      <c r="J49" s="6">
        <v>125800</v>
      </c>
      <c r="K49" s="6">
        <v>68000</v>
      </c>
      <c r="L49" s="6">
        <v>68000</v>
      </c>
      <c r="M49" s="6">
        <v>34000</v>
      </c>
      <c r="N49" s="6"/>
      <c r="O49" s="21">
        <f t="shared" si="0"/>
        <v>314160</v>
      </c>
    </row>
    <row r="50" spans="1:15" x14ac:dyDescent="0.25">
      <c r="A50" s="23">
        <v>45</v>
      </c>
      <c r="B50" s="26" t="s">
        <v>295</v>
      </c>
      <c r="C50" s="24" t="s">
        <v>73</v>
      </c>
      <c r="D50" s="27">
        <v>2336500</v>
      </c>
      <c r="E50" s="26" t="s">
        <v>119</v>
      </c>
      <c r="F50" s="3" t="s">
        <v>11</v>
      </c>
      <c r="G50" s="18">
        <v>2250000</v>
      </c>
      <c r="H50" s="6">
        <v>5400</v>
      </c>
      <c r="I50" s="6">
        <v>6750</v>
      </c>
      <c r="J50" s="6">
        <v>83250</v>
      </c>
      <c r="K50" s="6">
        <v>45000</v>
      </c>
      <c r="L50" s="6">
        <v>45000</v>
      </c>
      <c r="M50" s="6">
        <v>22500</v>
      </c>
      <c r="N50" s="6">
        <v>112063</v>
      </c>
      <c r="O50" s="21">
        <f t="shared" si="0"/>
        <v>207900</v>
      </c>
    </row>
    <row r="51" spans="1:15" x14ac:dyDescent="0.25">
      <c r="A51" s="23">
        <v>46</v>
      </c>
      <c r="B51" s="26" t="s">
        <v>295</v>
      </c>
      <c r="C51" s="24" t="s">
        <v>75</v>
      </c>
      <c r="D51" s="27">
        <v>3932500</v>
      </c>
      <c r="E51" s="26" t="s">
        <v>284</v>
      </c>
      <c r="F51" s="3" t="s">
        <v>11</v>
      </c>
      <c r="G51" s="18">
        <v>2250000</v>
      </c>
      <c r="H51" s="6">
        <v>5400</v>
      </c>
      <c r="I51" s="6">
        <v>6750</v>
      </c>
      <c r="J51" s="6">
        <v>83250</v>
      </c>
      <c r="K51" s="6">
        <v>45000</v>
      </c>
      <c r="L51" s="6">
        <v>45000</v>
      </c>
      <c r="M51" s="6">
        <v>22500</v>
      </c>
      <c r="N51" s="6">
        <v>112063</v>
      </c>
      <c r="O51" s="21">
        <f t="shared" si="0"/>
        <v>207900</v>
      </c>
    </row>
    <row r="52" spans="1:15" x14ac:dyDescent="0.25">
      <c r="A52" s="23">
        <v>47</v>
      </c>
      <c r="B52" s="26" t="s">
        <v>295</v>
      </c>
      <c r="C52" s="24" t="s">
        <v>77</v>
      </c>
      <c r="D52" s="27">
        <v>5132392</v>
      </c>
      <c r="E52" s="26" t="s">
        <v>233</v>
      </c>
      <c r="F52" s="3" t="s">
        <v>11</v>
      </c>
      <c r="G52" s="18"/>
      <c r="H52" s="6"/>
      <c r="I52" s="6"/>
      <c r="J52" s="6"/>
      <c r="K52" s="6"/>
      <c r="L52" s="6"/>
      <c r="M52" s="6"/>
      <c r="N52" s="6"/>
      <c r="O52" s="21">
        <f t="shared" si="0"/>
        <v>0</v>
      </c>
    </row>
    <row r="53" spans="1:15" x14ac:dyDescent="0.25">
      <c r="A53" s="23">
        <v>48</v>
      </c>
      <c r="B53" s="26" t="s">
        <v>295</v>
      </c>
      <c r="C53" s="24" t="s">
        <v>79</v>
      </c>
      <c r="D53" s="27">
        <v>2558500</v>
      </c>
      <c r="E53" s="26" t="s">
        <v>282</v>
      </c>
      <c r="F53" s="3" t="s">
        <v>11</v>
      </c>
      <c r="G53" s="18">
        <v>2700000</v>
      </c>
      <c r="H53" s="6">
        <v>6480</v>
      </c>
      <c r="I53" s="6">
        <v>8100</v>
      </c>
      <c r="J53" s="6">
        <v>99900</v>
      </c>
      <c r="K53" s="6">
        <v>54000</v>
      </c>
      <c r="L53" s="6">
        <v>54000</v>
      </c>
      <c r="M53" s="6">
        <v>27000</v>
      </c>
      <c r="N53" s="6">
        <v>112063</v>
      </c>
      <c r="O53" s="21">
        <f t="shared" si="0"/>
        <v>249480</v>
      </c>
    </row>
    <row r="54" spans="1:15" x14ac:dyDescent="0.25">
      <c r="A54" s="23">
        <v>49</v>
      </c>
      <c r="B54" s="26" t="s">
        <v>295</v>
      </c>
      <c r="C54" s="24" t="s">
        <v>81</v>
      </c>
      <c r="D54" s="27">
        <v>2750000</v>
      </c>
      <c r="E54" s="26" t="s">
        <v>80</v>
      </c>
      <c r="F54" s="3" t="s">
        <v>11</v>
      </c>
      <c r="G54" s="18">
        <v>3000000</v>
      </c>
      <c r="H54" s="6">
        <v>7200</v>
      </c>
      <c r="I54" s="6">
        <v>9000</v>
      </c>
      <c r="J54" s="6">
        <v>111000</v>
      </c>
      <c r="K54" s="6">
        <v>60000</v>
      </c>
      <c r="L54" s="6">
        <v>60000</v>
      </c>
      <c r="M54" s="6">
        <v>30000</v>
      </c>
      <c r="N54" s="6">
        <f>112063+44826</f>
        <v>156889</v>
      </c>
      <c r="O54" s="21">
        <f t="shared" si="0"/>
        <v>277200</v>
      </c>
    </row>
    <row r="55" spans="1:15" x14ac:dyDescent="0.25">
      <c r="A55" s="23">
        <v>50</v>
      </c>
      <c r="B55" s="26" t="s">
        <v>295</v>
      </c>
      <c r="C55" s="24" t="s">
        <v>83</v>
      </c>
      <c r="D55" s="27">
        <v>2010000</v>
      </c>
      <c r="E55" s="26" t="s">
        <v>153</v>
      </c>
      <c r="F55" s="3" t="s">
        <v>11</v>
      </c>
      <c r="G55" s="18">
        <v>3600000</v>
      </c>
      <c r="H55" s="6">
        <v>8640</v>
      </c>
      <c r="I55" s="6">
        <v>10800</v>
      </c>
      <c r="J55" s="6">
        <v>133200</v>
      </c>
      <c r="K55" s="6">
        <v>72000</v>
      </c>
      <c r="L55" s="6">
        <v>72000</v>
      </c>
      <c r="M55" s="6">
        <v>36000</v>
      </c>
      <c r="N55" s="6">
        <f>112063+44826</f>
        <v>156889</v>
      </c>
      <c r="O55" s="21">
        <f t="shared" si="0"/>
        <v>332640</v>
      </c>
    </row>
    <row r="56" spans="1:15" x14ac:dyDescent="0.25">
      <c r="A56" s="23">
        <v>51</v>
      </c>
      <c r="B56" s="26" t="s">
        <v>295</v>
      </c>
      <c r="C56" s="24" t="s">
        <v>85</v>
      </c>
      <c r="D56" s="27">
        <v>2688000</v>
      </c>
      <c r="E56" s="26" t="s">
        <v>290</v>
      </c>
      <c r="F56" s="3" t="s">
        <v>11</v>
      </c>
      <c r="G56" s="18">
        <v>2300000</v>
      </c>
      <c r="H56" s="6">
        <v>5520</v>
      </c>
      <c r="I56" s="6">
        <v>6900</v>
      </c>
      <c r="J56" s="6">
        <v>85100</v>
      </c>
      <c r="K56" s="6">
        <v>46000</v>
      </c>
      <c r="L56" s="6">
        <v>46000</v>
      </c>
      <c r="M56" s="6">
        <v>23000</v>
      </c>
      <c r="N56" s="6">
        <v>112063</v>
      </c>
      <c r="O56" s="21">
        <f t="shared" si="0"/>
        <v>212520</v>
      </c>
    </row>
    <row r="57" spans="1:15" x14ac:dyDescent="0.25">
      <c r="A57" s="23">
        <v>52</v>
      </c>
      <c r="B57" s="26" t="s">
        <v>295</v>
      </c>
      <c r="C57" s="24" t="s">
        <v>283</v>
      </c>
      <c r="D57" s="27">
        <v>1140000</v>
      </c>
      <c r="E57" s="26" t="s">
        <v>196</v>
      </c>
      <c r="F57" s="3" t="s">
        <v>11</v>
      </c>
      <c r="G57" s="18"/>
      <c r="H57" s="6"/>
      <c r="I57" s="6"/>
      <c r="J57" s="6"/>
      <c r="K57" s="6"/>
      <c r="L57" s="6"/>
      <c r="M57" s="6"/>
      <c r="N57" s="6"/>
      <c r="O57" s="21">
        <f t="shared" si="0"/>
        <v>0</v>
      </c>
    </row>
    <row r="58" spans="1:15" x14ac:dyDescent="0.25">
      <c r="A58" s="23">
        <v>53</v>
      </c>
      <c r="B58" s="26" t="s">
        <v>295</v>
      </c>
      <c r="C58" s="24" t="s">
        <v>270</v>
      </c>
      <c r="D58" s="27">
        <v>2450000</v>
      </c>
      <c r="E58" s="26" t="s">
        <v>106</v>
      </c>
      <c r="F58" s="3" t="s">
        <v>11</v>
      </c>
      <c r="G58" s="18">
        <v>2250000</v>
      </c>
      <c r="H58" s="6">
        <v>5400</v>
      </c>
      <c r="I58" s="6">
        <v>6750</v>
      </c>
      <c r="J58" s="6">
        <v>83250</v>
      </c>
      <c r="K58" s="6">
        <v>45000</v>
      </c>
      <c r="L58" s="6">
        <v>45000</v>
      </c>
      <c r="M58" s="6">
        <v>22500</v>
      </c>
      <c r="N58" s="6">
        <v>112063</v>
      </c>
      <c r="O58" s="21">
        <f t="shared" si="0"/>
        <v>207900</v>
      </c>
    </row>
    <row r="59" spans="1:15" x14ac:dyDescent="0.25">
      <c r="A59" s="23">
        <v>54</v>
      </c>
      <c r="B59" s="26" t="s">
        <v>295</v>
      </c>
      <c r="C59" s="24" t="s">
        <v>89</v>
      </c>
      <c r="D59" s="27">
        <v>4614000</v>
      </c>
      <c r="E59" s="26" t="s">
        <v>10</v>
      </c>
      <c r="F59" s="3" t="s">
        <v>11</v>
      </c>
      <c r="G59" s="18">
        <v>2800000</v>
      </c>
      <c r="H59" s="6">
        <v>6720</v>
      </c>
      <c r="I59" s="6">
        <v>8400</v>
      </c>
      <c r="J59" s="6">
        <v>103600</v>
      </c>
      <c r="K59" s="6">
        <v>56000</v>
      </c>
      <c r="L59" s="6">
        <v>56000</v>
      </c>
      <c r="M59" s="6">
        <v>28000</v>
      </c>
      <c r="N59" s="6">
        <v>140000</v>
      </c>
      <c r="O59" s="21">
        <f t="shared" si="0"/>
        <v>258720</v>
      </c>
    </row>
    <row r="60" spans="1:15" x14ac:dyDescent="0.25">
      <c r="A60" s="23">
        <v>55</v>
      </c>
      <c r="B60" s="26" t="s">
        <v>295</v>
      </c>
      <c r="C60" s="24" t="s">
        <v>91</v>
      </c>
      <c r="D60" s="27">
        <v>6218500</v>
      </c>
      <c r="E60" s="26" t="s">
        <v>232</v>
      </c>
      <c r="F60" s="3" t="s">
        <v>11</v>
      </c>
      <c r="G60" s="18">
        <v>2250000</v>
      </c>
      <c r="H60" s="6">
        <v>5400</v>
      </c>
      <c r="I60" s="6">
        <v>6750</v>
      </c>
      <c r="J60" s="6">
        <v>83250</v>
      </c>
      <c r="K60" s="6">
        <v>45000</v>
      </c>
      <c r="L60" s="6">
        <v>45000</v>
      </c>
      <c r="M60" s="6">
        <v>22500</v>
      </c>
      <c r="N60" s="6">
        <v>112063</v>
      </c>
      <c r="O60" s="21">
        <f t="shared" si="0"/>
        <v>207900</v>
      </c>
    </row>
    <row r="61" spans="1:15" x14ac:dyDescent="0.25">
      <c r="A61" s="23">
        <v>56</v>
      </c>
      <c r="B61" s="26" t="s">
        <v>295</v>
      </c>
      <c r="C61" s="24" t="s">
        <v>95</v>
      </c>
      <c r="D61" s="27">
        <v>3272000</v>
      </c>
      <c r="E61" s="26" t="s">
        <v>61</v>
      </c>
      <c r="F61" s="3" t="s">
        <v>11</v>
      </c>
      <c r="G61" s="18"/>
      <c r="H61" s="6"/>
      <c r="I61" s="6"/>
      <c r="J61" s="6"/>
      <c r="K61" s="6"/>
      <c r="L61" s="6"/>
      <c r="M61" s="6"/>
      <c r="N61" s="6"/>
      <c r="O61" s="21"/>
    </row>
    <row r="62" spans="1:15" x14ac:dyDescent="0.25">
      <c r="A62" s="23">
        <v>57</v>
      </c>
      <c r="B62" s="26" t="s">
        <v>295</v>
      </c>
      <c r="C62" s="24" t="s">
        <v>97</v>
      </c>
      <c r="D62" s="27">
        <v>1935000</v>
      </c>
      <c r="E62" s="26" t="s">
        <v>163</v>
      </c>
      <c r="F62" s="3" t="s">
        <v>11</v>
      </c>
      <c r="G62" s="18">
        <v>3200000</v>
      </c>
      <c r="H62" s="6">
        <v>7680</v>
      </c>
      <c r="I62" s="6">
        <v>9600</v>
      </c>
      <c r="J62" s="6">
        <v>118400</v>
      </c>
      <c r="K62" s="6">
        <v>64000</v>
      </c>
      <c r="L62" s="6">
        <v>64000</v>
      </c>
      <c r="M62" s="6">
        <v>32000</v>
      </c>
      <c r="N62" s="6">
        <v>112063</v>
      </c>
      <c r="O62" s="21">
        <f t="shared" si="0"/>
        <v>295680</v>
      </c>
    </row>
    <row r="63" spans="1:15" x14ac:dyDescent="0.25">
      <c r="A63" s="23">
        <v>58</v>
      </c>
      <c r="B63" s="26" t="s">
        <v>295</v>
      </c>
      <c r="C63" s="5" t="s">
        <v>300</v>
      </c>
      <c r="D63" s="10">
        <v>1585000</v>
      </c>
      <c r="E63" s="26"/>
      <c r="F63" s="3" t="s">
        <v>204</v>
      </c>
      <c r="G63" s="18"/>
      <c r="H63" s="6"/>
      <c r="I63" s="6"/>
      <c r="J63" s="6"/>
      <c r="K63" s="6"/>
      <c r="L63" s="6"/>
      <c r="M63" s="6"/>
      <c r="N63" s="6"/>
      <c r="O63" s="21"/>
    </row>
    <row r="64" spans="1:15" x14ac:dyDescent="0.25">
      <c r="A64" s="23">
        <v>59</v>
      </c>
      <c r="B64" s="26" t="s">
        <v>295</v>
      </c>
      <c r="C64" s="5" t="s">
        <v>218</v>
      </c>
      <c r="D64" s="10">
        <v>1825000</v>
      </c>
      <c r="E64" s="26"/>
      <c r="F64" s="3" t="s">
        <v>204</v>
      </c>
      <c r="G64" s="18">
        <v>4600000</v>
      </c>
      <c r="H64" s="6">
        <v>11040</v>
      </c>
      <c r="I64" s="6">
        <v>13800</v>
      </c>
      <c r="J64" s="6">
        <v>170200</v>
      </c>
      <c r="K64" s="6">
        <v>92000</v>
      </c>
      <c r="L64" s="6">
        <v>92000</v>
      </c>
      <c r="M64" s="6">
        <v>46000</v>
      </c>
      <c r="N64" s="6">
        <v>112063</v>
      </c>
      <c r="O64" s="21">
        <f t="shared" si="0"/>
        <v>425040</v>
      </c>
    </row>
    <row r="65" spans="1:15" x14ac:dyDescent="0.25">
      <c r="A65" s="23">
        <v>60</v>
      </c>
      <c r="B65" s="26" t="s">
        <v>295</v>
      </c>
      <c r="C65" s="5" t="s">
        <v>213</v>
      </c>
      <c r="D65" s="10">
        <v>1185000</v>
      </c>
      <c r="E65" s="26"/>
      <c r="F65" s="3" t="s">
        <v>204</v>
      </c>
      <c r="G65" s="18"/>
      <c r="H65" s="6"/>
      <c r="I65" s="6"/>
      <c r="J65" s="6"/>
      <c r="K65" s="6"/>
      <c r="L65" s="6"/>
      <c r="M65" s="6"/>
      <c r="N65" s="6"/>
      <c r="O65" s="21"/>
    </row>
    <row r="66" spans="1:15" x14ac:dyDescent="0.25">
      <c r="A66" s="23">
        <v>61</v>
      </c>
      <c r="B66" s="26" t="s">
        <v>295</v>
      </c>
      <c r="C66" s="5" t="s">
        <v>263</v>
      </c>
      <c r="D66" s="10">
        <v>1825000</v>
      </c>
      <c r="E66" s="26"/>
      <c r="F66" s="3" t="s">
        <v>204</v>
      </c>
      <c r="G66" s="18"/>
      <c r="H66" s="6"/>
      <c r="I66" s="6"/>
      <c r="J66" s="6"/>
      <c r="K66" s="6"/>
      <c r="L66" s="6"/>
      <c r="M66" s="6"/>
      <c r="N66" s="6"/>
      <c r="O66" s="21"/>
    </row>
    <row r="67" spans="1:15" x14ac:dyDescent="0.25">
      <c r="A67" s="23">
        <v>62</v>
      </c>
      <c r="B67" s="26" t="s">
        <v>295</v>
      </c>
      <c r="C67" s="24" t="s">
        <v>101</v>
      </c>
      <c r="D67" s="27">
        <v>3791000</v>
      </c>
      <c r="E67" s="26" t="s">
        <v>39</v>
      </c>
      <c r="F67" s="3" t="s">
        <v>11</v>
      </c>
      <c r="G67" s="18">
        <v>2800000</v>
      </c>
      <c r="H67" s="6">
        <v>6720</v>
      </c>
      <c r="I67" s="6">
        <v>8400</v>
      </c>
      <c r="J67" s="6">
        <v>103600</v>
      </c>
      <c r="K67" s="6">
        <v>56000</v>
      </c>
      <c r="L67" s="6">
        <v>56000</v>
      </c>
      <c r="M67" s="6">
        <v>28000</v>
      </c>
      <c r="N67" s="6">
        <v>145000</v>
      </c>
      <c r="O67" s="21">
        <f>SUM(H67:M67)</f>
        <v>258720</v>
      </c>
    </row>
    <row r="68" spans="1:15" x14ac:dyDescent="0.25">
      <c r="A68" s="23">
        <v>63</v>
      </c>
      <c r="B68" s="26" t="s">
        <v>295</v>
      </c>
      <c r="C68" s="24" t="s">
        <v>251</v>
      </c>
      <c r="D68" s="27">
        <v>2400000</v>
      </c>
      <c r="E68" s="26" t="s">
        <v>236</v>
      </c>
      <c r="F68" s="3" t="s">
        <v>11</v>
      </c>
      <c r="G68" s="5"/>
      <c r="H68" s="5"/>
      <c r="I68" s="5"/>
      <c r="J68" s="5"/>
      <c r="K68" s="5"/>
      <c r="L68" s="5"/>
      <c r="M68" s="5"/>
      <c r="N68" s="5"/>
      <c r="O68" s="5"/>
    </row>
    <row r="69" spans="1:15" x14ac:dyDescent="0.25">
      <c r="A69" s="23">
        <v>64</v>
      </c>
      <c r="B69" s="26" t="s">
        <v>295</v>
      </c>
      <c r="C69" s="5" t="s">
        <v>301</v>
      </c>
      <c r="D69" s="10">
        <v>460200</v>
      </c>
      <c r="E69" s="26"/>
      <c r="F69" s="3" t="s">
        <v>204</v>
      </c>
      <c r="G69" s="5"/>
      <c r="H69" s="5"/>
      <c r="I69" s="5"/>
      <c r="J69" s="5"/>
      <c r="K69" s="5"/>
      <c r="L69" s="5"/>
      <c r="M69" s="5"/>
      <c r="N69" s="5"/>
      <c r="O69" s="5"/>
    </row>
    <row r="70" spans="1:15" x14ac:dyDescent="0.25">
      <c r="A70" s="23">
        <v>65</v>
      </c>
      <c r="B70" s="26" t="s">
        <v>295</v>
      </c>
      <c r="C70" s="24" t="s">
        <v>103</v>
      </c>
      <c r="D70" s="27">
        <v>4000000</v>
      </c>
      <c r="E70" s="26" t="s">
        <v>25</v>
      </c>
      <c r="F70" s="3" t="s">
        <v>11</v>
      </c>
      <c r="G70" s="18">
        <v>2700000</v>
      </c>
      <c r="H70" s="6">
        <v>6480</v>
      </c>
      <c r="I70" s="6">
        <v>8100</v>
      </c>
      <c r="J70" s="6">
        <v>99900</v>
      </c>
      <c r="K70" s="6">
        <v>54000</v>
      </c>
      <c r="L70" s="6">
        <v>54000</v>
      </c>
      <c r="M70" s="6">
        <v>27000</v>
      </c>
      <c r="N70" s="6">
        <v>112063</v>
      </c>
      <c r="O70" s="21">
        <f>SUM(H70:M70)</f>
        <v>249480</v>
      </c>
    </row>
    <row r="71" spans="1:15" x14ac:dyDescent="0.25">
      <c r="A71" s="23">
        <v>66</v>
      </c>
      <c r="B71" s="26" t="s">
        <v>295</v>
      </c>
      <c r="C71" s="5" t="s">
        <v>302</v>
      </c>
      <c r="D71" s="10">
        <v>1072500</v>
      </c>
      <c r="E71" s="26"/>
      <c r="F71" s="3" t="s">
        <v>204</v>
      </c>
      <c r="G71" s="18">
        <v>2250000</v>
      </c>
      <c r="H71" s="6">
        <v>5400</v>
      </c>
      <c r="I71" s="6">
        <v>6750</v>
      </c>
      <c r="J71" s="6">
        <v>83250</v>
      </c>
      <c r="K71" s="6">
        <v>45000</v>
      </c>
      <c r="L71" s="6">
        <v>45000</v>
      </c>
      <c r="M71" s="6">
        <v>22500</v>
      </c>
      <c r="N71" s="6">
        <v>112063</v>
      </c>
      <c r="O71" s="21">
        <f>SUM(H71:M71)</f>
        <v>207900</v>
      </c>
    </row>
    <row r="72" spans="1:15" x14ac:dyDescent="0.25">
      <c r="A72" s="23">
        <v>67</v>
      </c>
      <c r="B72" s="26" t="s">
        <v>295</v>
      </c>
      <c r="C72" s="24" t="s">
        <v>107</v>
      </c>
      <c r="D72" s="27">
        <v>3262920</v>
      </c>
      <c r="E72" s="26" t="s">
        <v>234</v>
      </c>
      <c r="F72" s="3" t="s">
        <v>11</v>
      </c>
      <c r="G72" s="18">
        <v>3000000</v>
      </c>
      <c r="H72" s="6">
        <v>7200</v>
      </c>
      <c r="I72" s="6">
        <v>9000</v>
      </c>
      <c r="J72" s="6">
        <v>111000</v>
      </c>
      <c r="K72" s="6">
        <v>60000</v>
      </c>
      <c r="L72" s="6">
        <v>60000</v>
      </c>
      <c r="M72" s="6">
        <v>30000</v>
      </c>
      <c r="N72" s="6">
        <f>112063+22413</f>
        <v>134476</v>
      </c>
      <c r="O72" s="21">
        <f>SUM(H72:M72)</f>
        <v>277200</v>
      </c>
    </row>
    <row r="73" spans="1:15" x14ac:dyDescent="0.25">
      <c r="A73" s="23">
        <v>68</v>
      </c>
      <c r="B73" s="26" t="s">
        <v>295</v>
      </c>
      <c r="C73" s="5" t="s">
        <v>303</v>
      </c>
      <c r="D73" s="10">
        <v>1620000</v>
      </c>
      <c r="E73" s="26"/>
      <c r="F73" s="3" t="s">
        <v>204</v>
      </c>
      <c r="G73" s="18">
        <v>2250000</v>
      </c>
      <c r="H73" s="6">
        <v>5400</v>
      </c>
      <c r="I73" s="6">
        <v>6750</v>
      </c>
      <c r="J73" s="6">
        <v>83250</v>
      </c>
      <c r="K73" s="6">
        <v>45000</v>
      </c>
      <c r="L73" s="6">
        <v>45000</v>
      </c>
      <c r="M73" s="6">
        <v>22500</v>
      </c>
      <c r="N73" s="6">
        <v>112063</v>
      </c>
      <c r="O73" s="21">
        <f>SUM(H73:M73)</f>
        <v>207900</v>
      </c>
    </row>
    <row r="74" spans="1:15" x14ac:dyDescent="0.25">
      <c r="A74" s="23">
        <v>69</v>
      </c>
      <c r="B74" s="26" t="s">
        <v>295</v>
      </c>
      <c r="C74" s="24" t="s">
        <v>111</v>
      </c>
      <c r="D74" s="27">
        <v>2688000</v>
      </c>
      <c r="E74" s="26" t="s">
        <v>84</v>
      </c>
      <c r="F74" s="3" t="s">
        <v>11</v>
      </c>
      <c r="G74" s="18">
        <v>2800000</v>
      </c>
      <c r="H74" s="6">
        <v>6720</v>
      </c>
      <c r="I74" s="6">
        <v>8400</v>
      </c>
      <c r="J74" s="6">
        <v>103600</v>
      </c>
      <c r="K74" s="6">
        <v>56000</v>
      </c>
      <c r="L74" s="6">
        <v>56000</v>
      </c>
      <c r="M74" s="6">
        <v>28000</v>
      </c>
      <c r="N74" s="6">
        <v>140000</v>
      </c>
      <c r="O74" s="21">
        <f>SUM(H74:M74)</f>
        <v>258720</v>
      </c>
    </row>
    <row r="75" spans="1:15" x14ac:dyDescent="0.25">
      <c r="A75" s="23">
        <v>70</v>
      </c>
      <c r="B75" s="26" t="s">
        <v>295</v>
      </c>
      <c r="C75" s="24" t="s">
        <v>286</v>
      </c>
      <c r="D75" s="27">
        <v>1860000</v>
      </c>
      <c r="E75" s="26" t="s">
        <v>167</v>
      </c>
      <c r="F75" s="3" t="s">
        <v>11</v>
      </c>
      <c r="G75" s="18">
        <v>2250000</v>
      </c>
      <c r="H75" s="6">
        <v>5400</v>
      </c>
      <c r="I75" s="6">
        <v>6750</v>
      </c>
      <c r="J75" s="6">
        <v>83250</v>
      </c>
      <c r="K75" s="6">
        <v>45000</v>
      </c>
      <c r="L75" s="6">
        <v>45000</v>
      </c>
      <c r="M75" s="6">
        <v>22500</v>
      </c>
      <c r="N75" s="6">
        <v>112063</v>
      </c>
      <c r="O75" s="21">
        <f>SUM(H75:M75)</f>
        <v>207900</v>
      </c>
    </row>
    <row r="76" spans="1:15" x14ac:dyDescent="0.25">
      <c r="A76" s="23">
        <v>71</v>
      </c>
      <c r="B76" s="26" t="s">
        <v>295</v>
      </c>
      <c r="C76" s="5" t="s">
        <v>212</v>
      </c>
      <c r="D76" s="10">
        <v>1160000</v>
      </c>
      <c r="E76" s="26"/>
      <c r="F76" s="3" t="s">
        <v>204</v>
      </c>
      <c r="G76" s="18"/>
      <c r="H76" s="6"/>
      <c r="I76" s="6"/>
      <c r="J76" s="6"/>
      <c r="K76" s="6"/>
      <c r="L76" s="6"/>
      <c r="M76" s="6"/>
      <c r="N76" s="6"/>
      <c r="O76" s="21">
        <f>SUM(H76:M76)</f>
        <v>0</v>
      </c>
    </row>
    <row r="77" spans="1:15" x14ac:dyDescent="0.25">
      <c r="A77" s="23">
        <v>72</v>
      </c>
      <c r="B77" s="26" t="s">
        <v>295</v>
      </c>
      <c r="C77" s="5" t="s">
        <v>216</v>
      </c>
      <c r="D77" s="10">
        <v>977700</v>
      </c>
      <c r="E77" s="26"/>
      <c r="F77" s="3" t="s">
        <v>204</v>
      </c>
      <c r="G77" s="5"/>
      <c r="H77" s="5"/>
      <c r="I77" s="5"/>
      <c r="J77" s="5"/>
      <c r="K77" s="5"/>
      <c r="L77" s="5"/>
      <c r="M77" s="5"/>
      <c r="N77" s="5"/>
      <c r="O77" s="5"/>
    </row>
    <row r="78" spans="1:15" x14ac:dyDescent="0.25">
      <c r="A78" s="23">
        <v>73</v>
      </c>
      <c r="B78" s="26" t="s">
        <v>295</v>
      </c>
      <c r="C78" s="24" t="s">
        <v>116</v>
      </c>
      <c r="D78" s="27">
        <v>3396916</v>
      </c>
      <c r="E78" s="26" t="s">
        <v>53</v>
      </c>
      <c r="F78" s="3" t="s">
        <v>11</v>
      </c>
      <c r="G78" s="18">
        <v>2800000</v>
      </c>
      <c r="H78" s="6">
        <v>6720</v>
      </c>
      <c r="I78" s="6">
        <v>8400</v>
      </c>
      <c r="J78" s="6">
        <v>103600</v>
      </c>
      <c r="K78" s="6">
        <v>56000</v>
      </c>
      <c r="L78" s="6">
        <v>56000</v>
      </c>
      <c r="M78" s="6">
        <v>28000</v>
      </c>
      <c r="N78" s="6">
        <v>140000</v>
      </c>
      <c r="O78" s="21">
        <f>SUM(H78:M78)</f>
        <v>258720</v>
      </c>
    </row>
    <row r="79" spans="1:15" x14ac:dyDescent="0.25">
      <c r="A79" s="23">
        <v>74</v>
      </c>
      <c r="B79" s="26" t="s">
        <v>295</v>
      </c>
      <c r="C79" s="24" t="s">
        <v>118</v>
      </c>
      <c r="D79" s="27">
        <v>4000000</v>
      </c>
      <c r="E79" s="26" t="s">
        <v>29</v>
      </c>
      <c r="F79" s="3" t="s">
        <v>11</v>
      </c>
      <c r="G79" s="18">
        <v>2600000</v>
      </c>
      <c r="H79" s="6">
        <v>6240</v>
      </c>
      <c r="I79" s="6">
        <v>7800</v>
      </c>
      <c r="J79" s="6">
        <v>96200</v>
      </c>
      <c r="K79" s="6">
        <v>52000</v>
      </c>
      <c r="L79" s="6">
        <v>52000</v>
      </c>
      <c r="M79" s="6">
        <v>26000</v>
      </c>
      <c r="N79" s="6">
        <v>112063</v>
      </c>
      <c r="O79" s="21">
        <f>SUM(H79:M79)</f>
        <v>240240</v>
      </c>
    </row>
    <row r="80" spans="1:15" x14ac:dyDescent="0.25">
      <c r="A80" s="23">
        <v>75</v>
      </c>
      <c r="B80" s="26" t="s">
        <v>295</v>
      </c>
      <c r="C80" s="24" t="s">
        <v>120</v>
      </c>
      <c r="D80" s="27">
        <v>2072500</v>
      </c>
      <c r="E80" s="26" t="s">
        <v>145</v>
      </c>
      <c r="F80" s="3" t="s">
        <v>11</v>
      </c>
      <c r="G80" s="18">
        <v>2250000</v>
      </c>
      <c r="H80" s="6">
        <v>5400</v>
      </c>
      <c r="I80" s="6">
        <v>6750</v>
      </c>
      <c r="J80" s="6">
        <v>83250</v>
      </c>
      <c r="K80" s="6">
        <v>45000</v>
      </c>
      <c r="L80" s="6">
        <v>45000</v>
      </c>
      <c r="M80" s="6">
        <v>22500</v>
      </c>
      <c r="N80" s="6">
        <v>112063</v>
      </c>
      <c r="O80" s="21">
        <f>SUM(H80:M80)</f>
        <v>207900</v>
      </c>
    </row>
    <row r="81" spans="1:15" x14ac:dyDescent="0.25">
      <c r="A81" s="23">
        <v>76</v>
      </c>
      <c r="B81" s="26" t="s">
        <v>295</v>
      </c>
      <c r="C81" s="24" t="s">
        <v>115</v>
      </c>
      <c r="D81" s="27">
        <v>2140000</v>
      </c>
      <c r="E81" s="26" t="s">
        <v>141</v>
      </c>
      <c r="F81" s="3" t="s">
        <v>11</v>
      </c>
      <c r="G81" s="18">
        <v>2250000</v>
      </c>
      <c r="H81" s="6">
        <v>5400</v>
      </c>
      <c r="I81" s="6">
        <v>6750</v>
      </c>
      <c r="J81" s="6">
        <v>83250</v>
      </c>
      <c r="K81" s="6">
        <v>45000</v>
      </c>
      <c r="L81" s="6">
        <v>45000</v>
      </c>
      <c r="M81" s="6">
        <v>22500</v>
      </c>
      <c r="N81" s="6">
        <v>112063</v>
      </c>
      <c r="O81" s="21">
        <f>SUM(H81:M81)</f>
        <v>207900</v>
      </c>
    </row>
    <row r="82" spans="1:15" x14ac:dyDescent="0.25">
      <c r="A82" s="23">
        <v>77</v>
      </c>
      <c r="B82" s="26" t="s">
        <v>295</v>
      </c>
      <c r="C82" s="5" t="s">
        <v>304</v>
      </c>
      <c r="D82" s="10">
        <v>1535000</v>
      </c>
      <c r="E82" s="26"/>
      <c r="F82" s="3" t="s">
        <v>204</v>
      </c>
      <c r="G82" s="5"/>
      <c r="H82" s="5"/>
      <c r="I82" s="5"/>
      <c r="J82" s="5"/>
      <c r="K82" s="5"/>
      <c r="L82" s="5"/>
      <c r="M82" s="5"/>
      <c r="N82" s="5"/>
      <c r="O82" s="5"/>
    </row>
    <row r="83" spans="1:15" x14ac:dyDescent="0.25">
      <c r="A83" s="23">
        <v>78</v>
      </c>
      <c r="B83" s="26" t="s">
        <v>295</v>
      </c>
      <c r="C83" s="24" t="s">
        <v>122</v>
      </c>
      <c r="D83" s="27">
        <v>2180000</v>
      </c>
      <c r="E83" s="26" t="s">
        <v>133</v>
      </c>
      <c r="F83" s="3" t="s">
        <v>11</v>
      </c>
      <c r="G83" s="18">
        <v>2600000</v>
      </c>
      <c r="H83" s="6">
        <v>6240</v>
      </c>
      <c r="I83" s="6">
        <v>7800</v>
      </c>
      <c r="J83" s="6">
        <v>96200</v>
      </c>
      <c r="K83" s="6">
        <v>52000</v>
      </c>
      <c r="L83" s="6">
        <v>52000</v>
      </c>
      <c r="M83" s="6">
        <v>26000</v>
      </c>
      <c r="N83" s="6">
        <v>112063</v>
      </c>
      <c r="O83" s="21">
        <f>SUM(H83:M83)</f>
        <v>240240</v>
      </c>
    </row>
    <row r="84" spans="1:15" x14ac:dyDescent="0.25">
      <c r="A84" s="23">
        <v>79</v>
      </c>
      <c r="B84" s="26" t="s">
        <v>295</v>
      </c>
      <c r="C84" s="24" t="s">
        <v>124</v>
      </c>
      <c r="D84" s="27">
        <v>2849500</v>
      </c>
      <c r="E84" s="26" t="s">
        <v>74</v>
      </c>
      <c r="F84" s="3" t="s">
        <v>11</v>
      </c>
      <c r="G84" s="18">
        <v>2600000</v>
      </c>
      <c r="H84" s="6">
        <v>6240</v>
      </c>
      <c r="I84" s="6">
        <v>7800</v>
      </c>
      <c r="J84" s="6">
        <v>96200</v>
      </c>
      <c r="K84" s="6">
        <v>52000</v>
      </c>
      <c r="L84" s="6">
        <v>52000</v>
      </c>
      <c r="M84" s="6">
        <v>26000</v>
      </c>
      <c r="N84" s="6">
        <v>112063</v>
      </c>
      <c r="O84" s="21">
        <f>SUM(H84:M84)</f>
        <v>240240</v>
      </c>
    </row>
    <row r="85" spans="1:15" x14ac:dyDescent="0.25">
      <c r="A85" s="23">
        <v>80</v>
      </c>
      <c r="B85" s="26" t="s">
        <v>295</v>
      </c>
      <c r="C85" s="24" t="s">
        <v>126</v>
      </c>
      <c r="D85" s="27">
        <v>4000000</v>
      </c>
      <c r="E85" s="26" t="s">
        <v>31</v>
      </c>
      <c r="F85" s="3" t="s">
        <v>11</v>
      </c>
      <c r="G85" s="18">
        <v>2250000</v>
      </c>
      <c r="H85" s="6">
        <v>5400</v>
      </c>
      <c r="I85" s="6">
        <v>6750</v>
      </c>
      <c r="J85" s="6">
        <v>83250</v>
      </c>
      <c r="K85" s="6">
        <v>45000</v>
      </c>
      <c r="L85" s="6">
        <v>45000</v>
      </c>
      <c r="M85" s="6">
        <v>22500</v>
      </c>
      <c r="N85" s="6"/>
      <c r="O85" s="21">
        <f>SUM(H85:M85)</f>
        <v>207900</v>
      </c>
    </row>
    <row r="86" spans="1:15" x14ac:dyDescent="0.25">
      <c r="A86" s="23">
        <v>81</v>
      </c>
      <c r="B86" s="26" t="s">
        <v>295</v>
      </c>
      <c r="C86" s="5" t="s">
        <v>305</v>
      </c>
      <c r="D86" s="10">
        <v>1350000</v>
      </c>
      <c r="E86" s="26"/>
      <c r="F86" s="3" t="s">
        <v>204</v>
      </c>
      <c r="G86" s="18"/>
      <c r="H86" s="6"/>
      <c r="I86" s="6"/>
      <c r="J86" s="6"/>
      <c r="K86" s="6"/>
      <c r="L86" s="6"/>
      <c r="M86" s="6"/>
      <c r="N86" s="6"/>
      <c r="O86" s="21"/>
    </row>
    <row r="87" spans="1:15" x14ac:dyDescent="0.25">
      <c r="A87" s="23">
        <v>82</v>
      </c>
      <c r="B87" s="26" t="s">
        <v>295</v>
      </c>
      <c r="C87" s="24" t="s">
        <v>128</v>
      </c>
      <c r="D87" s="27">
        <v>2966000</v>
      </c>
      <c r="E87" s="26" t="s">
        <v>66</v>
      </c>
      <c r="F87" s="3" t="s">
        <v>11</v>
      </c>
      <c r="G87" s="18"/>
      <c r="H87" s="6"/>
      <c r="I87" s="6"/>
      <c r="J87" s="6"/>
      <c r="K87" s="6"/>
      <c r="L87" s="6"/>
      <c r="M87" s="6"/>
      <c r="N87" s="6"/>
      <c r="O87" s="21"/>
    </row>
    <row r="88" spans="1:15" x14ac:dyDescent="0.25">
      <c r="A88" s="23">
        <v>83</v>
      </c>
      <c r="B88" s="26" t="s">
        <v>295</v>
      </c>
      <c r="C88" s="24" t="s">
        <v>271</v>
      </c>
      <c r="D88" s="27">
        <v>4360000</v>
      </c>
      <c r="E88" s="26" t="s">
        <v>15</v>
      </c>
      <c r="F88" s="3" t="s">
        <v>11</v>
      </c>
      <c r="G88" s="18">
        <v>2800000</v>
      </c>
      <c r="H88" s="6">
        <v>6720</v>
      </c>
      <c r="I88" s="6">
        <v>8400</v>
      </c>
      <c r="J88" s="6">
        <v>103600</v>
      </c>
      <c r="K88" s="6">
        <v>56000</v>
      </c>
      <c r="L88" s="6">
        <v>56000</v>
      </c>
      <c r="M88" s="6">
        <v>28000</v>
      </c>
      <c r="N88" s="6">
        <v>112063</v>
      </c>
      <c r="O88" s="21">
        <f>SUM(H88:M88)</f>
        <v>258720</v>
      </c>
    </row>
    <row r="89" spans="1:15" x14ac:dyDescent="0.25">
      <c r="A89" s="23">
        <v>84</v>
      </c>
      <c r="B89" s="26" t="s">
        <v>295</v>
      </c>
      <c r="C89" s="5" t="s">
        <v>306</v>
      </c>
      <c r="D89" s="10">
        <v>1950000</v>
      </c>
      <c r="E89" s="26"/>
      <c r="F89" s="3" t="s">
        <v>204</v>
      </c>
      <c r="G89" s="18"/>
      <c r="H89" s="6"/>
      <c r="I89" s="6"/>
      <c r="J89" s="6"/>
      <c r="K89" s="6"/>
      <c r="L89" s="6"/>
      <c r="M89" s="6"/>
      <c r="N89" s="6"/>
      <c r="O89" s="21">
        <f>SUM(H89:M89)</f>
        <v>0</v>
      </c>
    </row>
    <row r="90" spans="1:15" x14ac:dyDescent="0.25">
      <c r="A90" s="23">
        <v>85</v>
      </c>
      <c r="B90" s="26" t="s">
        <v>295</v>
      </c>
      <c r="C90" s="5" t="s">
        <v>307</v>
      </c>
      <c r="D90" s="10">
        <v>1185000</v>
      </c>
      <c r="E90" s="26"/>
      <c r="F90" s="3" t="s">
        <v>204</v>
      </c>
      <c r="G90" s="18"/>
      <c r="H90" s="6"/>
      <c r="I90" s="6"/>
      <c r="J90" s="6"/>
      <c r="K90" s="6"/>
      <c r="L90" s="6"/>
      <c r="M90" s="6"/>
      <c r="N90" s="6"/>
      <c r="O90" s="21"/>
    </row>
    <row r="91" spans="1:15" x14ac:dyDescent="0.25">
      <c r="A91" s="23">
        <v>86</v>
      </c>
      <c r="B91" s="26" t="s">
        <v>295</v>
      </c>
      <c r="C91" s="24" t="s">
        <v>132</v>
      </c>
      <c r="D91" s="27">
        <v>1770000</v>
      </c>
      <c r="E91" s="26" t="s">
        <v>151</v>
      </c>
      <c r="F91" s="3" t="s">
        <v>11</v>
      </c>
      <c r="G91" s="18">
        <v>2800000</v>
      </c>
      <c r="H91" s="6">
        <v>6720</v>
      </c>
      <c r="I91" s="6">
        <v>8400</v>
      </c>
      <c r="J91" s="6">
        <v>103600</v>
      </c>
      <c r="K91" s="6">
        <v>56000</v>
      </c>
      <c r="L91" s="6">
        <v>56000</v>
      </c>
      <c r="M91" s="6">
        <v>28000</v>
      </c>
      <c r="N91" s="6">
        <v>140000</v>
      </c>
      <c r="O91" s="21">
        <f>SUM(H91:M91)</f>
        <v>258720</v>
      </c>
    </row>
    <row r="92" spans="1:15" x14ac:dyDescent="0.25">
      <c r="A92" s="23">
        <v>87</v>
      </c>
      <c r="B92" s="26" t="s">
        <v>295</v>
      </c>
      <c r="C92" s="24" t="s">
        <v>134</v>
      </c>
      <c r="D92" s="27">
        <v>3388000</v>
      </c>
      <c r="E92" s="26" t="s">
        <v>55</v>
      </c>
      <c r="F92" s="3" t="s">
        <v>11</v>
      </c>
      <c r="G92" s="18">
        <v>2500000</v>
      </c>
      <c r="H92" s="6">
        <v>6000</v>
      </c>
      <c r="I92" s="6">
        <v>7500</v>
      </c>
      <c r="J92" s="6">
        <v>92500</v>
      </c>
      <c r="K92" s="6">
        <v>50000</v>
      </c>
      <c r="L92" s="6">
        <v>50000</v>
      </c>
      <c r="M92" s="6">
        <v>25000</v>
      </c>
      <c r="N92" s="6">
        <v>112063</v>
      </c>
      <c r="O92" s="21">
        <f>SUM(H92:M92)</f>
        <v>231000</v>
      </c>
    </row>
    <row r="93" spans="1:15" x14ac:dyDescent="0.25">
      <c r="A93" s="23">
        <v>88</v>
      </c>
      <c r="B93" s="26" t="s">
        <v>295</v>
      </c>
      <c r="C93" s="24" t="s">
        <v>136</v>
      </c>
      <c r="D93" s="27">
        <v>2735000</v>
      </c>
      <c r="E93" s="26" t="s">
        <v>82</v>
      </c>
      <c r="F93" s="3" t="s">
        <v>11</v>
      </c>
      <c r="G93" s="18"/>
      <c r="H93" s="6"/>
      <c r="I93" s="6"/>
      <c r="J93" s="6"/>
      <c r="K93" s="6"/>
      <c r="L93" s="6"/>
      <c r="M93" s="6"/>
      <c r="N93" s="6"/>
      <c r="O93" s="21">
        <f>SUM(H93:M93)</f>
        <v>0</v>
      </c>
    </row>
    <row r="94" spans="1:15" x14ac:dyDescent="0.25">
      <c r="A94" s="23">
        <v>89</v>
      </c>
      <c r="B94" s="26" t="s">
        <v>295</v>
      </c>
      <c r="C94" s="24" t="s">
        <v>138</v>
      </c>
      <c r="D94" s="27">
        <v>2325000</v>
      </c>
      <c r="E94" s="26" t="s">
        <v>121</v>
      </c>
      <c r="F94" s="3" t="s">
        <v>11</v>
      </c>
      <c r="G94" s="54">
        <v>2250000</v>
      </c>
      <c r="H94" s="55">
        <v>5400</v>
      </c>
      <c r="I94" s="55">
        <v>6750</v>
      </c>
      <c r="J94" s="55">
        <v>83250</v>
      </c>
      <c r="K94" s="55">
        <v>45000</v>
      </c>
      <c r="L94" s="55">
        <v>45000</v>
      </c>
      <c r="M94" s="55">
        <v>22500</v>
      </c>
      <c r="N94" s="55">
        <v>112063</v>
      </c>
      <c r="O94" s="66">
        <f>SUM(H94:M94)</f>
        <v>207900</v>
      </c>
    </row>
    <row r="95" spans="1:15" x14ac:dyDescent="0.25">
      <c r="A95" s="23">
        <v>90</v>
      </c>
      <c r="B95" s="26" t="s">
        <v>295</v>
      </c>
      <c r="C95" s="5" t="s">
        <v>308</v>
      </c>
      <c r="D95" s="10">
        <v>1516250</v>
      </c>
      <c r="E95" s="26"/>
      <c r="F95" s="3" t="s">
        <v>204</v>
      </c>
      <c r="G95" s="18">
        <v>2250000</v>
      </c>
      <c r="H95" s="6">
        <v>5400</v>
      </c>
      <c r="I95" s="6">
        <v>6750</v>
      </c>
      <c r="J95" s="6">
        <v>83250</v>
      </c>
      <c r="K95" s="6">
        <v>45000</v>
      </c>
      <c r="L95" s="6">
        <v>45000</v>
      </c>
      <c r="M95" s="6">
        <v>22500</v>
      </c>
      <c r="N95" s="6">
        <v>112063</v>
      </c>
      <c r="O95" s="21">
        <f>SUM(H95:M95)</f>
        <v>207900</v>
      </c>
    </row>
    <row r="96" spans="1:15" x14ac:dyDescent="0.25">
      <c r="A96" s="23">
        <v>91</v>
      </c>
      <c r="B96" s="26" t="s">
        <v>295</v>
      </c>
      <c r="C96" s="24" t="s">
        <v>142</v>
      </c>
      <c r="D96" s="27">
        <v>2260000</v>
      </c>
      <c r="E96" s="26" t="s">
        <v>280</v>
      </c>
      <c r="F96" s="3" t="s">
        <v>11</v>
      </c>
      <c r="G96" s="18">
        <v>2500000</v>
      </c>
      <c r="H96" s="6">
        <v>6000</v>
      </c>
      <c r="I96" s="6">
        <v>7500</v>
      </c>
      <c r="J96" s="6">
        <v>92500</v>
      </c>
      <c r="K96" s="6">
        <v>50000</v>
      </c>
      <c r="L96" s="6">
        <v>50000</v>
      </c>
      <c r="M96" s="6">
        <v>25000</v>
      </c>
      <c r="N96" s="6">
        <v>125000</v>
      </c>
      <c r="O96" s="21">
        <f>SUM(H96:M96)</f>
        <v>231000</v>
      </c>
    </row>
    <row r="97" spans="1:15" x14ac:dyDescent="0.25">
      <c r="A97" s="23">
        <v>92</v>
      </c>
      <c r="B97" s="26" t="s">
        <v>295</v>
      </c>
      <c r="C97" s="5" t="s">
        <v>309</v>
      </c>
      <c r="D97" s="10">
        <v>1135000</v>
      </c>
      <c r="E97" s="26"/>
      <c r="F97" s="3" t="s">
        <v>204</v>
      </c>
      <c r="G97" s="18"/>
      <c r="H97" s="6"/>
      <c r="I97" s="6"/>
      <c r="J97" s="6"/>
      <c r="K97" s="6"/>
      <c r="L97" s="6"/>
      <c r="M97" s="6"/>
      <c r="N97" s="6"/>
      <c r="O97" s="21"/>
    </row>
    <row r="98" spans="1:15" x14ac:dyDescent="0.25">
      <c r="A98" s="23">
        <v>93</v>
      </c>
      <c r="B98" s="26" t="s">
        <v>295</v>
      </c>
      <c r="C98" s="24" t="s">
        <v>287</v>
      </c>
      <c r="D98" s="27">
        <v>1710000</v>
      </c>
      <c r="E98" s="26" t="s">
        <v>185</v>
      </c>
      <c r="F98" s="3" t="s">
        <v>11</v>
      </c>
      <c r="G98" s="18"/>
      <c r="H98" s="6"/>
      <c r="I98" s="6"/>
      <c r="J98" s="6"/>
      <c r="K98" s="6"/>
      <c r="L98" s="6"/>
      <c r="M98" s="6"/>
      <c r="N98" s="6"/>
      <c r="O98" s="21"/>
    </row>
    <row r="99" spans="1:15" x14ac:dyDescent="0.25">
      <c r="A99" s="23">
        <v>94</v>
      </c>
      <c r="B99" s="26" t="s">
        <v>295</v>
      </c>
      <c r="C99" s="24" t="s">
        <v>144</v>
      </c>
      <c r="D99" s="27">
        <v>4000000</v>
      </c>
      <c r="E99" s="26" t="s">
        <v>33</v>
      </c>
      <c r="F99" s="3" t="s">
        <v>11</v>
      </c>
      <c r="G99" s="18">
        <v>2800000</v>
      </c>
      <c r="H99" s="6">
        <v>6720</v>
      </c>
      <c r="I99" s="6">
        <v>8400</v>
      </c>
      <c r="J99" s="6">
        <v>103600</v>
      </c>
      <c r="K99" s="6">
        <v>56000</v>
      </c>
      <c r="L99" s="6">
        <v>56000</v>
      </c>
      <c r="M99" s="6">
        <v>28000</v>
      </c>
      <c r="N99" s="6">
        <v>140000</v>
      </c>
      <c r="O99" s="21">
        <f>SUM(H99:M99)</f>
        <v>258720</v>
      </c>
    </row>
    <row r="100" spans="1:15" x14ac:dyDescent="0.25">
      <c r="A100" s="23">
        <v>95</v>
      </c>
      <c r="B100" s="26" t="s">
        <v>295</v>
      </c>
      <c r="C100" s="24" t="s">
        <v>146</v>
      </c>
      <c r="D100" s="27">
        <v>3338000</v>
      </c>
      <c r="E100" s="26" t="s">
        <v>59</v>
      </c>
      <c r="F100" s="3" t="s">
        <v>11</v>
      </c>
      <c r="G100" s="18"/>
      <c r="H100" s="6"/>
      <c r="I100" s="6"/>
      <c r="J100" s="6"/>
      <c r="K100" s="6"/>
      <c r="L100" s="6"/>
      <c r="M100" s="6"/>
      <c r="N100" s="6">
        <v>112063</v>
      </c>
      <c r="O100" s="21">
        <f>SUM(H100:M100)</f>
        <v>0</v>
      </c>
    </row>
    <row r="101" spans="1:15" x14ac:dyDescent="0.25">
      <c r="A101" s="23">
        <v>96</v>
      </c>
      <c r="B101" s="26" t="s">
        <v>295</v>
      </c>
      <c r="C101" s="24" t="s">
        <v>148</v>
      </c>
      <c r="D101" s="27">
        <v>2793500</v>
      </c>
      <c r="E101" s="26" t="s">
        <v>78</v>
      </c>
      <c r="F101" s="3" t="s">
        <v>11</v>
      </c>
      <c r="G101" s="18">
        <v>3000000</v>
      </c>
      <c r="H101" s="6">
        <v>7200</v>
      </c>
      <c r="I101" s="6">
        <v>9000</v>
      </c>
      <c r="J101" s="6">
        <v>111000</v>
      </c>
      <c r="K101" s="6">
        <v>60000</v>
      </c>
      <c r="L101" s="6">
        <v>60000</v>
      </c>
      <c r="M101" s="6">
        <v>30000</v>
      </c>
      <c r="N101" s="6">
        <v>112063</v>
      </c>
      <c r="O101" s="21">
        <f>SUM(H101:M101)</f>
        <v>277200</v>
      </c>
    </row>
    <row r="102" spans="1:15" x14ac:dyDescent="0.25">
      <c r="A102" s="23">
        <v>97</v>
      </c>
      <c r="B102" s="26" t="s">
        <v>295</v>
      </c>
      <c r="C102" s="24" t="s">
        <v>150</v>
      </c>
      <c r="D102" s="27">
        <v>3487500</v>
      </c>
      <c r="E102" s="26" t="s">
        <v>45</v>
      </c>
      <c r="F102" s="3" t="s">
        <v>11</v>
      </c>
      <c r="G102" s="18"/>
      <c r="H102" s="6"/>
      <c r="I102" s="6"/>
      <c r="J102" s="6"/>
      <c r="K102" s="6"/>
      <c r="L102" s="6"/>
      <c r="M102" s="6"/>
      <c r="N102" s="6"/>
      <c r="O102" s="21"/>
    </row>
    <row r="103" spans="1:15" x14ac:dyDescent="0.25">
      <c r="A103" s="23">
        <v>98</v>
      </c>
      <c r="B103" s="26" t="s">
        <v>295</v>
      </c>
      <c r="C103" s="5" t="s">
        <v>217</v>
      </c>
      <c r="D103" s="10">
        <v>1825000</v>
      </c>
      <c r="E103" s="26"/>
      <c r="F103" s="3" t="s">
        <v>204</v>
      </c>
      <c r="G103" s="18">
        <v>2250000</v>
      </c>
      <c r="H103" s="6">
        <v>5400</v>
      </c>
      <c r="I103" s="6">
        <v>6750</v>
      </c>
      <c r="J103" s="6">
        <v>83250</v>
      </c>
      <c r="K103" s="6">
        <v>45000</v>
      </c>
      <c r="L103" s="6">
        <v>45000</v>
      </c>
      <c r="M103" s="6">
        <v>22500</v>
      </c>
      <c r="N103" s="6">
        <v>112063</v>
      </c>
      <c r="O103" s="21">
        <f>SUM(H103:M103)</f>
        <v>207900</v>
      </c>
    </row>
    <row r="104" spans="1:15" x14ac:dyDescent="0.25">
      <c r="A104" s="23">
        <v>99</v>
      </c>
      <c r="B104" s="26" t="s">
        <v>295</v>
      </c>
      <c r="C104" s="24" t="s">
        <v>152</v>
      </c>
      <c r="D104" s="27">
        <v>1860000</v>
      </c>
      <c r="E104" s="26" t="s">
        <v>169</v>
      </c>
      <c r="F104" s="3" t="s">
        <v>11</v>
      </c>
      <c r="G104" s="18">
        <v>2700000</v>
      </c>
      <c r="H104" s="6">
        <v>6480</v>
      </c>
      <c r="I104" s="6">
        <v>8100</v>
      </c>
      <c r="J104" s="6">
        <v>99900</v>
      </c>
      <c r="K104" s="6">
        <v>54000</v>
      </c>
      <c r="L104" s="6">
        <v>54000</v>
      </c>
      <c r="M104" s="6">
        <v>27000</v>
      </c>
      <c r="N104" s="6">
        <v>112063</v>
      </c>
      <c r="O104" s="21">
        <f>SUM(H104:M104)</f>
        <v>249480</v>
      </c>
    </row>
    <row r="105" spans="1:15" x14ac:dyDescent="0.25">
      <c r="A105" s="23">
        <v>100</v>
      </c>
      <c r="B105" s="26" t="s">
        <v>295</v>
      </c>
      <c r="C105" s="24" t="s">
        <v>154</v>
      </c>
      <c r="D105" s="27">
        <v>2459000</v>
      </c>
      <c r="E105" s="26" t="s">
        <v>98</v>
      </c>
      <c r="F105" s="3" t="s">
        <v>11</v>
      </c>
      <c r="G105" s="18">
        <v>2800000</v>
      </c>
      <c r="H105" s="6">
        <v>6720</v>
      </c>
      <c r="I105" s="6">
        <v>8400</v>
      </c>
      <c r="J105" s="6">
        <v>103600</v>
      </c>
      <c r="K105" s="6">
        <v>56000</v>
      </c>
      <c r="L105" s="6">
        <v>56000</v>
      </c>
      <c r="M105" s="6">
        <v>28000</v>
      </c>
      <c r="N105" s="6">
        <v>112063</v>
      </c>
      <c r="O105" s="21">
        <f>SUM(H105:M105)</f>
        <v>258720</v>
      </c>
    </row>
    <row r="106" spans="1:15" x14ac:dyDescent="0.25">
      <c r="A106" s="23">
        <v>101</v>
      </c>
      <c r="B106" s="26" t="s">
        <v>295</v>
      </c>
      <c r="C106" s="24" t="s">
        <v>156</v>
      </c>
      <c r="D106" s="27">
        <v>1725000</v>
      </c>
      <c r="E106" s="26" t="s">
        <v>181</v>
      </c>
      <c r="F106" s="3" t="s">
        <v>11</v>
      </c>
      <c r="G106" s="18">
        <v>3400000</v>
      </c>
      <c r="H106" s="6">
        <v>8160</v>
      </c>
      <c r="I106" s="6">
        <v>10200</v>
      </c>
      <c r="J106" s="6">
        <v>125800</v>
      </c>
      <c r="K106" s="6">
        <v>68000</v>
      </c>
      <c r="L106" s="6">
        <v>68000</v>
      </c>
      <c r="M106" s="6">
        <v>34000</v>
      </c>
      <c r="N106" s="6"/>
      <c r="O106" s="21">
        <f>SUM(H106:M106)</f>
        <v>314160</v>
      </c>
    </row>
    <row r="107" spans="1:15" x14ac:dyDescent="0.25">
      <c r="A107" s="23">
        <v>102</v>
      </c>
      <c r="B107" s="26" t="s">
        <v>295</v>
      </c>
      <c r="C107" s="24" t="s">
        <v>158</v>
      </c>
      <c r="D107" s="27">
        <v>1477500</v>
      </c>
      <c r="E107" s="26" t="s">
        <v>68</v>
      </c>
      <c r="F107" s="3" t="s">
        <v>11</v>
      </c>
      <c r="G107" s="18">
        <v>4100000</v>
      </c>
      <c r="H107" s="6">
        <v>9840</v>
      </c>
      <c r="I107" s="6">
        <v>12300</v>
      </c>
      <c r="J107" s="6">
        <v>151700</v>
      </c>
      <c r="K107" s="6">
        <v>82000</v>
      </c>
      <c r="L107" s="6">
        <v>82000</v>
      </c>
      <c r="M107" s="6">
        <v>41000</v>
      </c>
      <c r="N107" s="6">
        <v>112063</v>
      </c>
      <c r="O107" s="21">
        <f>SUM(H107:M107)</f>
        <v>378840</v>
      </c>
    </row>
    <row r="108" spans="1:15" x14ac:dyDescent="0.25">
      <c r="A108" s="23">
        <v>103</v>
      </c>
      <c r="B108" s="26" t="s">
        <v>295</v>
      </c>
      <c r="C108" s="24" t="s">
        <v>160</v>
      </c>
      <c r="D108" s="27">
        <v>2941000</v>
      </c>
      <c r="E108" s="26" t="s">
        <v>17</v>
      </c>
      <c r="F108" s="3" t="s">
        <v>11</v>
      </c>
      <c r="G108" s="18">
        <v>3200000</v>
      </c>
      <c r="H108" s="6">
        <v>7680</v>
      </c>
      <c r="I108" s="6">
        <v>9600</v>
      </c>
      <c r="J108" s="6">
        <v>118400</v>
      </c>
      <c r="K108" s="6">
        <v>64000</v>
      </c>
      <c r="L108" s="6">
        <v>64000</v>
      </c>
      <c r="M108" s="6">
        <v>32000</v>
      </c>
      <c r="N108" s="6">
        <v>112063</v>
      </c>
      <c r="O108" s="21">
        <f>SUM(H108:M108)</f>
        <v>295680</v>
      </c>
    </row>
    <row r="109" spans="1:15" x14ac:dyDescent="0.25">
      <c r="A109" s="23">
        <v>104</v>
      </c>
      <c r="B109" s="26" t="s">
        <v>295</v>
      </c>
      <c r="C109" s="24" t="s">
        <v>162</v>
      </c>
      <c r="D109" s="27">
        <v>4239500</v>
      </c>
      <c r="E109" s="26" t="s">
        <v>254</v>
      </c>
      <c r="F109" s="3" t="s">
        <v>11</v>
      </c>
      <c r="G109" s="18"/>
      <c r="H109" s="6"/>
      <c r="I109" s="6"/>
      <c r="J109" s="6"/>
      <c r="K109" s="6"/>
      <c r="L109" s="6"/>
      <c r="M109" s="6"/>
      <c r="N109" s="6"/>
      <c r="O109" s="21">
        <f>SUM(H109:M109)</f>
        <v>0</v>
      </c>
    </row>
    <row r="110" spans="1:15" x14ac:dyDescent="0.25">
      <c r="A110" s="23">
        <v>105</v>
      </c>
      <c r="B110" s="26" t="s">
        <v>295</v>
      </c>
      <c r="C110" s="24" t="s">
        <v>166</v>
      </c>
      <c r="D110" s="27">
        <v>3681500</v>
      </c>
      <c r="E110" s="26"/>
      <c r="F110" s="3" t="s">
        <v>204</v>
      </c>
      <c r="G110" s="18">
        <v>2250000</v>
      </c>
      <c r="H110" s="6">
        <v>5400</v>
      </c>
      <c r="I110" s="6">
        <v>6750</v>
      </c>
      <c r="J110" s="6">
        <v>83250</v>
      </c>
      <c r="K110" s="6">
        <v>45000</v>
      </c>
      <c r="L110" s="6">
        <v>45000</v>
      </c>
      <c r="M110" s="6">
        <v>22500</v>
      </c>
      <c r="N110" s="6">
        <v>112063</v>
      </c>
      <c r="O110" s="21">
        <f>SUM(H110:M110)</f>
        <v>207900</v>
      </c>
    </row>
    <row r="111" spans="1:15" x14ac:dyDescent="0.25">
      <c r="A111" s="23">
        <v>106</v>
      </c>
      <c r="B111" s="26" t="s">
        <v>295</v>
      </c>
      <c r="C111" s="9" t="s">
        <v>205</v>
      </c>
      <c r="D111" s="10">
        <v>5000000</v>
      </c>
      <c r="E111" s="26" t="s">
        <v>198</v>
      </c>
      <c r="F111" s="3" t="s">
        <v>11</v>
      </c>
      <c r="G111" s="18">
        <v>2900000</v>
      </c>
      <c r="H111" s="6">
        <v>6960</v>
      </c>
      <c r="I111" s="6">
        <v>8700</v>
      </c>
      <c r="J111" s="6">
        <v>107300</v>
      </c>
      <c r="K111" s="6">
        <v>58000</v>
      </c>
      <c r="L111" s="6">
        <v>58000</v>
      </c>
      <c r="M111" s="6">
        <v>29000</v>
      </c>
      <c r="N111" s="6"/>
      <c r="O111" s="21">
        <f>SUM(H111:M111)</f>
        <v>267960</v>
      </c>
    </row>
    <row r="112" spans="1:15" x14ac:dyDescent="0.25">
      <c r="A112" s="23">
        <v>107</v>
      </c>
      <c r="B112" s="26" t="s">
        <v>295</v>
      </c>
      <c r="C112" s="24" t="s">
        <v>288</v>
      </c>
      <c r="D112" s="27">
        <v>1056500</v>
      </c>
      <c r="E112" s="26" t="s">
        <v>187</v>
      </c>
      <c r="F112" s="3" t="s">
        <v>11</v>
      </c>
      <c r="G112" s="18">
        <v>2250000</v>
      </c>
      <c r="H112" s="6">
        <v>5400</v>
      </c>
      <c r="I112" s="6">
        <v>6750</v>
      </c>
      <c r="J112" s="6">
        <v>83250</v>
      </c>
      <c r="K112" s="6">
        <v>45000</v>
      </c>
      <c r="L112" s="6">
        <v>0</v>
      </c>
      <c r="M112" s="6">
        <v>0</v>
      </c>
      <c r="N112" s="6">
        <v>112063</v>
      </c>
      <c r="O112" s="21">
        <f>SUM(H112:M112)</f>
        <v>140400</v>
      </c>
    </row>
    <row r="113" spans="1:15" x14ac:dyDescent="0.25">
      <c r="A113" s="23">
        <v>108</v>
      </c>
      <c r="B113" s="26" t="s">
        <v>295</v>
      </c>
      <c r="C113" s="24" t="s">
        <v>172</v>
      </c>
      <c r="D113" s="27">
        <v>1662500</v>
      </c>
      <c r="E113" s="26" t="s">
        <v>110</v>
      </c>
      <c r="F113" s="3" t="s">
        <v>11</v>
      </c>
      <c r="G113" s="18">
        <v>2250000</v>
      </c>
      <c r="H113" s="6">
        <v>5400</v>
      </c>
      <c r="I113" s="6">
        <v>6750</v>
      </c>
      <c r="J113" s="6">
        <v>83250</v>
      </c>
      <c r="K113" s="6">
        <v>45000</v>
      </c>
      <c r="L113" s="6">
        <v>0</v>
      </c>
      <c r="M113" s="6">
        <v>0</v>
      </c>
      <c r="N113" s="6">
        <v>112063</v>
      </c>
      <c r="O113" s="21">
        <f>SUM(H113:M113)</f>
        <v>140400</v>
      </c>
    </row>
    <row r="114" spans="1:15" x14ac:dyDescent="0.25">
      <c r="A114" s="23">
        <v>109</v>
      </c>
      <c r="B114" s="26" t="s">
        <v>295</v>
      </c>
      <c r="C114" s="24" t="s">
        <v>174</v>
      </c>
      <c r="D114" s="27">
        <v>2410000</v>
      </c>
      <c r="E114" s="26" t="s">
        <v>13</v>
      </c>
      <c r="F114" s="3" t="s">
        <v>11</v>
      </c>
      <c r="G114" s="18">
        <v>2250000</v>
      </c>
      <c r="H114" s="6">
        <v>5400</v>
      </c>
      <c r="I114" s="6">
        <v>6750</v>
      </c>
      <c r="J114" s="6">
        <v>83250</v>
      </c>
      <c r="K114" s="6">
        <v>45000</v>
      </c>
      <c r="L114" s="6">
        <v>45000</v>
      </c>
      <c r="M114" s="6">
        <v>22500</v>
      </c>
      <c r="N114" s="6">
        <v>112063</v>
      </c>
      <c r="O114" s="21">
        <f>SUM(H114:M114)</f>
        <v>207900</v>
      </c>
    </row>
    <row r="115" spans="1:15" x14ac:dyDescent="0.25">
      <c r="A115" s="23">
        <v>110</v>
      </c>
      <c r="B115" s="26" t="s">
        <v>295</v>
      </c>
      <c r="C115" s="24" t="s">
        <v>176</v>
      </c>
      <c r="D115" s="27">
        <v>4535780</v>
      </c>
      <c r="E115" s="26" t="s">
        <v>189</v>
      </c>
      <c r="F115" s="3" t="s">
        <v>11</v>
      </c>
      <c r="G115" s="18">
        <v>4300000</v>
      </c>
      <c r="H115" s="6">
        <v>10320</v>
      </c>
      <c r="I115" s="6">
        <v>12900</v>
      </c>
      <c r="J115" s="6">
        <v>159100</v>
      </c>
      <c r="K115" s="6">
        <v>86000</v>
      </c>
      <c r="L115" s="6">
        <v>86000</v>
      </c>
      <c r="M115" s="6">
        <v>43000</v>
      </c>
      <c r="N115" s="6">
        <v>215000</v>
      </c>
      <c r="O115" s="21">
        <f>SUM(H115:M115)</f>
        <v>397320</v>
      </c>
    </row>
    <row r="116" spans="1:15" x14ac:dyDescent="0.25">
      <c r="A116" s="23">
        <v>111</v>
      </c>
      <c r="B116" s="26" t="s">
        <v>295</v>
      </c>
      <c r="C116" s="24" t="s">
        <v>178</v>
      </c>
      <c r="D116" s="27">
        <v>1585000</v>
      </c>
      <c r="E116" s="26" t="s">
        <v>19</v>
      </c>
      <c r="F116" s="3" t="s">
        <v>11</v>
      </c>
      <c r="G116" s="18">
        <v>3000000</v>
      </c>
      <c r="H116" s="6">
        <v>7200</v>
      </c>
      <c r="I116" s="6">
        <v>9000</v>
      </c>
      <c r="J116" s="6">
        <v>111000</v>
      </c>
      <c r="K116" s="6">
        <v>60000</v>
      </c>
      <c r="L116" s="6">
        <v>60000</v>
      </c>
      <c r="M116" s="6">
        <v>30000</v>
      </c>
      <c r="N116" s="6">
        <v>112063</v>
      </c>
      <c r="O116" s="21">
        <f>SUM(H116:M116)</f>
        <v>277200</v>
      </c>
    </row>
    <row r="117" spans="1:15" x14ac:dyDescent="0.25">
      <c r="A117" s="23">
        <v>112</v>
      </c>
      <c r="B117" s="26" t="s">
        <v>295</v>
      </c>
      <c r="C117" s="24" t="s">
        <v>180</v>
      </c>
      <c r="D117" s="27">
        <v>4087500</v>
      </c>
      <c r="E117" s="26" t="s">
        <v>191</v>
      </c>
      <c r="F117" s="3" t="s">
        <v>11</v>
      </c>
      <c r="G117" s="18">
        <v>2800000</v>
      </c>
      <c r="H117" s="6">
        <v>6720</v>
      </c>
      <c r="I117" s="6">
        <v>8400</v>
      </c>
      <c r="J117" s="6">
        <v>103600</v>
      </c>
      <c r="K117" s="6">
        <v>56000</v>
      </c>
      <c r="L117" s="6">
        <v>56000</v>
      </c>
      <c r="M117" s="6">
        <v>28000</v>
      </c>
      <c r="N117" s="6">
        <v>112063</v>
      </c>
      <c r="O117" s="21">
        <f>SUM(H117:M117)</f>
        <v>258720</v>
      </c>
    </row>
    <row r="118" spans="1:15" x14ac:dyDescent="0.25">
      <c r="A118" s="23">
        <v>113</v>
      </c>
      <c r="B118" s="26" t="s">
        <v>295</v>
      </c>
      <c r="C118" s="24" t="s">
        <v>182</v>
      </c>
      <c r="D118" s="27">
        <v>3508500</v>
      </c>
      <c r="E118" s="26" t="s">
        <v>35</v>
      </c>
      <c r="F118" s="3" t="s">
        <v>11</v>
      </c>
      <c r="G118" s="5"/>
      <c r="H118" s="5"/>
      <c r="I118" s="5"/>
      <c r="J118" s="5"/>
      <c r="K118" s="5"/>
      <c r="L118" s="5"/>
      <c r="M118" s="5"/>
      <c r="N118" s="5"/>
      <c r="O118" s="5"/>
    </row>
    <row r="119" spans="1:15" x14ac:dyDescent="0.25">
      <c r="A119" s="23">
        <v>114</v>
      </c>
      <c r="B119" s="26" t="s">
        <v>295</v>
      </c>
      <c r="C119" s="5" t="s">
        <v>310</v>
      </c>
      <c r="D119" s="10">
        <v>1850000</v>
      </c>
      <c r="E119" s="26" t="s">
        <v>43</v>
      </c>
      <c r="F119" s="3" t="s">
        <v>11</v>
      </c>
      <c r="G119" s="5"/>
      <c r="H119" s="5"/>
      <c r="I119" s="5"/>
      <c r="J119" s="5"/>
      <c r="K119" s="5"/>
      <c r="L119" s="5"/>
      <c r="M119" s="5"/>
      <c r="N119" s="5"/>
      <c r="O119" s="5"/>
    </row>
    <row r="120" spans="1:15" x14ac:dyDescent="0.25">
      <c r="A120" s="23">
        <v>115</v>
      </c>
      <c r="B120" s="26" t="s">
        <v>295</v>
      </c>
      <c r="C120" s="24" t="s">
        <v>245</v>
      </c>
      <c r="D120" s="27">
        <v>4000000</v>
      </c>
      <c r="E120" s="26" t="s">
        <v>137</v>
      </c>
      <c r="F120" s="3" t="s">
        <v>11</v>
      </c>
      <c r="G120" s="18">
        <v>2800000</v>
      </c>
      <c r="H120" s="6">
        <v>6720</v>
      </c>
      <c r="I120" s="6">
        <v>8400</v>
      </c>
      <c r="J120" s="6">
        <v>103600</v>
      </c>
      <c r="K120" s="6">
        <v>56000</v>
      </c>
      <c r="L120" s="6">
        <v>56000</v>
      </c>
      <c r="M120" s="6">
        <v>28000</v>
      </c>
      <c r="N120" s="6">
        <v>112063</v>
      </c>
      <c r="O120" s="21">
        <f>SUM(H120:M120)</f>
        <v>258720</v>
      </c>
    </row>
    <row r="121" spans="1:15" x14ac:dyDescent="0.25">
      <c r="A121" s="23">
        <v>116</v>
      </c>
      <c r="B121" s="26" t="s">
        <v>295</v>
      </c>
      <c r="C121" s="24" t="s">
        <v>188</v>
      </c>
      <c r="D121" s="27">
        <v>2180000</v>
      </c>
      <c r="E121" s="26" t="s">
        <v>57</v>
      </c>
      <c r="F121" s="3" t="s">
        <v>11</v>
      </c>
      <c r="G121" s="18">
        <v>2250000</v>
      </c>
      <c r="H121" s="6">
        <v>5400</v>
      </c>
      <c r="I121" s="6">
        <v>6750</v>
      </c>
      <c r="J121" s="6">
        <v>83250</v>
      </c>
      <c r="K121" s="6">
        <v>45000</v>
      </c>
      <c r="L121" s="6">
        <v>45000</v>
      </c>
      <c r="M121" s="6">
        <v>22500</v>
      </c>
      <c r="N121" s="6">
        <v>112063</v>
      </c>
      <c r="O121" s="21">
        <f>SUM(H121:M121)</f>
        <v>207900</v>
      </c>
    </row>
    <row r="122" spans="1:15" x14ac:dyDescent="0.25">
      <c r="A122" s="23">
        <v>117</v>
      </c>
      <c r="B122" s="26" t="s">
        <v>295</v>
      </c>
      <c r="C122" s="24" t="s">
        <v>192</v>
      </c>
      <c r="D122" s="27">
        <v>3355000</v>
      </c>
      <c r="E122" s="26" t="s">
        <v>64</v>
      </c>
      <c r="F122" s="3" t="s">
        <v>11</v>
      </c>
      <c r="G122" s="18">
        <v>3000000</v>
      </c>
      <c r="H122" s="6">
        <v>7200</v>
      </c>
      <c r="I122" s="6">
        <v>9000</v>
      </c>
      <c r="J122" s="6">
        <v>111000</v>
      </c>
      <c r="K122" s="6">
        <v>60000</v>
      </c>
      <c r="L122" s="6">
        <v>60000</v>
      </c>
      <c r="M122" s="6">
        <v>30000</v>
      </c>
      <c r="N122" s="6">
        <v>150000</v>
      </c>
      <c r="O122" s="21">
        <f t="shared" ref="O122" si="1">SUM(H122:M122)</f>
        <v>277200</v>
      </c>
    </row>
    <row r="123" spans="1:15" x14ac:dyDescent="0.25">
      <c r="A123" s="23">
        <v>118</v>
      </c>
      <c r="B123" s="26" t="s">
        <v>295</v>
      </c>
      <c r="C123" s="24" t="s">
        <v>194</v>
      </c>
      <c r="D123" s="27">
        <v>3091000</v>
      </c>
      <c r="E123" s="26" t="s">
        <v>289</v>
      </c>
      <c r="F123" s="3" t="s">
        <v>11</v>
      </c>
      <c r="G123" s="18">
        <v>2800000</v>
      </c>
      <c r="H123" s="6">
        <v>6720</v>
      </c>
      <c r="I123" s="6">
        <v>8400</v>
      </c>
      <c r="J123" s="6">
        <v>103600</v>
      </c>
      <c r="K123" s="6">
        <v>56000</v>
      </c>
      <c r="L123" s="6">
        <v>56000</v>
      </c>
      <c r="M123" s="6">
        <v>28000</v>
      </c>
      <c r="N123" s="6">
        <v>150000</v>
      </c>
      <c r="O123" s="21">
        <f>SUM(H123:M123)</f>
        <v>258720</v>
      </c>
    </row>
    <row r="124" spans="1:15" x14ac:dyDescent="0.25">
      <c r="A124" s="23">
        <v>119</v>
      </c>
      <c r="B124" s="26" t="s">
        <v>295</v>
      </c>
      <c r="C124" s="24" t="s">
        <v>195</v>
      </c>
      <c r="D124" s="27">
        <v>5580000</v>
      </c>
      <c r="E124" s="26" t="s">
        <v>76</v>
      </c>
      <c r="F124" s="3" t="s">
        <v>11</v>
      </c>
      <c r="G124" s="18">
        <v>4400000</v>
      </c>
      <c r="H124" s="6">
        <v>10560</v>
      </c>
      <c r="I124" s="6">
        <v>13200</v>
      </c>
      <c r="J124" s="6">
        <v>162800</v>
      </c>
      <c r="K124" s="6">
        <v>88000</v>
      </c>
      <c r="L124" s="6">
        <v>88000</v>
      </c>
      <c r="M124" s="6">
        <v>44000</v>
      </c>
      <c r="N124" s="6">
        <v>112063</v>
      </c>
      <c r="O124" s="21">
        <f>SUM(H124:M124)</f>
        <v>406560</v>
      </c>
    </row>
    <row r="125" spans="1:15" x14ac:dyDescent="0.25">
      <c r="A125" s="23">
        <v>120</v>
      </c>
      <c r="B125" s="26" t="s">
        <v>295</v>
      </c>
      <c r="C125" s="24" t="s">
        <v>197</v>
      </c>
      <c r="D125" s="27">
        <v>2818500</v>
      </c>
      <c r="E125" s="26" t="s">
        <v>51</v>
      </c>
      <c r="F125" s="3" t="s">
        <v>11</v>
      </c>
      <c r="G125" s="18">
        <v>2150000</v>
      </c>
      <c r="H125" s="6">
        <v>5160</v>
      </c>
      <c r="I125" s="6">
        <v>6450</v>
      </c>
      <c r="J125" s="6">
        <v>79550</v>
      </c>
      <c r="K125" s="6">
        <v>43000</v>
      </c>
      <c r="L125" s="6">
        <v>43000</v>
      </c>
      <c r="M125" s="6">
        <v>21500</v>
      </c>
      <c r="N125" s="6">
        <v>112063</v>
      </c>
      <c r="O125" s="21">
        <f>SUM(H125:M125)</f>
        <v>198660</v>
      </c>
    </row>
    <row r="126" spans="1:15" x14ac:dyDescent="0.25">
      <c r="A126" s="23">
        <v>121</v>
      </c>
      <c r="B126" s="26" t="s">
        <v>295</v>
      </c>
      <c r="C126" s="24" t="s">
        <v>199</v>
      </c>
      <c r="D126" s="27">
        <v>3403500</v>
      </c>
      <c r="E126" s="26" t="s">
        <v>86</v>
      </c>
      <c r="F126" s="3" t="s">
        <v>11</v>
      </c>
      <c r="G126" s="18">
        <v>3300000</v>
      </c>
      <c r="H126" s="6">
        <v>7920</v>
      </c>
      <c r="I126" s="6">
        <v>9900</v>
      </c>
      <c r="J126" s="6">
        <v>122100</v>
      </c>
      <c r="K126" s="6">
        <v>66000</v>
      </c>
      <c r="L126" s="6">
        <v>66000</v>
      </c>
      <c r="M126" s="6">
        <v>33000</v>
      </c>
      <c r="N126" s="6">
        <v>112063</v>
      </c>
      <c r="O126" s="21">
        <f>SUM(H126:M126)</f>
        <v>304920</v>
      </c>
    </row>
    <row r="127" spans="1:15" x14ac:dyDescent="0.25">
      <c r="A127" s="23">
        <v>122</v>
      </c>
      <c r="B127" s="26" t="s">
        <v>295</v>
      </c>
      <c r="C127" s="24" t="s">
        <v>200</v>
      </c>
      <c r="D127" s="27">
        <v>2675000</v>
      </c>
      <c r="E127" s="26" t="s">
        <v>139</v>
      </c>
      <c r="F127" s="3" t="s">
        <v>11</v>
      </c>
      <c r="G127" s="5"/>
      <c r="H127" s="5"/>
      <c r="I127" s="5"/>
      <c r="J127" s="5"/>
      <c r="K127" s="5"/>
      <c r="L127" s="5"/>
      <c r="M127" s="5"/>
      <c r="N127" s="5"/>
      <c r="O127" s="5"/>
    </row>
    <row r="128" spans="1:15" x14ac:dyDescent="0.25">
      <c r="A128" s="23">
        <v>123</v>
      </c>
      <c r="B128" s="26" t="s">
        <v>295</v>
      </c>
      <c r="C128" s="24" t="s">
        <v>201</v>
      </c>
      <c r="D128" s="27">
        <v>2180000</v>
      </c>
      <c r="E128" s="26" t="s">
        <v>293</v>
      </c>
      <c r="F128" s="3" t="s">
        <v>11</v>
      </c>
      <c r="G128" s="5"/>
      <c r="H128" s="5"/>
      <c r="I128" s="5"/>
      <c r="J128" s="5"/>
      <c r="K128" s="5"/>
      <c r="L128" s="5"/>
      <c r="M128" s="5"/>
      <c r="N128" s="5"/>
      <c r="O128" s="5"/>
    </row>
    <row r="129" spans="1:15" x14ac:dyDescent="0.25">
      <c r="A129" s="23">
        <v>124</v>
      </c>
      <c r="B129" s="26" t="s">
        <v>295</v>
      </c>
      <c r="C129" s="42" t="s">
        <v>202</v>
      </c>
      <c r="D129" s="43">
        <v>6380000</v>
      </c>
      <c r="E129" s="69"/>
      <c r="F129" s="69"/>
      <c r="G129" s="69"/>
      <c r="H129" s="5"/>
      <c r="I129" s="5"/>
      <c r="J129" s="5"/>
      <c r="K129" s="5"/>
      <c r="L129" s="5"/>
      <c r="M129" s="5"/>
      <c r="N129" s="5"/>
      <c r="O129" s="5"/>
    </row>
    <row r="130" spans="1:15" x14ac:dyDescent="0.25">
      <c r="A130" s="5"/>
      <c r="B130" s="5"/>
      <c r="C130" s="5"/>
      <c r="D130" s="5"/>
      <c r="E130" s="5"/>
      <c r="F130" s="5"/>
      <c r="G130" s="18">
        <f>SUM(G6:G126)</f>
        <v>211700000</v>
      </c>
      <c r="H130" s="18">
        <f>SUM(H6:H126)</f>
        <v>508080</v>
      </c>
      <c r="I130" s="18">
        <f>SUM(I6:I126)</f>
        <v>635100</v>
      </c>
      <c r="J130" s="18">
        <f>SUM(J6:J126)</f>
        <v>7832900</v>
      </c>
      <c r="K130" s="18">
        <f>SUM(K6:K126)</f>
        <v>4234000</v>
      </c>
      <c r="L130" s="18">
        <f>SUM(L6:L126)</f>
        <v>4099000</v>
      </c>
      <c r="M130" s="18">
        <f>SUM(M6:M126)</f>
        <v>2049500</v>
      </c>
      <c r="N130" s="18">
        <f>SUM(N6:N126)</f>
        <v>9067593</v>
      </c>
      <c r="O130" s="21">
        <f>SUM(H130:M130)</f>
        <v>19358580</v>
      </c>
    </row>
    <row r="131" spans="1:15" x14ac:dyDescent="0.25">
      <c r="G131" s="2"/>
      <c r="H131" s="2"/>
      <c r="I131" s="2"/>
      <c r="J131" s="2"/>
      <c r="K131" s="2"/>
      <c r="L131" s="2"/>
      <c r="M131" s="2"/>
      <c r="N131" s="2"/>
      <c r="O131" s="2"/>
    </row>
    <row r="132" spans="1:15" x14ac:dyDescent="0.25">
      <c r="N132" s="20">
        <v>9067593</v>
      </c>
      <c r="O132" s="20">
        <v>19358580</v>
      </c>
    </row>
    <row r="133" spans="1:15" x14ac:dyDescent="0.25">
      <c r="N133" s="20">
        <f>N130-N132</f>
        <v>0</v>
      </c>
      <c r="O133" s="20">
        <f>O130-O132</f>
        <v>0</v>
      </c>
    </row>
  </sheetData>
  <autoFilter ref="A4:O130" xr:uid="{B4CCFADE-3557-4B8C-B0B7-C99FBD90F5BF}">
    <filterColumn colId="9" showButton="0"/>
    <filterColumn colId="11" showButton="0"/>
  </autoFilter>
  <mergeCells count="15">
    <mergeCell ref="O4:O5"/>
    <mergeCell ref="C4:C5"/>
    <mergeCell ref="G4:G5"/>
    <mergeCell ref="H4:H5"/>
    <mergeCell ref="I4:I5"/>
    <mergeCell ref="J4:K4"/>
    <mergeCell ref="L4:M4"/>
    <mergeCell ref="N4:N5"/>
    <mergeCell ref="A1:F1"/>
    <mergeCell ref="A2:F2"/>
    <mergeCell ref="A4:A5"/>
    <mergeCell ref="B4:B5"/>
    <mergeCell ref="D4:D5"/>
    <mergeCell ref="E4:E5"/>
    <mergeCell ref="F4:F5"/>
  </mergeCells>
  <conditionalFormatting sqref="C6:C129">
    <cfRule type="duplicateValues" dxfId="78" priority="64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FC43-2A48-45EA-A365-BA82531D45D6}">
  <dimension ref="A1:O135"/>
  <sheetViews>
    <sheetView workbookViewId="0">
      <selection sqref="A1:XFD1048576"/>
    </sheetView>
  </sheetViews>
  <sheetFormatPr defaultRowHeight="15" x14ac:dyDescent="0.25"/>
  <cols>
    <col min="1" max="1" width="7" customWidth="1"/>
    <col min="3" max="3" width="34.85546875" customWidth="1"/>
    <col min="4" max="4" width="14.28515625" customWidth="1"/>
    <col min="5" max="6" width="16.7109375" customWidth="1"/>
    <col min="7" max="15" width="13.5703125" customWidth="1"/>
  </cols>
  <sheetData>
    <row r="1" spans="1:15" x14ac:dyDescent="0.25">
      <c r="A1" s="35" t="s">
        <v>0</v>
      </c>
      <c r="B1" s="35"/>
      <c r="C1" s="35"/>
      <c r="D1" s="35"/>
      <c r="E1" s="35"/>
      <c r="F1" s="35"/>
    </row>
    <row r="2" spans="1:15" x14ac:dyDescent="0.25">
      <c r="A2" s="41" t="s">
        <v>311</v>
      </c>
      <c r="B2" s="41"/>
      <c r="C2" s="41"/>
      <c r="D2" s="41"/>
      <c r="E2" s="41"/>
      <c r="F2" s="41"/>
    </row>
    <row r="3" spans="1:15" x14ac:dyDescent="0.25">
      <c r="A3" s="22"/>
      <c r="B3" s="22"/>
      <c r="C3" s="22"/>
      <c r="D3" s="22"/>
      <c r="E3" s="22"/>
      <c r="F3" s="22"/>
    </row>
    <row r="4" spans="1:15" x14ac:dyDescent="0.25">
      <c r="A4" s="37" t="s">
        <v>2</v>
      </c>
      <c r="B4" s="38" t="s">
        <v>3</v>
      </c>
      <c r="C4" s="39" t="s">
        <v>4</v>
      </c>
      <c r="D4" s="39" t="s">
        <v>5</v>
      </c>
      <c r="E4" s="38" t="s">
        <v>6</v>
      </c>
      <c r="F4" s="38" t="s">
        <v>7</v>
      </c>
      <c r="G4" s="40" t="s">
        <v>227</v>
      </c>
      <c r="H4" s="36" t="s">
        <v>221</v>
      </c>
      <c r="I4" s="36" t="s">
        <v>222</v>
      </c>
      <c r="J4" s="36" t="s">
        <v>223</v>
      </c>
      <c r="K4" s="36"/>
      <c r="L4" s="36" t="s">
        <v>226</v>
      </c>
      <c r="M4" s="36"/>
      <c r="N4" s="33" t="s">
        <v>229</v>
      </c>
      <c r="O4" s="32" t="s">
        <v>228</v>
      </c>
    </row>
    <row r="5" spans="1:15" x14ac:dyDescent="0.25">
      <c r="A5" s="37"/>
      <c r="B5" s="38"/>
      <c r="C5" s="39"/>
      <c r="D5" s="39"/>
      <c r="E5" s="38"/>
      <c r="F5" s="38"/>
      <c r="G5" s="40"/>
      <c r="H5" s="36"/>
      <c r="I5" s="36"/>
      <c r="J5" s="15" t="s">
        <v>224</v>
      </c>
      <c r="K5" s="15" t="s">
        <v>225</v>
      </c>
      <c r="L5" s="15" t="s">
        <v>224</v>
      </c>
      <c r="M5" s="15" t="s">
        <v>225</v>
      </c>
      <c r="N5" s="34"/>
      <c r="O5" s="32"/>
    </row>
    <row r="6" spans="1:15" x14ac:dyDescent="0.25">
      <c r="A6" s="23">
        <v>1</v>
      </c>
      <c r="B6" s="26" t="s">
        <v>314</v>
      </c>
      <c r="C6" s="24" t="s">
        <v>9</v>
      </c>
      <c r="D6" s="27">
        <v>2100000</v>
      </c>
      <c r="E6" s="26" t="s">
        <v>155</v>
      </c>
      <c r="F6" s="3" t="s">
        <v>11</v>
      </c>
      <c r="G6" s="18"/>
      <c r="H6" s="6"/>
      <c r="I6" s="6"/>
      <c r="J6" s="6"/>
      <c r="K6" s="6"/>
      <c r="L6" s="6"/>
      <c r="M6" s="6"/>
      <c r="N6" s="6"/>
      <c r="O6" s="21">
        <f t="shared" ref="O6:O62" si="0">SUM(H6:M6)</f>
        <v>0</v>
      </c>
    </row>
    <row r="7" spans="1:15" x14ac:dyDescent="0.25">
      <c r="A7" s="23">
        <v>2</v>
      </c>
      <c r="B7" s="26" t="s">
        <v>314</v>
      </c>
      <c r="C7" s="24" t="s">
        <v>12</v>
      </c>
      <c r="D7" s="27">
        <v>2550000</v>
      </c>
      <c r="E7" s="26" t="s">
        <v>102</v>
      </c>
      <c r="F7" s="3" t="s">
        <v>11</v>
      </c>
      <c r="G7" s="18"/>
      <c r="H7" s="6"/>
      <c r="I7" s="6"/>
      <c r="J7" s="6"/>
      <c r="K7" s="6"/>
      <c r="L7" s="6"/>
      <c r="M7" s="6"/>
      <c r="N7" s="6"/>
      <c r="O7" s="21">
        <f t="shared" si="0"/>
        <v>0</v>
      </c>
    </row>
    <row r="8" spans="1:15" x14ac:dyDescent="0.25">
      <c r="A8" s="23">
        <v>3</v>
      </c>
      <c r="B8" s="26" t="s">
        <v>314</v>
      </c>
      <c r="C8" s="9" t="s">
        <v>260</v>
      </c>
      <c r="D8" s="10">
        <v>1850000</v>
      </c>
      <c r="E8" s="26"/>
      <c r="F8" s="3" t="s">
        <v>204</v>
      </c>
      <c r="G8" s="18"/>
      <c r="H8" s="6"/>
      <c r="I8" s="6"/>
      <c r="J8" s="6"/>
      <c r="K8" s="6"/>
      <c r="L8" s="6"/>
      <c r="M8" s="6"/>
      <c r="N8" s="6"/>
      <c r="O8" s="21">
        <f t="shared" si="0"/>
        <v>0</v>
      </c>
    </row>
    <row r="9" spans="1:15" x14ac:dyDescent="0.25">
      <c r="A9" s="23">
        <v>4</v>
      </c>
      <c r="B9" s="26" t="s">
        <v>314</v>
      </c>
      <c r="C9" s="24" t="s">
        <v>235</v>
      </c>
      <c r="D9" s="27">
        <v>2587500</v>
      </c>
      <c r="E9" s="26" t="s">
        <v>96</v>
      </c>
      <c r="F9" s="3" t="s">
        <v>11</v>
      </c>
      <c r="G9" s="18"/>
      <c r="H9" s="6"/>
      <c r="I9" s="6"/>
      <c r="J9" s="6"/>
      <c r="K9" s="6"/>
      <c r="L9" s="6"/>
      <c r="M9" s="6"/>
      <c r="N9" s="6"/>
      <c r="O9" s="21"/>
    </row>
    <row r="10" spans="1:15" x14ac:dyDescent="0.25">
      <c r="A10" s="23">
        <v>5</v>
      </c>
      <c r="B10" s="26" t="s">
        <v>314</v>
      </c>
      <c r="C10" s="24" t="s">
        <v>16</v>
      </c>
      <c r="D10" s="27">
        <v>2135000</v>
      </c>
      <c r="E10" s="26" t="s">
        <v>147</v>
      </c>
      <c r="F10" s="3" t="s">
        <v>11</v>
      </c>
      <c r="G10" s="18"/>
      <c r="H10" s="6"/>
      <c r="I10" s="6"/>
      <c r="J10" s="6"/>
      <c r="K10" s="6"/>
      <c r="L10" s="6"/>
      <c r="M10" s="6"/>
      <c r="N10" s="6"/>
      <c r="O10" s="21"/>
    </row>
    <row r="11" spans="1:15" x14ac:dyDescent="0.25">
      <c r="A11" s="23">
        <v>6</v>
      </c>
      <c r="B11" s="26" t="s">
        <v>314</v>
      </c>
      <c r="C11" s="24" t="s">
        <v>18</v>
      </c>
      <c r="D11" s="27">
        <v>2758500</v>
      </c>
      <c r="E11" s="26" t="s">
        <v>290</v>
      </c>
      <c r="F11" s="3" t="s">
        <v>11</v>
      </c>
      <c r="G11" s="18">
        <v>2250000</v>
      </c>
      <c r="H11" s="6">
        <v>5400</v>
      </c>
      <c r="I11" s="6">
        <v>6750</v>
      </c>
      <c r="J11" s="6">
        <v>83250</v>
      </c>
      <c r="K11" s="6">
        <v>45000</v>
      </c>
      <c r="L11" s="6">
        <v>45000</v>
      </c>
      <c r="M11" s="6">
        <v>22500</v>
      </c>
      <c r="N11" s="6">
        <v>112063</v>
      </c>
      <c r="O11" s="21">
        <f t="shared" si="0"/>
        <v>207900</v>
      </c>
    </row>
    <row r="12" spans="1:15" x14ac:dyDescent="0.25">
      <c r="A12" s="23">
        <v>7</v>
      </c>
      <c r="B12" s="26" t="s">
        <v>314</v>
      </c>
      <c r="C12" s="24" t="s">
        <v>277</v>
      </c>
      <c r="D12" s="27">
        <v>1910000</v>
      </c>
      <c r="E12" s="26" t="s">
        <v>169</v>
      </c>
      <c r="F12" s="3" t="s">
        <v>11</v>
      </c>
      <c r="G12" s="18">
        <v>2600000</v>
      </c>
      <c r="H12" s="6">
        <v>6240</v>
      </c>
      <c r="I12" s="6">
        <v>7800</v>
      </c>
      <c r="J12" s="6">
        <v>96200</v>
      </c>
      <c r="K12" s="6">
        <v>52000</v>
      </c>
      <c r="L12" s="6">
        <v>52000</v>
      </c>
      <c r="M12" s="6">
        <v>26000</v>
      </c>
      <c r="N12" s="6">
        <v>130000</v>
      </c>
      <c r="O12" s="21">
        <f t="shared" si="0"/>
        <v>240240</v>
      </c>
    </row>
    <row r="13" spans="1:15" x14ac:dyDescent="0.25">
      <c r="A13" s="23">
        <v>8</v>
      </c>
      <c r="B13" s="26" t="s">
        <v>314</v>
      </c>
      <c r="C13" s="9" t="s">
        <v>211</v>
      </c>
      <c r="D13" s="10">
        <v>1685000</v>
      </c>
      <c r="E13" s="26"/>
      <c r="F13" s="3" t="s">
        <v>204</v>
      </c>
      <c r="G13" s="18"/>
      <c r="H13" s="6"/>
      <c r="I13" s="6"/>
      <c r="J13" s="6"/>
      <c r="K13" s="6"/>
      <c r="L13" s="6"/>
      <c r="M13" s="6"/>
      <c r="N13" s="6"/>
      <c r="O13" s="21"/>
    </row>
    <row r="14" spans="1:15" x14ac:dyDescent="0.25">
      <c r="A14" s="23">
        <v>9</v>
      </c>
      <c r="B14" s="26" t="s">
        <v>314</v>
      </c>
      <c r="C14" s="24" t="s">
        <v>22</v>
      </c>
      <c r="D14" s="27">
        <v>2977500</v>
      </c>
      <c r="E14" s="26" t="s">
        <v>72</v>
      </c>
      <c r="F14" s="3" t="s">
        <v>11</v>
      </c>
      <c r="G14" s="18">
        <v>2800000</v>
      </c>
      <c r="H14" s="6">
        <v>6720</v>
      </c>
      <c r="I14" s="6">
        <v>8400</v>
      </c>
      <c r="J14" s="6">
        <v>103600</v>
      </c>
      <c r="K14" s="6">
        <v>56000</v>
      </c>
      <c r="L14" s="6">
        <v>56000</v>
      </c>
      <c r="M14" s="6">
        <v>28000</v>
      </c>
      <c r="N14" s="6">
        <v>112063</v>
      </c>
      <c r="O14" s="21">
        <f t="shared" si="0"/>
        <v>258720</v>
      </c>
    </row>
    <row r="15" spans="1:15" x14ac:dyDescent="0.25">
      <c r="A15" s="23">
        <v>10</v>
      </c>
      <c r="B15" s="26" t="s">
        <v>314</v>
      </c>
      <c r="C15" s="24" t="s">
        <v>24</v>
      </c>
      <c r="D15" s="27">
        <v>2717500</v>
      </c>
      <c r="E15" s="26" t="s">
        <v>90</v>
      </c>
      <c r="F15" s="3" t="s">
        <v>11</v>
      </c>
      <c r="G15" s="18">
        <v>2500000</v>
      </c>
      <c r="H15" s="6">
        <v>6000</v>
      </c>
      <c r="I15" s="6">
        <v>7500</v>
      </c>
      <c r="J15" s="6">
        <v>92500</v>
      </c>
      <c r="K15" s="6">
        <v>50000</v>
      </c>
      <c r="L15" s="6">
        <v>50000</v>
      </c>
      <c r="M15" s="6">
        <v>25000</v>
      </c>
      <c r="N15" s="6">
        <v>112063</v>
      </c>
      <c r="O15" s="21">
        <f t="shared" si="0"/>
        <v>231000</v>
      </c>
    </row>
    <row r="16" spans="1:15" x14ac:dyDescent="0.25">
      <c r="A16" s="23">
        <v>11</v>
      </c>
      <c r="B16" s="26" t="s">
        <v>314</v>
      </c>
      <c r="C16" s="24" t="s">
        <v>26</v>
      </c>
      <c r="D16" s="27">
        <v>2500000</v>
      </c>
      <c r="E16" s="26" t="s">
        <v>112</v>
      </c>
      <c r="F16" s="3" t="s">
        <v>11</v>
      </c>
      <c r="G16" s="18">
        <v>2250000</v>
      </c>
      <c r="H16" s="6">
        <v>5400</v>
      </c>
      <c r="I16" s="6">
        <v>6750</v>
      </c>
      <c r="J16" s="6">
        <v>83250</v>
      </c>
      <c r="K16" s="6">
        <v>45000</v>
      </c>
      <c r="L16" s="6">
        <v>45000</v>
      </c>
      <c r="M16" s="6">
        <v>22500</v>
      </c>
      <c r="N16" s="6"/>
      <c r="O16" s="21">
        <f>SUM(H16:M16)</f>
        <v>207900</v>
      </c>
    </row>
    <row r="17" spans="1:15" x14ac:dyDescent="0.25">
      <c r="A17" s="23">
        <v>12</v>
      </c>
      <c r="B17" s="26" t="s">
        <v>314</v>
      </c>
      <c r="C17" s="24" t="s">
        <v>28</v>
      </c>
      <c r="D17" s="27">
        <v>4191000</v>
      </c>
      <c r="E17" s="26" t="s">
        <v>19</v>
      </c>
      <c r="F17" s="3" t="s">
        <v>11</v>
      </c>
      <c r="G17" s="18"/>
      <c r="H17" s="6"/>
      <c r="I17" s="6"/>
      <c r="J17" s="6"/>
      <c r="K17" s="6"/>
      <c r="L17" s="6"/>
      <c r="M17" s="6"/>
      <c r="N17" s="6"/>
      <c r="O17" s="21"/>
    </row>
    <row r="18" spans="1:15" x14ac:dyDescent="0.25">
      <c r="A18" s="23">
        <v>13</v>
      </c>
      <c r="B18" s="26" t="s">
        <v>314</v>
      </c>
      <c r="C18" s="24" t="s">
        <v>30</v>
      </c>
      <c r="D18" s="27">
        <v>1492500</v>
      </c>
      <c r="E18" s="26" t="s">
        <v>191</v>
      </c>
      <c r="F18" s="3" t="s">
        <v>11</v>
      </c>
      <c r="G18" s="18">
        <v>3600000</v>
      </c>
      <c r="H18" s="6">
        <v>8640</v>
      </c>
      <c r="I18" s="6">
        <v>10800</v>
      </c>
      <c r="J18" s="6">
        <v>133200</v>
      </c>
      <c r="K18" s="6">
        <v>72000</v>
      </c>
      <c r="L18" s="6">
        <v>72000</v>
      </c>
      <c r="M18" s="6">
        <v>36000</v>
      </c>
      <c r="N18" s="6">
        <v>180000</v>
      </c>
      <c r="O18" s="21">
        <f t="shared" si="0"/>
        <v>332640</v>
      </c>
    </row>
    <row r="19" spans="1:15" x14ac:dyDescent="0.25">
      <c r="A19" s="23">
        <v>14</v>
      </c>
      <c r="B19" s="26" t="s">
        <v>314</v>
      </c>
      <c r="C19" s="24" t="s">
        <v>34</v>
      </c>
      <c r="D19" s="27">
        <v>4000000</v>
      </c>
      <c r="E19" s="26" t="s">
        <v>29</v>
      </c>
      <c r="F19" s="3" t="s">
        <v>11</v>
      </c>
      <c r="G19" s="18">
        <v>2250000</v>
      </c>
      <c r="H19" s="6">
        <v>5400</v>
      </c>
      <c r="I19" s="6">
        <v>6750</v>
      </c>
      <c r="J19" s="6">
        <v>83250</v>
      </c>
      <c r="K19" s="6">
        <v>45000</v>
      </c>
      <c r="L19" s="6">
        <v>0</v>
      </c>
      <c r="M19" s="6">
        <v>0</v>
      </c>
      <c r="N19" s="6">
        <v>112063</v>
      </c>
      <c r="O19" s="21">
        <f t="shared" si="0"/>
        <v>140400</v>
      </c>
    </row>
    <row r="20" spans="1:15" x14ac:dyDescent="0.25">
      <c r="A20" s="23">
        <v>15</v>
      </c>
      <c r="B20" s="26" t="s">
        <v>314</v>
      </c>
      <c r="C20" s="24" t="s">
        <v>36</v>
      </c>
      <c r="D20" s="27">
        <v>1975000</v>
      </c>
      <c r="E20" s="26" t="s">
        <v>167</v>
      </c>
      <c r="F20" s="3" t="s">
        <v>11</v>
      </c>
      <c r="G20" s="18">
        <v>2900000</v>
      </c>
      <c r="H20" s="6">
        <v>6960</v>
      </c>
      <c r="I20" s="6">
        <v>8700</v>
      </c>
      <c r="J20" s="6">
        <v>107300</v>
      </c>
      <c r="K20" s="6">
        <v>58000</v>
      </c>
      <c r="L20" s="6">
        <v>58000</v>
      </c>
      <c r="M20" s="6">
        <v>29000</v>
      </c>
      <c r="N20" s="6">
        <v>145000</v>
      </c>
      <c r="O20" s="21">
        <f t="shared" si="0"/>
        <v>267960</v>
      </c>
    </row>
    <row r="21" spans="1:15" x14ac:dyDescent="0.25">
      <c r="A21" s="23">
        <v>16</v>
      </c>
      <c r="B21" s="26" t="s">
        <v>314</v>
      </c>
      <c r="C21" s="24" t="s">
        <v>38</v>
      </c>
      <c r="D21" s="27">
        <v>2210000</v>
      </c>
      <c r="E21" s="26" t="s">
        <v>139</v>
      </c>
      <c r="F21" s="3" t="s">
        <v>11</v>
      </c>
      <c r="G21" s="18">
        <v>2700000</v>
      </c>
      <c r="H21" s="6">
        <v>6480</v>
      </c>
      <c r="I21" s="6">
        <v>8100</v>
      </c>
      <c r="J21" s="6">
        <v>99900</v>
      </c>
      <c r="K21" s="6">
        <v>54000</v>
      </c>
      <c r="L21" s="6">
        <v>54000</v>
      </c>
      <c r="M21" s="6">
        <v>27000</v>
      </c>
      <c r="N21" s="6">
        <v>112063</v>
      </c>
      <c r="O21" s="21">
        <f t="shared" si="0"/>
        <v>249480</v>
      </c>
    </row>
    <row r="22" spans="1:15" x14ac:dyDescent="0.25">
      <c r="A22" s="23">
        <v>17</v>
      </c>
      <c r="B22" s="26" t="s">
        <v>314</v>
      </c>
      <c r="C22" s="9" t="s">
        <v>296</v>
      </c>
      <c r="D22" s="10">
        <v>1493250</v>
      </c>
      <c r="E22" s="26"/>
      <c r="F22" s="3" t="s">
        <v>204</v>
      </c>
      <c r="G22" s="18"/>
      <c r="H22" s="6"/>
      <c r="I22" s="6"/>
      <c r="J22" s="6"/>
      <c r="K22" s="6"/>
      <c r="L22" s="6"/>
      <c r="M22" s="6"/>
      <c r="N22" s="6"/>
      <c r="O22" s="21"/>
    </row>
    <row r="23" spans="1:15" x14ac:dyDescent="0.25">
      <c r="A23" s="23">
        <v>18</v>
      </c>
      <c r="B23" s="26" t="s">
        <v>314</v>
      </c>
      <c r="C23" s="24" t="s">
        <v>40</v>
      </c>
      <c r="D23" s="27">
        <v>2285000</v>
      </c>
      <c r="E23" s="26" t="s">
        <v>133</v>
      </c>
      <c r="F23" s="3" t="s">
        <v>11</v>
      </c>
      <c r="G23" s="18">
        <v>2250000</v>
      </c>
      <c r="H23" s="6">
        <v>5400</v>
      </c>
      <c r="I23" s="6">
        <v>6750</v>
      </c>
      <c r="J23" s="6">
        <v>83250</v>
      </c>
      <c r="K23" s="6">
        <v>45000</v>
      </c>
      <c r="L23" s="6">
        <v>45000</v>
      </c>
      <c r="M23" s="6">
        <v>22500</v>
      </c>
      <c r="N23" s="6">
        <v>112063</v>
      </c>
      <c r="O23" s="21">
        <f t="shared" si="0"/>
        <v>207900</v>
      </c>
    </row>
    <row r="24" spans="1:15" x14ac:dyDescent="0.25">
      <c r="A24" s="23">
        <v>19</v>
      </c>
      <c r="B24" s="26" t="s">
        <v>314</v>
      </c>
      <c r="C24" s="24" t="s">
        <v>42</v>
      </c>
      <c r="D24" s="27">
        <v>2060000</v>
      </c>
      <c r="E24" s="26" t="s">
        <v>159</v>
      </c>
      <c r="F24" s="3" t="s">
        <v>11</v>
      </c>
      <c r="G24" s="18">
        <v>2250000</v>
      </c>
      <c r="H24" s="6">
        <v>5400</v>
      </c>
      <c r="I24" s="6">
        <v>6750</v>
      </c>
      <c r="J24" s="6">
        <v>83250</v>
      </c>
      <c r="K24" s="6">
        <v>45000</v>
      </c>
      <c r="L24" s="6">
        <v>45000</v>
      </c>
      <c r="M24" s="6">
        <v>22500</v>
      </c>
      <c r="N24" s="6">
        <v>112063</v>
      </c>
      <c r="O24" s="21">
        <f t="shared" si="0"/>
        <v>207900</v>
      </c>
    </row>
    <row r="25" spans="1:15" x14ac:dyDescent="0.25">
      <c r="A25" s="23">
        <v>20</v>
      </c>
      <c r="B25" s="26" t="s">
        <v>314</v>
      </c>
      <c r="C25" s="24" t="s">
        <v>249</v>
      </c>
      <c r="D25" s="27">
        <v>2550000</v>
      </c>
      <c r="E25" s="3">
        <v>7123754508</v>
      </c>
      <c r="F25" s="3" t="s">
        <v>11</v>
      </c>
      <c r="G25" s="18">
        <v>2300000</v>
      </c>
      <c r="H25" s="6">
        <v>5520</v>
      </c>
      <c r="I25" s="6">
        <v>6900</v>
      </c>
      <c r="J25" s="6">
        <v>85100</v>
      </c>
      <c r="K25" s="6">
        <v>46000</v>
      </c>
      <c r="L25" s="6">
        <v>46000</v>
      </c>
      <c r="M25" s="6">
        <v>23000</v>
      </c>
      <c r="N25" s="6">
        <v>112063</v>
      </c>
      <c r="O25" s="21">
        <f t="shared" si="0"/>
        <v>212520</v>
      </c>
    </row>
    <row r="26" spans="1:15" x14ac:dyDescent="0.25">
      <c r="A26" s="23">
        <v>21</v>
      </c>
      <c r="B26" s="26" t="s">
        <v>314</v>
      </c>
      <c r="C26" s="24" t="s">
        <v>44</v>
      </c>
      <c r="D26" s="27">
        <v>2292500</v>
      </c>
      <c r="E26" s="26" t="s">
        <v>135</v>
      </c>
      <c r="F26" s="3" t="s">
        <v>11</v>
      </c>
      <c r="G26" s="18">
        <v>2250000</v>
      </c>
      <c r="H26" s="6">
        <v>5400</v>
      </c>
      <c r="I26" s="6">
        <v>6750</v>
      </c>
      <c r="J26" s="6">
        <v>83250</v>
      </c>
      <c r="K26" s="6">
        <v>45000</v>
      </c>
      <c r="L26" s="6">
        <v>45000</v>
      </c>
      <c r="M26" s="6">
        <v>22500</v>
      </c>
      <c r="N26" s="6">
        <v>112063</v>
      </c>
      <c r="O26" s="21">
        <f t="shared" si="0"/>
        <v>207900</v>
      </c>
    </row>
    <row r="27" spans="1:15" x14ac:dyDescent="0.25">
      <c r="A27" s="23">
        <v>22</v>
      </c>
      <c r="B27" s="26" t="s">
        <v>314</v>
      </c>
      <c r="C27" s="9" t="s">
        <v>210</v>
      </c>
      <c r="D27" s="10">
        <v>1385000</v>
      </c>
      <c r="E27" s="26"/>
      <c r="F27" s="3" t="s">
        <v>204</v>
      </c>
      <c r="G27" s="18">
        <v>3200000</v>
      </c>
      <c r="H27" s="6">
        <v>7680</v>
      </c>
      <c r="I27" s="6">
        <v>9600</v>
      </c>
      <c r="J27" s="6">
        <v>118400</v>
      </c>
      <c r="K27" s="6">
        <v>64000</v>
      </c>
      <c r="L27" s="6">
        <v>64000</v>
      </c>
      <c r="M27" s="6">
        <v>32000</v>
      </c>
      <c r="N27" s="6">
        <v>160000</v>
      </c>
      <c r="O27" s="21">
        <f>SUM(H27:M27)</f>
        <v>295680</v>
      </c>
    </row>
    <row r="28" spans="1:15" x14ac:dyDescent="0.25">
      <c r="A28" s="23">
        <v>23</v>
      </c>
      <c r="B28" s="26" t="s">
        <v>314</v>
      </c>
      <c r="C28" s="24" t="s">
        <v>207</v>
      </c>
      <c r="D28" s="27">
        <v>2525000</v>
      </c>
      <c r="E28" s="26" t="s">
        <v>106</v>
      </c>
      <c r="F28" s="3" t="s">
        <v>11</v>
      </c>
      <c r="G28" s="18"/>
      <c r="H28" s="6"/>
      <c r="I28" s="6"/>
      <c r="J28" s="6"/>
      <c r="K28" s="6"/>
      <c r="L28" s="6"/>
      <c r="M28" s="6"/>
      <c r="N28" s="6"/>
      <c r="O28" s="21"/>
    </row>
    <row r="29" spans="1:15" x14ac:dyDescent="0.25">
      <c r="A29" s="23">
        <v>24</v>
      </c>
      <c r="B29" s="26" t="s">
        <v>314</v>
      </c>
      <c r="C29" s="9" t="s">
        <v>312</v>
      </c>
      <c r="D29" s="10">
        <v>1260000</v>
      </c>
      <c r="E29" s="26"/>
      <c r="F29" s="3" t="s">
        <v>204</v>
      </c>
      <c r="G29" s="18"/>
      <c r="H29" s="6"/>
      <c r="I29" s="6"/>
      <c r="J29" s="6"/>
      <c r="K29" s="6"/>
      <c r="L29" s="6"/>
      <c r="M29" s="6"/>
      <c r="N29" s="6"/>
      <c r="O29" s="21"/>
    </row>
    <row r="30" spans="1:15" x14ac:dyDescent="0.25">
      <c r="A30" s="23">
        <v>25</v>
      </c>
      <c r="B30" s="26" t="s">
        <v>314</v>
      </c>
      <c r="C30" s="24" t="s">
        <v>46</v>
      </c>
      <c r="D30" s="27">
        <v>3411000</v>
      </c>
      <c r="E30" s="26" t="s">
        <v>234</v>
      </c>
      <c r="F30" s="3" t="s">
        <v>11</v>
      </c>
      <c r="G30" s="18"/>
      <c r="H30" s="6"/>
      <c r="I30" s="6"/>
      <c r="J30" s="6"/>
      <c r="K30" s="6"/>
      <c r="L30" s="6"/>
      <c r="M30" s="6"/>
      <c r="N30" s="6"/>
      <c r="O30" s="21"/>
    </row>
    <row r="31" spans="1:15" x14ac:dyDescent="0.25">
      <c r="A31" s="23">
        <v>26</v>
      </c>
      <c r="B31" s="26" t="s">
        <v>314</v>
      </c>
      <c r="C31" s="24" t="s">
        <v>48</v>
      </c>
      <c r="D31" s="27">
        <v>2470500</v>
      </c>
      <c r="E31" s="26" t="s">
        <v>108</v>
      </c>
      <c r="F31" s="3" t="s">
        <v>11</v>
      </c>
      <c r="G31" s="18"/>
      <c r="H31" s="6"/>
      <c r="I31" s="6"/>
      <c r="J31" s="6"/>
      <c r="K31" s="6"/>
      <c r="L31" s="6"/>
      <c r="M31" s="6"/>
      <c r="N31" s="6"/>
      <c r="O31" s="21"/>
    </row>
    <row r="32" spans="1:15" x14ac:dyDescent="0.25">
      <c r="A32" s="23">
        <v>27</v>
      </c>
      <c r="B32" s="26" t="s">
        <v>314</v>
      </c>
      <c r="C32" s="24" t="s">
        <v>50</v>
      </c>
      <c r="D32" s="27">
        <v>2458000</v>
      </c>
      <c r="E32" s="26" t="s">
        <v>236</v>
      </c>
      <c r="F32" s="3" t="s">
        <v>11</v>
      </c>
      <c r="G32" s="18">
        <v>3600000</v>
      </c>
      <c r="H32" s="6">
        <v>8640</v>
      </c>
      <c r="I32" s="6">
        <v>10800</v>
      </c>
      <c r="J32" s="6">
        <v>133200</v>
      </c>
      <c r="K32" s="6">
        <v>72000</v>
      </c>
      <c r="L32" s="6">
        <v>72000</v>
      </c>
      <c r="M32" s="6">
        <v>36000</v>
      </c>
      <c r="N32" s="6">
        <v>180000</v>
      </c>
      <c r="O32" s="21">
        <f t="shared" si="0"/>
        <v>332640</v>
      </c>
    </row>
    <row r="33" spans="1:15" x14ac:dyDescent="0.25">
      <c r="A33" s="23">
        <v>28</v>
      </c>
      <c r="B33" s="26" t="s">
        <v>314</v>
      </c>
      <c r="C33" s="24" t="s">
        <v>54</v>
      </c>
      <c r="D33" s="27">
        <v>4204000</v>
      </c>
      <c r="E33" s="26" t="s">
        <v>291</v>
      </c>
      <c r="F33" s="3" t="s">
        <v>11</v>
      </c>
      <c r="G33" s="18">
        <v>2400000</v>
      </c>
      <c r="H33" s="6">
        <v>5760</v>
      </c>
      <c r="I33" s="6">
        <v>7200</v>
      </c>
      <c r="J33" s="6">
        <v>88800</v>
      </c>
      <c r="K33" s="6">
        <v>48000</v>
      </c>
      <c r="L33" s="6">
        <v>48000</v>
      </c>
      <c r="M33" s="6">
        <v>24000</v>
      </c>
      <c r="N33" s="6">
        <v>112063</v>
      </c>
      <c r="O33" s="21">
        <f t="shared" si="0"/>
        <v>221760</v>
      </c>
    </row>
    <row r="34" spans="1:15" x14ac:dyDescent="0.25">
      <c r="A34" s="23">
        <v>29</v>
      </c>
      <c r="B34" s="26" t="s">
        <v>314</v>
      </c>
      <c r="C34" s="5" t="s">
        <v>279</v>
      </c>
      <c r="D34" s="10">
        <v>1752086</v>
      </c>
      <c r="E34" s="26"/>
      <c r="F34" s="3" t="s">
        <v>204</v>
      </c>
      <c r="G34" s="18"/>
      <c r="H34" s="6"/>
      <c r="I34" s="6"/>
      <c r="J34" s="6"/>
      <c r="K34" s="6"/>
      <c r="L34" s="6"/>
      <c r="M34" s="6"/>
      <c r="N34" s="6"/>
      <c r="O34" s="21"/>
    </row>
    <row r="35" spans="1:15" x14ac:dyDescent="0.25">
      <c r="A35" s="23">
        <v>30</v>
      </c>
      <c r="B35" s="26" t="s">
        <v>314</v>
      </c>
      <c r="C35" s="9" t="s">
        <v>261</v>
      </c>
      <c r="D35" s="10">
        <v>1875000</v>
      </c>
      <c r="E35" s="26"/>
      <c r="F35" s="3" t="s">
        <v>204</v>
      </c>
      <c r="G35" s="18"/>
      <c r="H35" s="6"/>
      <c r="I35" s="6"/>
      <c r="J35" s="6"/>
      <c r="K35" s="6"/>
      <c r="L35" s="6"/>
      <c r="M35" s="6"/>
      <c r="N35" s="6"/>
      <c r="O35" s="21"/>
    </row>
    <row r="36" spans="1:15" x14ac:dyDescent="0.25">
      <c r="A36" s="23">
        <v>31</v>
      </c>
      <c r="B36" s="26" t="s">
        <v>314</v>
      </c>
      <c r="C36" s="24" t="s">
        <v>56</v>
      </c>
      <c r="D36" s="27">
        <v>2552500</v>
      </c>
      <c r="E36" s="26" t="s">
        <v>98</v>
      </c>
      <c r="F36" s="3" t="s">
        <v>11</v>
      </c>
      <c r="G36" s="18">
        <v>2300000</v>
      </c>
      <c r="H36" s="6">
        <v>5520</v>
      </c>
      <c r="I36" s="6">
        <v>6900</v>
      </c>
      <c r="J36" s="6">
        <v>85100</v>
      </c>
      <c r="K36" s="6">
        <v>46000</v>
      </c>
      <c r="L36" s="6">
        <v>46000</v>
      </c>
      <c r="M36" s="6">
        <v>23000</v>
      </c>
      <c r="N36" s="6">
        <v>115000</v>
      </c>
      <c r="O36" s="21">
        <f t="shared" si="0"/>
        <v>212520</v>
      </c>
    </row>
    <row r="37" spans="1:15" x14ac:dyDescent="0.25">
      <c r="A37" s="23">
        <v>32</v>
      </c>
      <c r="B37" s="26" t="s">
        <v>314</v>
      </c>
      <c r="C37" s="24" t="s">
        <v>58</v>
      </c>
      <c r="D37" s="27">
        <v>2360000</v>
      </c>
      <c r="E37" s="26" t="s">
        <v>280</v>
      </c>
      <c r="F37" s="3" t="s">
        <v>11</v>
      </c>
      <c r="G37" s="18">
        <v>2900000</v>
      </c>
      <c r="H37" s="6">
        <v>6960</v>
      </c>
      <c r="I37" s="6">
        <v>8700</v>
      </c>
      <c r="J37" s="6">
        <v>107300</v>
      </c>
      <c r="K37" s="6">
        <v>58000</v>
      </c>
      <c r="L37" s="6">
        <v>58000</v>
      </c>
      <c r="M37" s="6">
        <v>29000</v>
      </c>
      <c r="N37" s="6">
        <v>145000</v>
      </c>
      <c r="O37" s="21">
        <f t="shared" si="0"/>
        <v>267960</v>
      </c>
    </row>
    <row r="38" spans="1:15" x14ac:dyDescent="0.25">
      <c r="A38" s="23">
        <v>33</v>
      </c>
      <c r="B38" s="26" t="s">
        <v>314</v>
      </c>
      <c r="C38" s="24" t="s">
        <v>60</v>
      </c>
      <c r="D38" s="27">
        <v>1260000</v>
      </c>
      <c r="E38" s="26" t="s">
        <v>237</v>
      </c>
      <c r="F38" s="3" t="s">
        <v>11</v>
      </c>
      <c r="G38" s="18"/>
      <c r="H38" s="6"/>
      <c r="I38" s="6"/>
      <c r="J38" s="6"/>
      <c r="K38" s="6"/>
      <c r="L38" s="6"/>
      <c r="M38" s="6"/>
      <c r="N38" s="6"/>
      <c r="O38" s="21"/>
    </row>
    <row r="39" spans="1:15" x14ac:dyDescent="0.25">
      <c r="A39" s="23">
        <v>34</v>
      </c>
      <c r="B39" s="26" t="s">
        <v>314</v>
      </c>
      <c r="C39" s="9" t="s">
        <v>281</v>
      </c>
      <c r="D39" s="10">
        <v>1260000</v>
      </c>
      <c r="E39" s="26" t="s">
        <v>151</v>
      </c>
      <c r="F39" s="3" t="s">
        <v>11</v>
      </c>
      <c r="G39" s="18"/>
      <c r="H39" s="6"/>
      <c r="I39" s="6"/>
      <c r="J39" s="6"/>
      <c r="K39" s="6"/>
      <c r="L39" s="6"/>
      <c r="M39" s="6"/>
      <c r="N39" s="6"/>
      <c r="O39" s="21"/>
    </row>
    <row r="40" spans="1:15" x14ac:dyDescent="0.25">
      <c r="A40" s="23">
        <v>35</v>
      </c>
      <c r="B40" s="26" t="s">
        <v>314</v>
      </c>
      <c r="C40" s="24" t="s">
        <v>62</v>
      </c>
      <c r="D40" s="27">
        <v>1827500</v>
      </c>
      <c r="E40" s="26" t="s">
        <v>17</v>
      </c>
      <c r="F40" s="3" t="s">
        <v>11</v>
      </c>
      <c r="G40" s="18">
        <v>2800000</v>
      </c>
      <c r="H40" s="6">
        <v>6720</v>
      </c>
      <c r="I40" s="6">
        <v>8400</v>
      </c>
      <c r="J40" s="6">
        <v>103600</v>
      </c>
      <c r="K40" s="6">
        <v>56000</v>
      </c>
      <c r="L40" s="6">
        <v>56000</v>
      </c>
      <c r="M40" s="6">
        <v>28000</v>
      </c>
      <c r="N40" s="6">
        <v>112063</v>
      </c>
      <c r="O40" s="21">
        <f>SUM(H40:M40)</f>
        <v>258720</v>
      </c>
    </row>
    <row r="41" spans="1:15" x14ac:dyDescent="0.25">
      <c r="A41" s="23">
        <v>36</v>
      </c>
      <c r="B41" s="26" t="s">
        <v>314</v>
      </c>
      <c r="C41" s="24" t="s">
        <v>63</v>
      </c>
      <c r="D41" s="27">
        <v>4483000</v>
      </c>
      <c r="E41" s="26"/>
      <c r="F41" s="3" t="s">
        <v>204</v>
      </c>
      <c r="G41" s="18">
        <v>2250000</v>
      </c>
      <c r="H41" s="6">
        <v>5400</v>
      </c>
      <c r="I41" s="6">
        <v>6750</v>
      </c>
      <c r="J41" s="6">
        <v>83250</v>
      </c>
      <c r="K41" s="6">
        <v>45000</v>
      </c>
      <c r="L41" s="6">
        <v>45000</v>
      </c>
      <c r="M41" s="6">
        <v>22500</v>
      </c>
      <c r="N41" s="6">
        <v>112063</v>
      </c>
      <c r="O41" s="21">
        <f t="shared" si="0"/>
        <v>207900</v>
      </c>
    </row>
    <row r="42" spans="1:15" x14ac:dyDescent="0.25">
      <c r="A42" s="23">
        <v>37</v>
      </c>
      <c r="B42" s="26" t="s">
        <v>314</v>
      </c>
      <c r="C42" s="5" t="s">
        <v>203</v>
      </c>
      <c r="D42" s="6">
        <v>2500000</v>
      </c>
      <c r="E42" s="26" t="s">
        <v>187</v>
      </c>
      <c r="F42" s="3" t="s">
        <v>11</v>
      </c>
      <c r="G42" s="18"/>
      <c r="H42" s="6"/>
      <c r="I42" s="6"/>
      <c r="J42" s="6"/>
      <c r="K42" s="6"/>
      <c r="L42" s="6"/>
      <c r="M42" s="6"/>
      <c r="N42" s="6"/>
      <c r="O42" s="21"/>
    </row>
    <row r="43" spans="1:15" x14ac:dyDescent="0.25">
      <c r="A43" s="23">
        <v>38</v>
      </c>
      <c r="B43" s="26" t="s">
        <v>314</v>
      </c>
      <c r="C43" s="24" t="s">
        <v>65</v>
      </c>
      <c r="D43" s="27">
        <v>1650000</v>
      </c>
      <c r="E43" s="26"/>
      <c r="F43" s="3" t="s">
        <v>204</v>
      </c>
      <c r="G43" s="18">
        <v>2250000</v>
      </c>
      <c r="H43" s="6">
        <v>5400</v>
      </c>
      <c r="I43" s="6">
        <v>6750</v>
      </c>
      <c r="J43" s="6">
        <v>83250</v>
      </c>
      <c r="K43" s="6">
        <v>45000</v>
      </c>
      <c r="L43" s="6">
        <v>45000</v>
      </c>
      <c r="M43" s="6">
        <v>22500</v>
      </c>
      <c r="N43" s="6">
        <v>112063</v>
      </c>
      <c r="O43" s="21">
        <f t="shared" si="0"/>
        <v>207900</v>
      </c>
    </row>
    <row r="44" spans="1:15" x14ac:dyDescent="0.25">
      <c r="A44" s="23">
        <v>39</v>
      </c>
      <c r="B44" s="26" t="s">
        <v>314</v>
      </c>
      <c r="C44" s="9" t="s">
        <v>215</v>
      </c>
      <c r="D44" s="10">
        <v>1672500</v>
      </c>
      <c r="E44" s="26" t="s">
        <v>74</v>
      </c>
      <c r="F44" s="3" t="s">
        <v>11</v>
      </c>
      <c r="G44" s="18"/>
      <c r="H44" s="6"/>
      <c r="I44" s="6"/>
      <c r="J44" s="6"/>
      <c r="K44" s="6"/>
      <c r="L44" s="6"/>
      <c r="M44" s="6"/>
      <c r="N44" s="6"/>
      <c r="O44" s="21">
        <f t="shared" si="0"/>
        <v>0</v>
      </c>
    </row>
    <row r="45" spans="1:15" x14ac:dyDescent="0.25">
      <c r="A45" s="23">
        <v>40</v>
      </c>
      <c r="B45" s="26" t="s">
        <v>314</v>
      </c>
      <c r="C45" s="24" t="s">
        <v>67</v>
      </c>
      <c r="D45" s="27">
        <v>2950000</v>
      </c>
      <c r="E45" s="26" t="s">
        <v>125</v>
      </c>
      <c r="F45" s="3" t="s">
        <v>11</v>
      </c>
      <c r="G45" s="18">
        <v>2800000</v>
      </c>
      <c r="H45" s="6">
        <v>6720</v>
      </c>
      <c r="I45" s="6">
        <v>8400</v>
      </c>
      <c r="J45" s="6">
        <v>103600</v>
      </c>
      <c r="K45" s="6">
        <v>56000</v>
      </c>
      <c r="L45" s="6">
        <v>56000</v>
      </c>
      <c r="M45" s="6">
        <v>28000</v>
      </c>
      <c r="N45" s="6">
        <v>140000</v>
      </c>
      <c r="O45" s="21">
        <f t="shared" si="0"/>
        <v>258720</v>
      </c>
    </row>
    <row r="46" spans="1:15" x14ac:dyDescent="0.25">
      <c r="A46" s="23">
        <v>41</v>
      </c>
      <c r="B46" s="26" t="s">
        <v>314</v>
      </c>
      <c r="C46" s="24" t="s">
        <v>69</v>
      </c>
      <c r="D46" s="27">
        <v>2360000</v>
      </c>
      <c r="E46" s="26" t="s">
        <v>149</v>
      </c>
      <c r="F46" s="3" t="s">
        <v>11</v>
      </c>
      <c r="G46" s="18">
        <v>2250000</v>
      </c>
      <c r="H46" s="6">
        <v>5400</v>
      </c>
      <c r="I46" s="6">
        <v>6750</v>
      </c>
      <c r="J46" s="6">
        <v>83250</v>
      </c>
      <c r="K46" s="6">
        <v>45000</v>
      </c>
      <c r="L46" s="6">
        <v>45000</v>
      </c>
      <c r="M46" s="6">
        <v>22500</v>
      </c>
      <c r="N46" s="6">
        <v>112063</v>
      </c>
      <c r="O46" s="21">
        <f t="shared" si="0"/>
        <v>207900</v>
      </c>
    </row>
    <row r="47" spans="1:15" x14ac:dyDescent="0.25">
      <c r="A47" s="23">
        <v>42</v>
      </c>
      <c r="B47" s="26" t="s">
        <v>314</v>
      </c>
      <c r="C47" s="24" t="s">
        <v>71</v>
      </c>
      <c r="D47" s="27">
        <v>2110000</v>
      </c>
      <c r="E47" s="26" t="s">
        <v>129</v>
      </c>
      <c r="F47" s="3" t="s">
        <v>11</v>
      </c>
      <c r="G47" s="18"/>
      <c r="H47" s="6"/>
      <c r="I47" s="6"/>
      <c r="J47" s="6"/>
      <c r="K47" s="6"/>
      <c r="L47" s="6"/>
      <c r="M47" s="6"/>
      <c r="N47" s="6"/>
      <c r="O47" s="21"/>
    </row>
    <row r="48" spans="1:15" x14ac:dyDescent="0.25">
      <c r="A48" s="23">
        <v>43</v>
      </c>
      <c r="B48" s="26" t="s">
        <v>314</v>
      </c>
      <c r="C48" s="24" t="s">
        <v>208</v>
      </c>
      <c r="D48" s="27">
        <v>2315000</v>
      </c>
      <c r="E48" s="26" t="s">
        <v>119</v>
      </c>
      <c r="F48" s="3" t="s">
        <v>11</v>
      </c>
      <c r="G48" s="18">
        <v>3400000</v>
      </c>
      <c r="H48" s="6">
        <v>8160</v>
      </c>
      <c r="I48" s="6">
        <v>10200</v>
      </c>
      <c r="J48" s="6">
        <v>125800</v>
      </c>
      <c r="K48" s="6">
        <v>68000</v>
      </c>
      <c r="L48" s="6">
        <v>68000</v>
      </c>
      <c r="M48" s="6">
        <v>34000</v>
      </c>
      <c r="N48" s="6"/>
      <c r="O48" s="21">
        <f t="shared" si="0"/>
        <v>314160</v>
      </c>
    </row>
    <row r="49" spans="1:15" x14ac:dyDescent="0.25">
      <c r="A49" s="23">
        <v>44</v>
      </c>
      <c r="B49" s="26" t="s">
        <v>314</v>
      </c>
      <c r="C49" s="24" t="s">
        <v>73</v>
      </c>
      <c r="D49" s="27">
        <v>2386500</v>
      </c>
      <c r="E49" s="26" t="s">
        <v>254</v>
      </c>
      <c r="F49" s="3" t="s">
        <v>11</v>
      </c>
      <c r="G49" s="18">
        <v>2250000</v>
      </c>
      <c r="H49" s="6">
        <v>5400</v>
      </c>
      <c r="I49" s="6">
        <v>6750</v>
      </c>
      <c r="J49" s="6">
        <v>83250</v>
      </c>
      <c r="K49" s="6">
        <v>45000</v>
      </c>
      <c r="L49" s="6">
        <v>45000</v>
      </c>
      <c r="M49" s="6">
        <v>22500</v>
      </c>
      <c r="N49" s="6">
        <v>112063</v>
      </c>
      <c r="O49" s="21">
        <f t="shared" si="0"/>
        <v>207900</v>
      </c>
    </row>
    <row r="50" spans="1:15" x14ac:dyDescent="0.25">
      <c r="A50" s="23">
        <v>45</v>
      </c>
      <c r="B50" s="26" t="s">
        <v>314</v>
      </c>
      <c r="C50" s="24" t="s">
        <v>75</v>
      </c>
      <c r="D50" s="27">
        <v>3932500</v>
      </c>
      <c r="E50" s="26" t="s">
        <v>10</v>
      </c>
      <c r="F50" s="3" t="s">
        <v>11</v>
      </c>
      <c r="G50" s="18">
        <v>2250000</v>
      </c>
      <c r="H50" s="6">
        <v>5400</v>
      </c>
      <c r="I50" s="6">
        <v>6750</v>
      </c>
      <c r="J50" s="6">
        <v>83250</v>
      </c>
      <c r="K50" s="6">
        <v>45000</v>
      </c>
      <c r="L50" s="6">
        <v>45000</v>
      </c>
      <c r="M50" s="6">
        <v>22500</v>
      </c>
      <c r="N50" s="6">
        <v>112063</v>
      </c>
      <c r="O50" s="21">
        <f t="shared" si="0"/>
        <v>207900</v>
      </c>
    </row>
    <row r="51" spans="1:15" x14ac:dyDescent="0.25">
      <c r="A51" s="23">
        <v>46</v>
      </c>
      <c r="B51" s="26" t="s">
        <v>314</v>
      </c>
      <c r="C51" s="24" t="s">
        <v>77</v>
      </c>
      <c r="D51" s="27">
        <v>5362392</v>
      </c>
      <c r="E51" s="26" t="s">
        <v>92</v>
      </c>
      <c r="F51" s="3" t="s">
        <v>11</v>
      </c>
      <c r="G51" s="18"/>
      <c r="H51" s="6"/>
      <c r="I51" s="6"/>
      <c r="J51" s="6"/>
      <c r="K51" s="6"/>
      <c r="L51" s="6"/>
      <c r="M51" s="6"/>
      <c r="N51" s="6"/>
      <c r="O51" s="21">
        <f t="shared" si="0"/>
        <v>0</v>
      </c>
    </row>
    <row r="52" spans="1:15" x14ac:dyDescent="0.25">
      <c r="A52" s="23">
        <v>47</v>
      </c>
      <c r="B52" s="26" t="s">
        <v>314</v>
      </c>
      <c r="C52" s="24" t="s">
        <v>79</v>
      </c>
      <c r="D52" s="27">
        <v>2608500</v>
      </c>
      <c r="E52" s="26" t="s">
        <v>84</v>
      </c>
      <c r="F52" s="3" t="s">
        <v>11</v>
      </c>
      <c r="G52" s="18">
        <v>2700000</v>
      </c>
      <c r="H52" s="6">
        <v>6480</v>
      </c>
      <c r="I52" s="6">
        <v>8100</v>
      </c>
      <c r="J52" s="6">
        <v>99900</v>
      </c>
      <c r="K52" s="6">
        <v>54000</v>
      </c>
      <c r="L52" s="6">
        <v>54000</v>
      </c>
      <c r="M52" s="6">
        <v>27000</v>
      </c>
      <c r="N52" s="6">
        <v>112063</v>
      </c>
      <c r="O52" s="21">
        <f t="shared" si="0"/>
        <v>249480</v>
      </c>
    </row>
    <row r="53" spans="1:15" x14ac:dyDescent="0.25">
      <c r="A53" s="23">
        <v>48</v>
      </c>
      <c r="B53" s="26" t="s">
        <v>314</v>
      </c>
      <c r="C53" s="24" t="s">
        <v>81</v>
      </c>
      <c r="D53" s="27">
        <v>2750000</v>
      </c>
      <c r="E53" s="26" t="s">
        <v>153</v>
      </c>
      <c r="F53" s="3" t="s">
        <v>11</v>
      </c>
      <c r="G53" s="18">
        <v>3000000</v>
      </c>
      <c r="H53" s="6">
        <v>7200</v>
      </c>
      <c r="I53" s="6">
        <v>9000</v>
      </c>
      <c r="J53" s="6">
        <v>111000</v>
      </c>
      <c r="K53" s="6">
        <v>60000</v>
      </c>
      <c r="L53" s="6">
        <v>60000</v>
      </c>
      <c r="M53" s="6">
        <v>30000</v>
      </c>
      <c r="N53" s="6">
        <f>112063+44826</f>
        <v>156889</v>
      </c>
      <c r="O53" s="21">
        <f t="shared" si="0"/>
        <v>277200</v>
      </c>
    </row>
    <row r="54" spans="1:15" x14ac:dyDescent="0.25">
      <c r="A54" s="23">
        <v>49</v>
      </c>
      <c r="B54" s="26" t="s">
        <v>314</v>
      </c>
      <c r="C54" s="24" t="s">
        <v>83</v>
      </c>
      <c r="D54" s="27">
        <v>2110000</v>
      </c>
      <c r="E54" s="26" t="s">
        <v>86</v>
      </c>
      <c r="F54" s="3" t="s">
        <v>11</v>
      </c>
      <c r="G54" s="18">
        <v>3600000</v>
      </c>
      <c r="H54" s="6">
        <v>8640</v>
      </c>
      <c r="I54" s="6">
        <v>10800</v>
      </c>
      <c r="J54" s="6">
        <v>133200</v>
      </c>
      <c r="K54" s="6">
        <v>72000</v>
      </c>
      <c r="L54" s="6">
        <v>72000</v>
      </c>
      <c r="M54" s="6">
        <v>36000</v>
      </c>
      <c r="N54" s="6">
        <f>112063+44826</f>
        <v>156889</v>
      </c>
      <c r="O54" s="21">
        <f t="shared" si="0"/>
        <v>332640</v>
      </c>
    </row>
    <row r="55" spans="1:15" x14ac:dyDescent="0.25">
      <c r="A55" s="23">
        <v>50</v>
      </c>
      <c r="B55" s="26" t="s">
        <v>314</v>
      </c>
      <c r="C55" s="24" t="s">
        <v>85</v>
      </c>
      <c r="D55" s="27">
        <v>2738000</v>
      </c>
      <c r="E55" s="26" t="s">
        <v>196</v>
      </c>
      <c r="F55" s="3" t="s">
        <v>11</v>
      </c>
      <c r="G55" s="18">
        <v>2300000</v>
      </c>
      <c r="H55" s="6">
        <v>5520</v>
      </c>
      <c r="I55" s="6">
        <v>6900</v>
      </c>
      <c r="J55" s="6">
        <v>85100</v>
      </c>
      <c r="K55" s="6">
        <v>46000</v>
      </c>
      <c r="L55" s="6">
        <v>46000</v>
      </c>
      <c r="M55" s="6">
        <v>23000</v>
      </c>
      <c r="N55" s="6">
        <v>112063</v>
      </c>
      <c r="O55" s="21">
        <f t="shared" si="0"/>
        <v>212520</v>
      </c>
    </row>
    <row r="56" spans="1:15" x14ac:dyDescent="0.25">
      <c r="A56" s="23">
        <v>51</v>
      </c>
      <c r="B56" s="26" t="s">
        <v>314</v>
      </c>
      <c r="C56" s="24" t="s">
        <v>283</v>
      </c>
      <c r="D56" s="27">
        <v>1260000</v>
      </c>
      <c r="E56" s="26" t="s">
        <v>104</v>
      </c>
      <c r="F56" s="3" t="s">
        <v>11</v>
      </c>
      <c r="G56" s="18"/>
      <c r="H56" s="6"/>
      <c r="I56" s="6"/>
      <c r="J56" s="6"/>
      <c r="K56" s="6"/>
      <c r="L56" s="6"/>
      <c r="M56" s="6"/>
      <c r="N56" s="6"/>
      <c r="O56" s="21">
        <f t="shared" si="0"/>
        <v>0</v>
      </c>
    </row>
    <row r="57" spans="1:15" x14ac:dyDescent="0.25">
      <c r="A57" s="23">
        <v>52</v>
      </c>
      <c r="B57" s="26" t="s">
        <v>314</v>
      </c>
      <c r="C57" s="24" t="s">
        <v>270</v>
      </c>
      <c r="D57" s="27">
        <v>2550000</v>
      </c>
      <c r="E57" s="26" t="s">
        <v>41</v>
      </c>
      <c r="F57" s="3" t="s">
        <v>11</v>
      </c>
      <c r="G57" s="18">
        <v>2250000</v>
      </c>
      <c r="H57" s="6">
        <v>5400</v>
      </c>
      <c r="I57" s="6">
        <v>6750</v>
      </c>
      <c r="J57" s="6">
        <v>83250</v>
      </c>
      <c r="K57" s="6">
        <v>45000</v>
      </c>
      <c r="L57" s="6">
        <v>45000</v>
      </c>
      <c r="M57" s="6">
        <v>22500</v>
      </c>
      <c r="N57" s="6">
        <v>112063</v>
      </c>
      <c r="O57" s="21">
        <f t="shared" si="0"/>
        <v>207900</v>
      </c>
    </row>
    <row r="58" spans="1:15" x14ac:dyDescent="0.25">
      <c r="A58" s="23">
        <v>53</v>
      </c>
      <c r="B58" s="26" t="s">
        <v>314</v>
      </c>
      <c r="C58" s="24" t="s">
        <v>89</v>
      </c>
      <c r="D58" s="27">
        <v>3774000</v>
      </c>
      <c r="E58" s="26" t="s">
        <v>293</v>
      </c>
      <c r="F58" s="3" t="s">
        <v>11</v>
      </c>
      <c r="G58" s="18">
        <v>2800000</v>
      </c>
      <c r="H58" s="6">
        <v>6720</v>
      </c>
      <c r="I58" s="6">
        <v>8400</v>
      </c>
      <c r="J58" s="6">
        <v>103600</v>
      </c>
      <c r="K58" s="6">
        <v>56000</v>
      </c>
      <c r="L58" s="6">
        <v>56000</v>
      </c>
      <c r="M58" s="6">
        <v>28000</v>
      </c>
      <c r="N58" s="6">
        <v>140000</v>
      </c>
      <c r="O58" s="21">
        <f t="shared" si="0"/>
        <v>258720</v>
      </c>
    </row>
    <row r="59" spans="1:15" x14ac:dyDescent="0.25">
      <c r="A59" s="23">
        <v>54</v>
      </c>
      <c r="B59" s="26" t="s">
        <v>314</v>
      </c>
      <c r="C59" s="24" t="s">
        <v>91</v>
      </c>
      <c r="D59" s="27">
        <v>6028500</v>
      </c>
      <c r="E59" s="26" t="s">
        <v>61</v>
      </c>
      <c r="F59" s="3" t="s">
        <v>11</v>
      </c>
      <c r="G59" s="18">
        <v>2250000</v>
      </c>
      <c r="H59" s="6">
        <v>5400</v>
      </c>
      <c r="I59" s="6">
        <v>6750</v>
      </c>
      <c r="J59" s="6">
        <v>83250</v>
      </c>
      <c r="K59" s="6">
        <v>45000</v>
      </c>
      <c r="L59" s="6">
        <v>45000</v>
      </c>
      <c r="M59" s="6">
        <v>22500</v>
      </c>
      <c r="N59" s="6">
        <v>112063</v>
      </c>
      <c r="O59" s="21">
        <f t="shared" si="0"/>
        <v>207900</v>
      </c>
    </row>
    <row r="60" spans="1:15" x14ac:dyDescent="0.25">
      <c r="A60" s="23">
        <v>55</v>
      </c>
      <c r="B60" s="26" t="s">
        <v>314</v>
      </c>
      <c r="C60" s="24" t="s">
        <v>95</v>
      </c>
      <c r="D60" s="27">
        <v>3422000</v>
      </c>
      <c r="E60" s="26" t="s">
        <v>165</v>
      </c>
      <c r="F60" s="3" t="s">
        <v>11</v>
      </c>
      <c r="G60" s="18"/>
      <c r="H60" s="6"/>
      <c r="I60" s="6"/>
      <c r="J60" s="6"/>
      <c r="K60" s="6"/>
      <c r="L60" s="6"/>
      <c r="M60" s="6"/>
      <c r="N60" s="6"/>
      <c r="O60" s="21"/>
    </row>
    <row r="61" spans="1:15" x14ac:dyDescent="0.25">
      <c r="A61" s="23">
        <v>56</v>
      </c>
      <c r="B61" s="26" t="s">
        <v>314</v>
      </c>
      <c r="C61" s="24" t="s">
        <v>97</v>
      </c>
      <c r="D61" s="27">
        <v>2025000</v>
      </c>
      <c r="E61" s="26"/>
      <c r="F61" s="3" t="s">
        <v>204</v>
      </c>
      <c r="G61" s="18">
        <v>3200000</v>
      </c>
      <c r="H61" s="6">
        <v>7680</v>
      </c>
      <c r="I61" s="6">
        <v>9600</v>
      </c>
      <c r="J61" s="6">
        <v>118400</v>
      </c>
      <c r="K61" s="6">
        <v>64000</v>
      </c>
      <c r="L61" s="6">
        <v>64000</v>
      </c>
      <c r="M61" s="6">
        <v>32000</v>
      </c>
      <c r="N61" s="6">
        <v>112063</v>
      </c>
      <c r="O61" s="21">
        <f t="shared" si="0"/>
        <v>295680</v>
      </c>
    </row>
    <row r="62" spans="1:15" x14ac:dyDescent="0.25">
      <c r="A62" s="23">
        <v>57</v>
      </c>
      <c r="B62" s="26" t="s">
        <v>314</v>
      </c>
      <c r="C62" s="9" t="s">
        <v>218</v>
      </c>
      <c r="D62" s="10">
        <v>1850000</v>
      </c>
      <c r="E62" s="26"/>
      <c r="F62" s="3" t="s">
        <v>204</v>
      </c>
      <c r="G62" s="18">
        <v>4600000</v>
      </c>
      <c r="H62" s="6">
        <v>11040</v>
      </c>
      <c r="I62" s="6">
        <v>13800</v>
      </c>
      <c r="J62" s="6">
        <v>170200</v>
      </c>
      <c r="K62" s="6">
        <v>92000</v>
      </c>
      <c r="L62" s="6">
        <v>92000</v>
      </c>
      <c r="M62" s="6">
        <v>46000</v>
      </c>
      <c r="N62" s="6">
        <v>112063</v>
      </c>
      <c r="O62" s="21">
        <f t="shared" si="0"/>
        <v>425040</v>
      </c>
    </row>
    <row r="63" spans="1:15" x14ac:dyDescent="0.25">
      <c r="A63" s="23">
        <v>58</v>
      </c>
      <c r="B63" s="26" t="s">
        <v>314</v>
      </c>
      <c r="C63" s="9" t="s">
        <v>213</v>
      </c>
      <c r="D63" s="10">
        <v>1185000</v>
      </c>
      <c r="E63" s="26"/>
      <c r="F63" s="3" t="s">
        <v>204</v>
      </c>
      <c r="G63" s="18"/>
      <c r="H63" s="6"/>
      <c r="I63" s="6"/>
      <c r="J63" s="6"/>
      <c r="K63" s="6"/>
      <c r="L63" s="6"/>
      <c r="M63" s="6"/>
      <c r="N63" s="6"/>
      <c r="O63" s="21"/>
    </row>
    <row r="64" spans="1:15" x14ac:dyDescent="0.25">
      <c r="A64" s="23">
        <v>59</v>
      </c>
      <c r="B64" s="26" t="s">
        <v>314</v>
      </c>
      <c r="C64" s="9" t="s">
        <v>263</v>
      </c>
      <c r="D64" s="10">
        <v>1875000</v>
      </c>
      <c r="E64" s="26" t="s">
        <v>39</v>
      </c>
      <c r="F64" s="3" t="s">
        <v>11</v>
      </c>
      <c r="G64" s="18"/>
      <c r="H64" s="6"/>
      <c r="I64" s="6"/>
      <c r="J64" s="6"/>
      <c r="K64" s="6"/>
      <c r="L64" s="6"/>
      <c r="M64" s="6"/>
      <c r="N64" s="6"/>
      <c r="O64" s="21"/>
    </row>
    <row r="65" spans="1:15" x14ac:dyDescent="0.25">
      <c r="A65" s="23">
        <v>60</v>
      </c>
      <c r="B65" s="26" t="s">
        <v>314</v>
      </c>
      <c r="C65" s="24" t="s">
        <v>101</v>
      </c>
      <c r="D65" s="27">
        <v>3941000</v>
      </c>
      <c r="E65" s="26" t="s">
        <v>117</v>
      </c>
      <c r="F65" s="3" t="s">
        <v>11</v>
      </c>
      <c r="G65" s="18">
        <v>2800000</v>
      </c>
      <c r="H65" s="6">
        <v>6720</v>
      </c>
      <c r="I65" s="6">
        <v>8400</v>
      </c>
      <c r="J65" s="6">
        <v>103600</v>
      </c>
      <c r="K65" s="6">
        <v>56000</v>
      </c>
      <c r="L65" s="6">
        <v>56000</v>
      </c>
      <c r="M65" s="6">
        <v>28000</v>
      </c>
      <c r="N65" s="6">
        <v>145000</v>
      </c>
      <c r="O65" s="21">
        <f>SUM(H65:M65)</f>
        <v>258720</v>
      </c>
    </row>
    <row r="66" spans="1:15" x14ac:dyDescent="0.25">
      <c r="A66" s="23">
        <v>61</v>
      </c>
      <c r="B66" s="26" t="s">
        <v>314</v>
      </c>
      <c r="C66" s="24" t="s">
        <v>251</v>
      </c>
      <c r="D66" s="27">
        <v>2450000</v>
      </c>
      <c r="E66" s="26"/>
      <c r="F66" s="3" t="s">
        <v>204</v>
      </c>
      <c r="G66" s="5"/>
      <c r="H66" s="5"/>
      <c r="I66" s="5"/>
      <c r="J66" s="5"/>
      <c r="K66" s="5"/>
      <c r="L66" s="5"/>
      <c r="M66" s="5"/>
      <c r="N66" s="5"/>
      <c r="O66" s="5"/>
    </row>
    <row r="67" spans="1:15" x14ac:dyDescent="0.25">
      <c r="A67" s="23">
        <v>62</v>
      </c>
      <c r="B67" s="26" t="s">
        <v>314</v>
      </c>
      <c r="C67" s="9" t="s">
        <v>313</v>
      </c>
      <c r="D67" s="10">
        <v>1610000</v>
      </c>
      <c r="E67" s="26" t="s">
        <v>31</v>
      </c>
      <c r="F67" s="3" t="s">
        <v>11</v>
      </c>
      <c r="G67" s="5"/>
      <c r="H67" s="5"/>
      <c r="I67" s="5"/>
      <c r="J67" s="5"/>
      <c r="K67" s="5"/>
      <c r="L67" s="5"/>
      <c r="M67" s="5"/>
      <c r="N67" s="5"/>
      <c r="O67" s="5"/>
    </row>
    <row r="68" spans="1:15" x14ac:dyDescent="0.25">
      <c r="A68" s="23">
        <v>63</v>
      </c>
      <c r="B68" s="26" t="s">
        <v>314</v>
      </c>
      <c r="C68" s="24" t="s">
        <v>103</v>
      </c>
      <c r="D68" s="27">
        <v>4000000</v>
      </c>
      <c r="E68" s="26" t="s">
        <v>64</v>
      </c>
      <c r="F68" s="3" t="s">
        <v>11</v>
      </c>
      <c r="G68" s="18">
        <v>2700000</v>
      </c>
      <c r="H68" s="6">
        <v>6480</v>
      </c>
      <c r="I68" s="6">
        <v>8100</v>
      </c>
      <c r="J68" s="6">
        <v>99900</v>
      </c>
      <c r="K68" s="6">
        <v>54000</v>
      </c>
      <c r="L68" s="6">
        <v>54000</v>
      </c>
      <c r="M68" s="6">
        <v>27000</v>
      </c>
      <c r="N68" s="6">
        <v>112063</v>
      </c>
      <c r="O68" s="21">
        <f>SUM(H68:M68)</f>
        <v>249480</v>
      </c>
    </row>
    <row r="69" spans="1:15" x14ac:dyDescent="0.25">
      <c r="A69" s="23">
        <v>64</v>
      </c>
      <c r="B69" s="26" t="s">
        <v>314</v>
      </c>
      <c r="C69" s="24" t="s">
        <v>107</v>
      </c>
      <c r="D69" s="27">
        <v>3382920</v>
      </c>
      <c r="E69" s="26"/>
      <c r="F69" s="3" t="s">
        <v>204</v>
      </c>
      <c r="G69" s="18">
        <v>3000000</v>
      </c>
      <c r="H69" s="6">
        <v>7200</v>
      </c>
      <c r="I69" s="6">
        <v>9000</v>
      </c>
      <c r="J69" s="6">
        <v>111000</v>
      </c>
      <c r="K69" s="6">
        <v>60000</v>
      </c>
      <c r="L69" s="6">
        <v>60000</v>
      </c>
      <c r="M69" s="6">
        <v>30000</v>
      </c>
      <c r="N69" s="6">
        <f>112063+22413</f>
        <v>134476</v>
      </c>
      <c r="O69" s="21">
        <f>SUM(H69:M69)</f>
        <v>277200</v>
      </c>
    </row>
    <row r="70" spans="1:15" x14ac:dyDescent="0.25">
      <c r="A70" s="23">
        <v>65</v>
      </c>
      <c r="B70" s="26" t="s">
        <v>314</v>
      </c>
      <c r="C70" s="9" t="s">
        <v>264</v>
      </c>
      <c r="D70" s="10">
        <v>1731250</v>
      </c>
      <c r="E70" s="26" t="s">
        <v>189</v>
      </c>
      <c r="F70" s="3" t="s">
        <v>11</v>
      </c>
      <c r="G70" s="18">
        <v>2250000</v>
      </c>
      <c r="H70" s="6">
        <v>5400</v>
      </c>
      <c r="I70" s="6">
        <v>6750</v>
      </c>
      <c r="J70" s="6">
        <v>83250</v>
      </c>
      <c r="K70" s="6">
        <v>45000</v>
      </c>
      <c r="L70" s="6">
        <v>45000</v>
      </c>
      <c r="M70" s="6">
        <v>22500</v>
      </c>
      <c r="N70" s="6">
        <v>112063</v>
      </c>
      <c r="O70" s="21">
        <f>SUM(H70:M70)</f>
        <v>207900</v>
      </c>
    </row>
    <row r="71" spans="1:15" x14ac:dyDescent="0.25">
      <c r="A71" s="23">
        <v>66</v>
      </c>
      <c r="B71" s="26" t="s">
        <v>314</v>
      </c>
      <c r="C71" s="5" t="s">
        <v>303</v>
      </c>
      <c r="D71" s="10">
        <v>3360000</v>
      </c>
      <c r="E71" s="26" t="s">
        <v>57</v>
      </c>
      <c r="F71" s="3" t="s">
        <v>11</v>
      </c>
      <c r="G71" s="18">
        <v>2250000</v>
      </c>
      <c r="H71" s="6">
        <v>5400</v>
      </c>
      <c r="I71" s="6">
        <v>6750</v>
      </c>
      <c r="J71" s="6">
        <v>83250</v>
      </c>
      <c r="K71" s="6">
        <v>45000</v>
      </c>
      <c r="L71" s="6">
        <v>45000</v>
      </c>
      <c r="M71" s="6">
        <v>22500</v>
      </c>
      <c r="N71" s="6">
        <v>112063</v>
      </c>
      <c r="O71" s="21">
        <f>SUM(H71:M71)</f>
        <v>207900</v>
      </c>
    </row>
    <row r="72" spans="1:15" x14ac:dyDescent="0.25">
      <c r="A72" s="23">
        <v>67</v>
      </c>
      <c r="B72" s="26" t="s">
        <v>314</v>
      </c>
      <c r="C72" s="24" t="s">
        <v>111</v>
      </c>
      <c r="D72" s="27">
        <v>3438000</v>
      </c>
      <c r="E72" s="26" t="s">
        <v>171</v>
      </c>
      <c r="F72" s="3" t="s">
        <v>11</v>
      </c>
      <c r="G72" s="18">
        <v>2800000</v>
      </c>
      <c r="H72" s="6">
        <v>6720</v>
      </c>
      <c r="I72" s="6">
        <v>8400</v>
      </c>
      <c r="J72" s="6">
        <v>103600</v>
      </c>
      <c r="K72" s="6">
        <v>56000</v>
      </c>
      <c r="L72" s="6">
        <v>56000</v>
      </c>
      <c r="M72" s="6">
        <v>28000</v>
      </c>
      <c r="N72" s="6">
        <v>140000</v>
      </c>
      <c r="O72" s="21">
        <f>SUM(H72:M72)</f>
        <v>258720</v>
      </c>
    </row>
    <row r="73" spans="1:15" x14ac:dyDescent="0.25">
      <c r="A73" s="23">
        <v>68</v>
      </c>
      <c r="B73" s="26" t="s">
        <v>314</v>
      </c>
      <c r="C73" s="24" t="s">
        <v>286</v>
      </c>
      <c r="D73" s="27">
        <v>1910000</v>
      </c>
      <c r="E73" s="26"/>
      <c r="F73" s="3" t="s">
        <v>204</v>
      </c>
      <c r="G73" s="18">
        <v>2250000</v>
      </c>
      <c r="H73" s="6">
        <v>5400</v>
      </c>
      <c r="I73" s="6">
        <v>6750</v>
      </c>
      <c r="J73" s="6">
        <v>83250</v>
      </c>
      <c r="K73" s="6">
        <v>45000</v>
      </c>
      <c r="L73" s="6">
        <v>45000</v>
      </c>
      <c r="M73" s="6">
        <v>22500</v>
      </c>
      <c r="N73" s="6">
        <v>112063</v>
      </c>
      <c r="O73" s="21">
        <f>SUM(H73:M73)</f>
        <v>207900</v>
      </c>
    </row>
    <row r="74" spans="1:15" x14ac:dyDescent="0.25">
      <c r="A74" s="23">
        <v>69</v>
      </c>
      <c r="B74" s="26" t="s">
        <v>314</v>
      </c>
      <c r="C74" s="9" t="s">
        <v>212</v>
      </c>
      <c r="D74" s="10">
        <v>1210000</v>
      </c>
      <c r="E74" s="26"/>
      <c r="F74" s="3" t="s">
        <v>204</v>
      </c>
      <c r="G74" s="18"/>
      <c r="H74" s="6"/>
      <c r="I74" s="6"/>
      <c r="J74" s="6"/>
      <c r="K74" s="6"/>
      <c r="L74" s="6"/>
      <c r="M74" s="6"/>
      <c r="N74" s="6"/>
      <c r="O74" s="21">
        <f>SUM(H74:M74)</f>
        <v>0</v>
      </c>
    </row>
    <row r="75" spans="1:15" x14ac:dyDescent="0.25">
      <c r="A75" s="23">
        <v>70</v>
      </c>
      <c r="B75" s="26" t="s">
        <v>314</v>
      </c>
      <c r="C75" s="9" t="s">
        <v>216</v>
      </c>
      <c r="D75" s="10">
        <v>1210000</v>
      </c>
      <c r="E75" s="26" t="s">
        <v>49</v>
      </c>
      <c r="F75" s="3" t="s">
        <v>11</v>
      </c>
      <c r="G75" s="5"/>
      <c r="H75" s="5"/>
      <c r="I75" s="5"/>
      <c r="J75" s="5"/>
      <c r="K75" s="5"/>
      <c r="L75" s="5"/>
      <c r="M75" s="5"/>
      <c r="N75" s="5"/>
      <c r="O75" s="5"/>
    </row>
    <row r="76" spans="1:15" x14ac:dyDescent="0.25">
      <c r="A76" s="23">
        <v>71</v>
      </c>
      <c r="B76" s="26" t="s">
        <v>314</v>
      </c>
      <c r="C76" s="24" t="s">
        <v>116</v>
      </c>
      <c r="D76" s="27">
        <v>3571916</v>
      </c>
      <c r="E76" s="26" t="s">
        <v>33</v>
      </c>
      <c r="F76" s="3" t="s">
        <v>11</v>
      </c>
      <c r="G76" s="18">
        <v>2800000</v>
      </c>
      <c r="H76" s="6">
        <v>6720</v>
      </c>
      <c r="I76" s="6">
        <v>8400</v>
      </c>
      <c r="J76" s="6">
        <v>103600</v>
      </c>
      <c r="K76" s="6">
        <v>56000</v>
      </c>
      <c r="L76" s="6">
        <v>56000</v>
      </c>
      <c r="M76" s="6">
        <v>28000</v>
      </c>
      <c r="N76" s="6">
        <v>140000</v>
      </c>
      <c r="O76" s="21">
        <f>SUM(H76:M76)</f>
        <v>258720</v>
      </c>
    </row>
    <row r="77" spans="1:15" x14ac:dyDescent="0.25">
      <c r="A77" s="23">
        <v>72</v>
      </c>
      <c r="B77" s="26" t="s">
        <v>314</v>
      </c>
      <c r="C77" s="24" t="s">
        <v>118</v>
      </c>
      <c r="D77" s="27">
        <v>4000000</v>
      </c>
      <c r="E77" s="26" t="s">
        <v>137</v>
      </c>
      <c r="F77" s="3" t="s">
        <v>11</v>
      </c>
      <c r="G77" s="18">
        <v>2600000</v>
      </c>
      <c r="H77" s="6">
        <v>6240</v>
      </c>
      <c r="I77" s="6">
        <v>7800</v>
      </c>
      <c r="J77" s="6">
        <v>96200</v>
      </c>
      <c r="K77" s="6">
        <v>52000</v>
      </c>
      <c r="L77" s="6">
        <v>52000</v>
      </c>
      <c r="M77" s="6">
        <v>26000</v>
      </c>
      <c r="N77" s="6">
        <v>112063</v>
      </c>
      <c r="O77" s="21">
        <f>SUM(H77:M77)</f>
        <v>240240</v>
      </c>
    </row>
    <row r="78" spans="1:15" x14ac:dyDescent="0.25">
      <c r="A78" s="23">
        <v>73</v>
      </c>
      <c r="B78" s="26" t="s">
        <v>314</v>
      </c>
      <c r="C78" s="24" t="s">
        <v>120</v>
      </c>
      <c r="D78" s="27">
        <v>2260000</v>
      </c>
      <c r="E78" s="26" t="s">
        <v>141</v>
      </c>
      <c r="F78" s="3" t="s">
        <v>11</v>
      </c>
      <c r="G78" s="18">
        <v>2250000</v>
      </c>
      <c r="H78" s="6">
        <v>5400</v>
      </c>
      <c r="I78" s="6">
        <v>6750</v>
      </c>
      <c r="J78" s="6">
        <v>83250</v>
      </c>
      <c r="K78" s="6">
        <v>45000</v>
      </c>
      <c r="L78" s="6">
        <v>45000</v>
      </c>
      <c r="M78" s="6">
        <v>22500</v>
      </c>
      <c r="N78" s="6">
        <v>112063</v>
      </c>
      <c r="O78" s="21">
        <f>SUM(H78:M78)</f>
        <v>207900</v>
      </c>
    </row>
    <row r="79" spans="1:15" x14ac:dyDescent="0.25">
      <c r="A79" s="23">
        <v>74</v>
      </c>
      <c r="B79" s="26" t="s">
        <v>314</v>
      </c>
      <c r="C79" s="24" t="s">
        <v>115</v>
      </c>
      <c r="D79" s="27">
        <v>2185000</v>
      </c>
      <c r="E79" s="26"/>
      <c r="F79" s="3" t="s">
        <v>204</v>
      </c>
      <c r="G79" s="18">
        <v>2250000</v>
      </c>
      <c r="H79" s="6">
        <v>5400</v>
      </c>
      <c r="I79" s="6">
        <v>6750</v>
      </c>
      <c r="J79" s="6">
        <v>83250</v>
      </c>
      <c r="K79" s="6">
        <v>45000</v>
      </c>
      <c r="L79" s="6">
        <v>45000</v>
      </c>
      <c r="M79" s="6">
        <v>22500</v>
      </c>
      <c r="N79" s="6">
        <v>112063</v>
      </c>
      <c r="O79" s="21">
        <f>SUM(H79:M79)</f>
        <v>207900</v>
      </c>
    </row>
    <row r="80" spans="1:15" x14ac:dyDescent="0.25">
      <c r="A80" s="23">
        <v>75</v>
      </c>
      <c r="B80" s="26" t="s">
        <v>314</v>
      </c>
      <c r="C80" s="9" t="s">
        <v>265</v>
      </c>
      <c r="D80" s="10">
        <v>1635000</v>
      </c>
      <c r="E80" s="26"/>
      <c r="F80" s="3" t="s">
        <v>204</v>
      </c>
      <c r="G80" s="18"/>
      <c r="H80" s="6"/>
      <c r="I80" s="6"/>
      <c r="J80" s="6"/>
      <c r="K80" s="6"/>
      <c r="L80" s="6"/>
      <c r="M80" s="6"/>
      <c r="N80" s="6"/>
      <c r="O80" s="21"/>
    </row>
    <row r="81" spans="1:15" x14ac:dyDescent="0.25">
      <c r="A81" s="23">
        <v>76</v>
      </c>
      <c r="B81" s="26" t="s">
        <v>314</v>
      </c>
      <c r="C81" s="9" t="s">
        <v>304</v>
      </c>
      <c r="D81" s="10">
        <v>1585000</v>
      </c>
      <c r="E81" s="26" t="s">
        <v>143</v>
      </c>
      <c r="F81" s="3" t="s">
        <v>11</v>
      </c>
      <c r="G81" s="5"/>
      <c r="H81" s="5"/>
      <c r="I81" s="5"/>
      <c r="J81" s="5"/>
      <c r="K81" s="5"/>
      <c r="L81" s="5"/>
      <c r="M81" s="5"/>
      <c r="N81" s="5"/>
      <c r="O81" s="5"/>
    </row>
    <row r="82" spans="1:15" x14ac:dyDescent="0.25">
      <c r="A82" s="23">
        <v>77</v>
      </c>
      <c r="B82" s="26" t="s">
        <v>314</v>
      </c>
      <c r="C82" s="24" t="s">
        <v>122</v>
      </c>
      <c r="D82" s="27">
        <v>2180000</v>
      </c>
      <c r="E82" s="26"/>
      <c r="F82" s="3" t="s">
        <v>204</v>
      </c>
      <c r="G82" s="18">
        <v>2600000</v>
      </c>
      <c r="H82" s="6">
        <v>6240</v>
      </c>
      <c r="I82" s="6">
        <v>7800</v>
      </c>
      <c r="J82" s="6">
        <v>96200</v>
      </c>
      <c r="K82" s="6">
        <v>52000</v>
      </c>
      <c r="L82" s="6">
        <v>52000</v>
      </c>
      <c r="M82" s="6">
        <v>26000</v>
      </c>
      <c r="N82" s="6">
        <v>112063</v>
      </c>
      <c r="O82" s="21">
        <f>SUM(H82:M82)</f>
        <v>240240</v>
      </c>
    </row>
    <row r="83" spans="1:15" x14ac:dyDescent="0.25">
      <c r="A83" s="23">
        <v>78</v>
      </c>
      <c r="B83" s="26" t="s">
        <v>314</v>
      </c>
      <c r="C83" s="9" t="s">
        <v>266</v>
      </c>
      <c r="D83" s="10">
        <v>1875000</v>
      </c>
      <c r="E83" s="26" t="s">
        <v>76</v>
      </c>
      <c r="F83" s="3" t="s">
        <v>11</v>
      </c>
      <c r="G83" s="18"/>
      <c r="H83" s="6"/>
      <c r="I83" s="6"/>
      <c r="J83" s="6"/>
      <c r="K83" s="6"/>
      <c r="L83" s="6"/>
      <c r="M83" s="6"/>
      <c r="N83" s="6"/>
      <c r="O83" s="21"/>
    </row>
    <row r="84" spans="1:15" x14ac:dyDescent="0.25">
      <c r="A84" s="23">
        <v>79</v>
      </c>
      <c r="B84" s="26" t="s">
        <v>314</v>
      </c>
      <c r="C84" s="24" t="s">
        <v>124</v>
      </c>
      <c r="D84" s="27">
        <v>2949500</v>
      </c>
      <c r="E84" s="26" t="s">
        <v>35</v>
      </c>
      <c r="F84" s="3" t="s">
        <v>11</v>
      </c>
      <c r="G84" s="18">
        <v>2600000</v>
      </c>
      <c r="H84" s="6">
        <v>6240</v>
      </c>
      <c r="I84" s="6">
        <v>7800</v>
      </c>
      <c r="J84" s="6">
        <v>96200</v>
      </c>
      <c r="K84" s="6">
        <v>52000</v>
      </c>
      <c r="L84" s="6">
        <v>52000</v>
      </c>
      <c r="M84" s="6">
        <v>26000</v>
      </c>
      <c r="N84" s="6">
        <v>112063</v>
      </c>
      <c r="O84" s="21">
        <f>SUM(H84:M84)</f>
        <v>240240</v>
      </c>
    </row>
    <row r="85" spans="1:15" x14ac:dyDescent="0.25">
      <c r="A85" s="23">
        <v>80</v>
      </c>
      <c r="B85" s="26" t="s">
        <v>314</v>
      </c>
      <c r="C85" s="24" t="s">
        <v>126</v>
      </c>
      <c r="D85" s="27">
        <v>4000000</v>
      </c>
      <c r="E85" s="26"/>
      <c r="F85" s="3" t="s">
        <v>204</v>
      </c>
      <c r="G85" s="18">
        <v>2250000</v>
      </c>
      <c r="H85" s="6">
        <v>5400</v>
      </c>
      <c r="I85" s="6">
        <v>6750</v>
      </c>
      <c r="J85" s="6">
        <v>83250</v>
      </c>
      <c r="K85" s="6">
        <v>45000</v>
      </c>
      <c r="L85" s="6">
        <v>45000</v>
      </c>
      <c r="M85" s="6">
        <v>22500</v>
      </c>
      <c r="N85" s="6"/>
      <c r="O85" s="21">
        <f>SUM(H85:M85)</f>
        <v>207900</v>
      </c>
    </row>
    <row r="86" spans="1:15" x14ac:dyDescent="0.25">
      <c r="A86" s="23">
        <v>81</v>
      </c>
      <c r="B86" s="26" t="s">
        <v>314</v>
      </c>
      <c r="C86" s="9" t="s">
        <v>305</v>
      </c>
      <c r="D86" s="10">
        <v>1350000</v>
      </c>
      <c r="E86" s="26" t="s">
        <v>70</v>
      </c>
      <c r="F86" s="3" t="s">
        <v>11</v>
      </c>
      <c r="G86" s="18"/>
      <c r="H86" s="6"/>
      <c r="I86" s="6"/>
      <c r="J86" s="6"/>
      <c r="K86" s="6"/>
      <c r="L86" s="6"/>
      <c r="M86" s="6"/>
      <c r="N86" s="6"/>
      <c r="O86" s="21"/>
    </row>
    <row r="87" spans="1:15" x14ac:dyDescent="0.25">
      <c r="A87" s="23">
        <v>82</v>
      </c>
      <c r="B87" s="26" t="s">
        <v>314</v>
      </c>
      <c r="C87" s="24" t="s">
        <v>128</v>
      </c>
      <c r="D87" s="27">
        <v>2988750</v>
      </c>
      <c r="E87" s="26" t="s">
        <v>15</v>
      </c>
      <c r="F87" s="3" t="s">
        <v>11</v>
      </c>
      <c r="G87" s="18"/>
      <c r="H87" s="6"/>
      <c r="I87" s="6"/>
      <c r="J87" s="6"/>
      <c r="K87" s="6"/>
      <c r="L87" s="6"/>
      <c r="M87" s="6"/>
      <c r="N87" s="6"/>
      <c r="O87" s="21"/>
    </row>
    <row r="88" spans="1:15" x14ac:dyDescent="0.25">
      <c r="A88" s="23">
        <v>83</v>
      </c>
      <c r="B88" s="26" t="s">
        <v>314</v>
      </c>
      <c r="C88" s="24" t="s">
        <v>271</v>
      </c>
      <c r="D88" s="27">
        <v>4510000</v>
      </c>
      <c r="E88" s="26"/>
      <c r="F88" s="3" t="s">
        <v>204</v>
      </c>
      <c r="G88" s="18">
        <v>2800000</v>
      </c>
      <c r="H88" s="6">
        <v>6720</v>
      </c>
      <c r="I88" s="6">
        <v>8400</v>
      </c>
      <c r="J88" s="6">
        <v>103600</v>
      </c>
      <c r="K88" s="6">
        <v>56000</v>
      </c>
      <c r="L88" s="6">
        <v>56000</v>
      </c>
      <c r="M88" s="6">
        <v>28000</v>
      </c>
      <c r="N88" s="6">
        <v>112063</v>
      </c>
      <c r="O88" s="21">
        <f>SUM(H88:M88)</f>
        <v>258720</v>
      </c>
    </row>
    <row r="89" spans="1:15" x14ac:dyDescent="0.25">
      <c r="A89" s="23">
        <v>84</v>
      </c>
      <c r="B89" s="26" t="s">
        <v>314</v>
      </c>
      <c r="C89" s="5" t="s">
        <v>306</v>
      </c>
      <c r="D89" s="10">
        <v>1950000</v>
      </c>
      <c r="E89" s="26"/>
      <c r="F89" s="3" t="s">
        <v>204</v>
      </c>
      <c r="G89" s="18"/>
      <c r="H89" s="6"/>
      <c r="I89" s="6"/>
      <c r="J89" s="6"/>
      <c r="K89" s="6"/>
      <c r="L89" s="6"/>
      <c r="M89" s="6"/>
      <c r="N89" s="6"/>
      <c r="O89" s="21">
        <f>SUM(H89:M89)</f>
        <v>0</v>
      </c>
    </row>
    <row r="90" spans="1:15" x14ac:dyDescent="0.25">
      <c r="A90" s="23">
        <v>85</v>
      </c>
      <c r="B90" s="26" t="s">
        <v>314</v>
      </c>
      <c r="C90" s="9" t="s">
        <v>307</v>
      </c>
      <c r="D90" s="10">
        <v>1235000</v>
      </c>
      <c r="E90" s="26" t="s">
        <v>185</v>
      </c>
      <c r="F90" s="3" t="s">
        <v>11</v>
      </c>
      <c r="G90" s="18"/>
      <c r="H90" s="6"/>
      <c r="I90" s="6"/>
      <c r="J90" s="6"/>
      <c r="K90" s="6"/>
      <c r="L90" s="6"/>
      <c r="M90" s="6"/>
      <c r="N90" s="6"/>
      <c r="O90" s="21"/>
    </row>
    <row r="91" spans="1:15" x14ac:dyDescent="0.25">
      <c r="A91" s="23">
        <v>86</v>
      </c>
      <c r="B91" s="26" t="s">
        <v>314</v>
      </c>
      <c r="C91" s="24" t="s">
        <v>132</v>
      </c>
      <c r="D91" s="27">
        <v>1770000</v>
      </c>
      <c r="E91" s="26" t="s">
        <v>55</v>
      </c>
      <c r="F91" s="3" t="s">
        <v>11</v>
      </c>
      <c r="G91" s="18">
        <v>2800000</v>
      </c>
      <c r="H91" s="6">
        <v>6720</v>
      </c>
      <c r="I91" s="6">
        <v>8400</v>
      </c>
      <c r="J91" s="6">
        <v>103600</v>
      </c>
      <c r="K91" s="6">
        <v>56000</v>
      </c>
      <c r="L91" s="6">
        <v>56000</v>
      </c>
      <c r="M91" s="6">
        <v>28000</v>
      </c>
      <c r="N91" s="6">
        <v>140000</v>
      </c>
      <c r="O91" s="21">
        <f>SUM(H91:M91)</f>
        <v>258720</v>
      </c>
    </row>
    <row r="92" spans="1:15" x14ac:dyDescent="0.25">
      <c r="A92" s="23">
        <v>87</v>
      </c>
      <c r="B92" s="26" t="s">
        <v>314</v>
      </c>
      <c r="C92" s="24" t="s">
        <v>134</v>
      </c>
      <c r="D92" s="27">
        <v>3488000</v>
      </c>
      <c r="E92" s="26" t="s">
        <v>282</v>
      </c>
      <c r="F92" s="3" t="s">
        <v>11</v>
      </c>
      <c r="G92" s="18">
        <v>2500000</v>
      </c>
      <c r="H92" s="6">
        <v>6000</v>
      </c>
      <c r="I92" s="6">
        <v>7500</v>
      </c>
      <c r="J92" s="6">
        <v>92500</v>
      </c>
      <c r="K92" s="6">
        <v>50000</v>
      </c>
      <c r="L92" s="6">
        <v>50000</v>
      </c>
      <c r="M92" s="6">
        <v>25000</v>
      </c>
      <c r="N92" s="6">
        <v>112063</v>
      </c>
      <c r="O92" s="21">
        <f>SUM(H92:M92)</f>
        <v>231000</v>
      </c>
    </row>
    <row r="93" spans="1:15" x14ac:dyDescent="0.25">
      <c r="A93" s="23">
        <v>88</v>
      </c>
      <c r="B93" s="26" t="s">
        <v>314</v>
      </c>
      <c r="C93" s="24" t="s">
        <v>136</v>
      </c>
      <c r="D93" s="27">
        <v>2560000</v>
      </c>
      <c r="E93" s="26" t="s">
        <v>121</v>
      </c>
      <c r="F93" s="3" t="s">
        <v>11</v>
      </c>
      <c r="G93" s="18"/>
      <c r="H93" s="6"/>
      <c r="I93" s="6"/>
      <c r="J93" s="6"/>
      <c r="K93" s="6"/>
      <c r="L93" s="6"/>
      <c r="M93" s="6"/>
      <c r="N93" s="6"/>
      <c r="O93" s="21">
        <f>SUM(H93:M93)</f>
        <v>0</v>
      </c>
    </row>
    <row r="94" spans="1:15" x14ac:dyDescent="0.25">
      <c r="A94" s="23">
        <v>89</v>
      </c>
      <c r="B94" s="26" t="s">
        <v>314</v>
      </c>
      <c r="C94" s="24" t="s">
        <v>138</v>
      </c>
      <c r="D94" s="27">
        <v>2375000</v>
      </c>
      <c r="E94" s="26"/>
      <c r="F94" s="3" t="s">
        <v>204</v>
      </c>
      <c r="G94" s="54">
        <v>2250000</v>
      </c>
      <c r="H94" s="55">
        <v>5400</v>
      </c>
      <c r="I94" s="55">
        <v>6750</v>
      </c>
      <c r="J94" s="55">
        <v>83250</v>
      </c>
      <c r="K94" s="55">
        <v>45000</v>
      </c>
      <c r="L94" s="55">
        <v>45000</v>
      </c>
      <c r="M94" s="55">
        <v>22500</v>
      </c>
      <c r="N94" s="55">
        <v>112063</v>
      </c>
      <c r="O94" s="66">
        <f>SUM(H94:M94)</f>
        <v>207900</v>
      </c>
    </row>
    <row r="95" spans="1:15" x14ac:dyDescent="0.25">
      <c r="A95" s="23">
        <v>90</v>
      </c>
      <c r="B95" s="26" t="s">
        <v>314</v>
      </c>
      <c r="C95" s="9" t="s">
        <v>308</v>
      </c>
      <c r="D95" s="10">
        <v>1591250</v>
      </c>
      <c r="E95" s="26" t="s">
        <v>127</v>
      </c>
      <c r="F95" s="3" t="s">
        <v>11</v>
      </c>
      <c r="G95" s="18">
        <v>2250000</v>
      </c>
      <c r="H95" s="6">
        <v>5400</v>
      </c>
      <c r="I95" s="6">
        <v>6750</v>
      </c>
      <c r="J95" s="6">
        <v>83250</v>
      </c>
      <c r="K95" s="6">
        <v>45000</v>
      </c>
      <c r="L95" s="6">
        <v>45000</v>
      </c>
      <c r="M95" s="6">
        <v>22500</v>
      </c>
      <c r="N95" s="6">
        <v>112063</v>
      </c>
      <c r="O95" s="21">
        <f>SUM(H95:M95)</f>
        <v>207900</v>
      </c>
    </row>
    <row r="96" spans="1:15" x14ac:dyDescent="0.25">
      <c r="A96" s="23">
        <v>91</v>
      </c>
      <c r="B96" s="26" t="s">
        <v>314</v>
      </c>
      <c r="C96" s="24" t="s">
        <v>142</v>
      </c>
      <c r="D96" s="27">
        <v>2360000</v>
      </c>
      <c r="E96" s="26" t="s">
        <v>173</v>
      </c>
      <c r="F96" s="3" t="s">
        <v>11</v>
      </c>
      <c r="G96" s="18">
        <v>2500000</v>
      </c>
      <c r="H96" s="6">
        <v>6000</v>
      </c>
      <c r="I96" s="6">
        <v>7500</v>
      </c>
      <c r="J96" s="6">
        <v>92500</v>
      </c>
      <c r="K96" s="6">
        <v>50000</v>
      </c>
      <c r="L96" s="6">
        <v>50000</v>
      </c>
      <c r="M96" s="6">
        <v>25000</v>
      </c>
      <c r="N96" s="6">
        <v>125000</v>
      </c>
      <c r="O96" s="21">
        <f>SUM(H96:M96)</f>
        <v>231000</v>
      </c>
    </row>
    <row r="97" spans="1:15" x14ac:dyDescent="0.25">
      <c r="A97" s="23">
        <v>92</v>
      </c>
      <c r="B97" s="26" t="s">
        <v>314</v>
      </c>
      <c r="C97" s="24" t="s">
        <v>287</v>
      </c>
      <c r="D97" s="27">
        <v>1910000</v>
      </c>
      <c r="E97" s="26" t="s">
        <v>37</v>
      </c>
      <c r="F97" s="3" t="s">
        <v>11</v>
      </c>
      <c r="G97" s="18"/>
      <c r="H97" s="6"/>
      <c r="I97" s="6"/>
      <c r="J97" s="6"/>
      <c r="K97" s="6"/>
      <c r="L97" s="6"/>
      <c r="M97" s="6"/>
      <c r="N97" s="6"/>
      <c r="O97" s="21"/>
    </row>
    <row r="98" spans="1:15" x14ac:dyDescent="0.25">
      <c r="A98" s="23">
        <v>93</v>
      </c>
      <c r="B98" s="26" t="s">
        <v>314</v>
      </c>
      <c r="C98" s="24" t="s">
        <v>144</v>
      </c>
      <c r="D98" s="27">
        <v>4000000</v>
      </c>
      <c r="E98" s="26" t="s">
        <v>59</v>
      </c>
      <c r="F98" s="3" t="s">
        <v>11</v>
      </c>
      <c r="G98" s="18">
        <v>2800000</v>
      </c>
      <c r="H98" s="6">
        <v>6720</v>
      </c>
      <c r="I98" s="6">
        <v>8400</v>
      </c>
      <c r="J98" s="6">
        <v>103600</v>
      </c>
      <c r="K98" s="6">
        <v>56000</v>
      </c>
      <c r="L98" s="6">
        <v>56000</v>
      </c>
      <c r="M98" s="6">
        <v>28000</v>
      </c>
      <c r="N98" s="6">
        <v>140000</v>
      </c>
      <c r="O98" s="21">
        <f>SUM(H98:M98)</f>
        <v>258720</v>
      </c>
    </row>
    <row r="99" spans="1:15" x14ac:dyDescent="0.25">
      <c r="A99" s="23">
        <v>94</v>
      </c>
      <c r="B99" s="26" t="s">
        <v>314</v>
      </c>
      <c r="C99" s="24" t="s">
        <v>146</v>
      </c>
      <c r="D99" s="27">
        <v>3438000</v>
      </c>
      <c r="E99" s="26" t="s">
        <v>78</v>
      </c>
      <c r="F99" s="3" t="s">
        <v>11</v>
      </c>
      <c r="G99" s="18"/>
      <c r="H99" s="6"/>
      <c r="I99" s="6"/>
      <c r="J99" s="6"/>
      <c r="K99" s="6"/>
      <c r="L99" s="6"/>
      <c r="M99" s="6"/>
      <c r="N99" s="6">
        <v>112063</v>
      </c>
      <c r="O99" s="21">
        <f>SUM(H99:M99)</f>
        <v>0</v>
      </c>
    </row>
    <row r="100" spans="1:15" x14ac:dyDescent="0.25">
      <c r="A100" s="23">
        <v>95</v>
      </c>
      <c r="B100" s="26" t="s">
        <v>314</v>
      </c>
      <c r="C100" s="24" t="s">
        <v>148</v>
      </c>
      <c r="D100" s="27">
        <v>2943500</v>
      </c>
      <c r="E100" s="26" t="s">
        <v>66</v>
      </c>
      <c r="F100" s="3" t="s">
        <v>11</v>
      </c>
      <c r="G100" s="18">
        <v>3000000</v>
      </c>
      <c r="H100" s="6">
        <v>7200</v>
      </c>
      <c r="I100" s="6">
        <v>9000</v>
      </c>
      <c r="J100" s="6">
        <v>111000</v>
      </c>
      <c r="K100" s="6">
        <v>60000</v>
      </c>
      <c r="L100" s="6">
        <v>60000</v>
      </c>
      <c r="M100" s="6">
        <v>30000</v>
      </c>
      <c r="N100" s="6">
        <v>112063</v>
      </c>
      <c r="O100" s="21">
        <f>SUM(H100:M100)</f>
        <v>277200</v>
      </c>
    </row>
    <row r="101" spans="1:15" x14ac:dyDescent="0.25">
      <c r="A101" s="23">
        <v>96</v>
      </c>
      <c r="B101" s="26" t="s">
        <v>314</v>
      </c>
      <c r="C101" s="24" t="s">
        <v>150</v>
      </c>
      <c r="D101" s="27">
        <v>3375000</v>
      </c>
      <c r="E101" s="26"/>
      <c r="F101" s="3" t="s">
        <v>204</v>
      </c>
      <c r="G101" s="18"/>
      <c r="H101" s="6"/>
      <c r="I101" s="6"/>
      <c r="J101" s="6"/>
      <c r="K101" s="6"/>
      <c r="L101" s="6"/>
      <c r="M101" s="6"/>
      <c r="N101" s="6"/>
      <c r="O101" s="21"/>
    </row>
    <row r="102" spans="1:15" x14ac:dyDescent="0.25">
      <c r="A102" s="23">
        <v>97</v>
      </c>
      <c r="B102" s="26" t="s">
        <v>314</v>
      </c>
      <c r="C102" s="9" t="s">
        <v>217</v>
      </c>
      <c r="D102" s="10">
        <v>1636250</v>
      </c>
      <c r="E102" s="26" t="s">
        <v>181</v>
      </c>
      <c r="F102" s="3" t="s">
        <v>11</v>
      </c>
      <c r="G102" s="18">
        <v>2250000</v>
      </c>
      <c r="H102" s="6">
        <v>5400</v>
      </c>
      <c r="I102" s="6">
        <v>6750</v>
      </c>
      <c r="J102" s="6">
        <v>83250</v>
      </c>
      <c r="K102" s="6">
        <v>45000</v>
      </c>
      <c r="L102" s="6">
        <v>45000</v>
      </c>
      <c r="M102" s="6">
        <v>22500</v>
      </c>
      <c r="N102" s="6">
        <v>112063</v>
      </c>
      <c r="O102" s="21">
        <f>SUM(H102:M102)</f>
        <v>207900</v>
      </c>
    </row>
    <row r="103" spans="1:15" x14ac:dyDescent="0.25">
      <c r="A103" s="23">
        <v>98</v>
      </c>
      <c r="B103" s="26" t="s">
        <v>314</v>
      </c>
      <c r="C103" s="24" t="s">
        <v>152</v>
      </c>
      <c r="D103" s="27">
        <v>1790000</v>
      </c>
      <c r="E103" s="26" t="s">
        <v>114</v>
      </c>
      <c r="F103" s="3" t="s">
        <v>11</v>
      </c>
      <c r="G103" s="18">
        <v>2700000</v>
      </c>
      <c r="H103" s="6">
        <v>6480</v>
      </c>
      <c r="I103" s="6">
        <v>8100</v>
      </c>
      <c r="J103" s="6">
        <v>99900</v>
      </c>
      <c r="K103" s="6">
        <v>54000</v>
      </c>
      <c r="L103" s="6">
        <v>54000</v>
      </c>
      <c r="M103" s="6">
        <v>27000</v>
      </c>
      <c r="N103" s="6">
        <v>112063</v>
      </c>
      <c r="O103" s="21">
        <f>SUM(H103:M103)</f>
        <v>249480</v>
      </c>
    </row>
    <row r="104" spans="1:15" x14ac:dyDescent="0.25">
      <c r="A104" s="23">
        <v>99</v>
      </c>
      <c r="B104" s="26" t="s">
        <v>314</v>
      </c>
      <c r="C104" s="24" t="s">
        <v>154</v>
      </c>
      <c r="D104" s="27">
        <v>2496500</v>
      </c>
      <c r="E104" s="26"/>
      <c r="F104" s="3" t="s">
        <v>204</v>
      </c>
      <c r="G104" s="18">
        <v>2800000</v>
      </c>
      <c r="H104" s="6">
        <v>6720</v>
      </c>
      <c r="I104" s="6">
        <v>8400</v>
      </c>
      <c r="J104" s="6">
        <v>103600</v>
      </c>
      <c r="K104" s="6">
        <v>56000</v>
      </c>
      <c r="L104" s="6">
        <v>56000</v>
      </c>
      <c r="M104" s="6">
        <v>28000</v>
      </c>
      <c r="N104" s="6">
        <v>112063</v>
      </c>
      <c r="O104" s="21">
        <f>SUM(H104:M104)</f>
        <v>258720</v>
      </c>
    </row>
    <row r="105" spans="1:15" x14ac:dyDescent="0.25">
      <c r="A105" s="23">
        <v>100</v>
      </c>
      <c r="B105" s="26" t="s">
        <v>314</v>
      </c>
      <c r="C105" s="9" t="s">
        <v>220</v>
      </c>
      <c r="D105" s="10">
        <v>1875000</v>
      </c>
      <c r="E105" s="26" t="s">
        <v>175</v>
      </c>
      <c r="F105" s="3" t="s">
        <v>11</v>
      </c>
      <c r="G105" s="18"/>
      <c r="H105" s="6"/>
      <c r="I105" s="6"/>
      <c r="J105" s="6"/>
      <c r="K105" s="6"/>
      <c r="L105" s="6"/>
      <c r="M105" s="6"/>
      <c r="N105" s="6"/>
      <c r="O105" s="21"/>
    </row>
    <row r="106" spans="1:15" x14ac:dyDescent="0.25">
      <c r="A106" s="23">
        <v>101</v>
      </c>
      <c r="B106" s="26" t="s">
        <v>314</v>
      </c>
      <c r="C106" s="24" t="s">
        <v>156</v>
      </c>
      <c r="D106" s="27">
        <v>1815000</v>
      </c>
      <c r="E106" s="26" t="s">
        <v>68</v>
      </c>
      <c r="F106" s="3" t="s">
        <v>11</v>
      </c>
      <c r="G106" s="18">
        <v>3400000</v>
      </c>
      <c r="H106" s="6">
        <v>8160</v>
      </c>
      <c r="I106" s="6">
        <v>10200</v>
      </c>
      <c r="J106" s="6">
        <v>125800</v>
      </c>
      <c r="K106" s="6">
        <v>68000</v>
      </c>
      <c r="L106" s="6">
        <v>68000</v>
      </c>
      <c r="M106" s="6">
        <v>34000</v>
      </c>
      <c r="N106" s="6"/>
      <c r="O106" s="21">
        <f>SUM(H106:M106)</f>
        <v>314160</v>
      </c>
    </row>
    <row r="107" spans="1:15" x14ac:dyDescent="0.25">
      <c r="A107" s="23">
        <v>102</v>
      </c>
      <c r="B107" s="26" t="s">
        <v>314</v>
      </c>
      <c r="C107" s="24" t="s">
        <v>158</v>
      </c>
      <c r="D107" s="27">
        <v>1815000</v>
      </c>
      <c r="E107" s="26"/>
      <c r="F107" s="3" t="s">
        <v>204</v>
      </c>
      <c r="G107" s="18">
        <v>4100000</v>
      </c>
      <c r="H107" s="6">
        <v>9840</v>
      </c>
      <c r="I107" s="6">
        <v>12300</v>
      </c>
      <c r="J107" s="6">
        <v>151700</v>
      </c>
      <c r="K107" s="6">
        <v>82000</v>
      </c>
      <c r="L107" s="6">
        <v>82000</v>
      </c>
      <c r="M107" s="6">
        <v>41000</v>
      </c>
      <c r="N107" s="6">
        <v>112063</v>
      </c>
      <c r="O107" s="21">
        <f>SUM(H107:M107)</f>
        <v>378840</v>
      </c>
    </row>
    <row r="108" spans="1:15" x14ac:dyDescent="0.25">
      <c r="A108" s="23">
        <v>103</v>
      </c>
      <c r="B108" s="26" t="s">
        <v>314</v>
      </c>
      <c r="C108" s="24" t="s">
        <v>160</v>
      </c>
      <c r="D108" s="27">
        <v>3038750</v>
      </c>
      <c r="E108" s="26" t="s">
        <v>25</v>
      </c>
      <c r="F108" s="3" t="s">
        <v>11</v>
      </c>
      <c r="G108" s="18">
        <v>3200000</v>
      </c>
      <c r="H108" s="6">
        <v>7680</v>
      </c>
      <c r="I108" s="6">
        <v>9600</v>
      </c>
      <c r="J108" s="6">
        <v>118400</v>
      </c>
      <c r="K108" s="6">
        <v>64000</v>
      </c>
      <c r="L108" s="6">
        <v>64000</v>
      </c>
      <c r="M108" s="6">
        <v>32000</v>
      </c>
      <c r="N108" s="6">
        <v>112063</v>
      </c>
      <c r="O108" s="21">
        <f>SUM(H108:M108)</f>
        <v>295680</v>
      </c>
    </row>
    <row r="109" spans="1:15" x14ac:dyDescent="0.25">
      <c r="A109" s="23">
        <v>104</v>
      </c>
      <c r="B109" s="26" t="s">
        <v>314</v>
      </c>
      <c r="C109" s="24" t="s">
        <v>162</v>
      </c>
      <c r="D109" s="27">
        <v>4089500</v>
      </c>
      <c r="E109" s="26" t="s">
        <v>43</v>
      </c>
      <c r="F109" s="3" t="s">
        <v>11</v>
      </c>
      <c r="G109" s="18"/>
      <c r="H109" s="6"/>
      <c r="I109" s="6"/>
      <c r="J109" s="6"/>
      <c r="K109" s="6"/>
      <c r="L109" s="6"/>
      <c r="M109" s="6"/>
      <c r="N109" s="6"/>
      <c r="O109" s="21">
        <f>SUM(H109:M109)</f>
        <v>0</v>
      </c>
    </row>
    <row r="110" spans="1:15" x14ac:dyDescent="0.25">
      <c r="A110" s="23">
        <v>105</v>
      </c>
      <c r="B110" s="26" t="s">
        <v>314</v>
      </c>
      <c r="C110" s="24" t="s">
        <v>166</v>
      </c>
      <c r="D110" s="27">
        <v>3731500</v>
      </c>
      <c r="E110" s="26"/>
      <c r="F110" s="3" t="s">
        <v>204</v>
      </c>
      <c r="G110" s="18">
        <v>2250000</v>
      </c>
      <c r="H110" s="6">
        <v>5400</v>
      </c>
      <c r="I110" s="6">
        <v>6750</v>
      </c>
      <c r="J110" s="6">
        <v>83250</v>
      </c>
      <c r="K110" s="6">
        <v>45000</v>
      </c>
      <c r="L110" s="6">
        <v>45000</v>
      </c>
      <c r="M110" s="6">
        <v>22500</v>
      </c>
      <c r="N110" s="6">
        <v>112063</v>
      </c>
      <c r="O110" s="21">
        <f>SUM(H110:M110)</f>
        <v>207900</v>
      </c>
    </row>
    <row r="111" spans="1:15" x14ac:dyDescent="0.25">
      <c r="A111" s="23">
        <v>106</v>
      </c>
      <c r="B111" s="26" t="s">
        <v>314</v>
      </c>
      <c r="C111" s="9" t="s">
        <v>205</v>
      </c>
      <c r="D111" s="10">
        <v>5000000</v>
      </c>
      <c r="E111" s="26" t="s">
        <v>198</v>
      </c>
      <c r="F111" s="3" t="s">
        <v>11</v>
      </c>
      <c r="G111" s="18">
        <v>2900000</v>
      </c>
      <c r="H111" s="6">
        <v>6960</v>
      </c>
      <c r="I111" s="6">
        <v>8700</v>
      </c>
      <c r="J111" s="6">
        <v>107300</v>
      </c>
      <c r="K111" s="6">
        <v>58000</v>
      </c>
      <c r="L111" s="6">
        <v>58000</v>
      </c>
      <c r="M111" s="6">
        <v>29000</v>
      </c>
      <c r="N111" s="6"/>
      <c r="O111" s="21">
        <f>SUM(H111:M111)</f>
        <v>267960</v>
      </c>
    </row>
    <row r="112" spans="1:15" x14ac:dyDescent="0.25">
      <c r="A112" s="23">
        <v>107</v>
      </c>
      <c r="B112" s="26" t="s">
        <v>314</v>
      </c>
      <c r="C112" s="24" t="s">
        <v>288</v>
      </c>
      <c r="D112" s="27">
        <v>1002500</v>
      </c>
      <c r="E112" s="26" t="s">
        <v>193</v>
      </c>
      <c r="F112" s="3" t="s">
        <v>11</v>
      </c>
      <c r="G112" s="18">
        <v>2250000</v>
      </c>
      <c r="H112" s="6">
        <v>5400</v>
      </c>
      <c r="I112" s="6">
        <v>6750</v>
      </c>
      <c r="J112" s="6">
        <v>83250</v>
      </c>
      <c r="K112" s="6">
        <v>45000</v>
      </c>
      <c r="L112" s="6">
        <v>0</v>
      </c>
      <c r="M112" s="6">
        <v>0</v>
      </c>
      <c r="N112" s="6">
        <v>112063</v>
      </c>
      <c r="O112" s="21">
        <f>SUM(H112:M112)</f>
        <v>140400</v>
      </c>
    </row>
    <row r="113" spans="1:15" x14ac:dyDescent="0.25">
      <c r="A113" s="23">
        <v>108</v>
      </c>
      <c r="B113" s="26" t="s">
        <v>314</v>
      </c>
      <c r="C113" s="24" t="s">
        <v>172</v>
      </c>
      <c r="D113" s="27">
        <v>1382500</v>
      </c>
      <c r="E113" s="26" t="s">
        <v>110</v>
      </c>
      <c r="F113" s="3" t="s">
        <v>11</v>
      </c>
      <c r="G113" s="18">
        <v>2250000</v>
      </c>
      <c r="H113" s="6">
        <v>5400</v>
      </c>
      <c r="I113" s="6">
        <v>6750</v>
      </c>
      <c r="J113" s="6">
        <v>83250</v>
      </c>
      <c r="K113" s="6">
        <v>45000</v>
      </c>
      <c r="L113" s="6">
        <v>0</v>
      </c>
      <c r="M113" s="6">
        <v>0</v>
      </c>
      <c r="N113" s="6">
        <v>112063</v>
      </c>
      <c r="O113" s="21">
        <f>SUM(H113:M113)</f>
        <v>140400</v>
      </c>
    </row>
    <row r="114" spans="1:15" x14ac:dyDescent="0.25">
      <c r="A114" s="23">
        <v>109</v>
      </c>
      <c r="B114" s="26" t="s">
        <v>314</v>
      </c>
      <c r="C114" s="24" t="s">
        <v>174</v>
      </c>
      <c r="D114" s="27">
        <v>2510000</v>
      </c>
      <c r="E114" s="26" t="s">
        <v>13</v>
      </c>
      <c r="F114" s="3" t="s">
        <v>11</v>
      </c>
      <c r="G114" s="18">
        <v>2250000</v>
      </c>
      <c r="H114" s="6">
        <v>5400</v>
      </c>
      <c r="I114" s="6">
        <v>6750</v>
      </c>
      <c r="J114" s="6">
        <v>83250</v>
      </c>
      <c r="K114" s="6">
        <v>45000</v>
      </c>
      <c r="L114" s="6">
        <v>45000</v>
      </c>
      <c r="M114" s="6">
        <v>22500</v>
      </c>
      <c r="N114" s="6">
        <v>112063</v>
      </c>
      <c r="O114" s="21">
        <f>SUM(H114:M114)</f>
        <v>207900</v>
      </c>
    </row>
    <row r="115" spans="1:15" x14ac:dyDescent="0.25">
      <c r="A115" s="23">
        <v>110</v>
      </c>
      <c r="B115" s="26" t="s">
        <v>314</v>
      </c>
      <c r="C115" s="24" t="s">
        <v>176</v>
      </c>
      <c r="D115" s="27">
        <v>4535780</v>
      </c>
      <c r="E115" s="26" t="s">
        <v>163</v>
      </c>
      <c r="F115" s="3" t="s">
        <v>11</v>
      </c>
      <c r="G115" s="18">
        <v>4300000</v>
      </c>
      <c r="H115" s="6">
        <v>10320</v>
      </c>
      <c r="I115" s="6">
        <v>12900</v>
      </c>
      <c r="J115" s="6">
        <v>159100</v>
      </c>
      <c r="K115" s="6">
        <v>86000</v>
      </c>
      <c r="L115" s="6">
        <v>86000</v>
      </c>
      <c r="M115" s="6">
        <v>43000</v>
      </c>
      <c r="N115" s="6">
        <v>215000</v>
      </c>
      <c r="O115" s="21">
        <f>SUM(H115:M115)</f>
        <v>397320</v>
      </c>
    </row>
    <row r="116" spans="1:15" x14ac:dyDescent="0.25">
      <c r="A116" s="23">
        <v>111</v>
      </c>
      <c r="B116" s="26" t="s">
        <v>314</v>
      </c>
      <c r="C116" s="24" t="s">
        <v>178</v>
      </c>
      <c r="D116" s="27">
        <v>2060000</v>
      </c>
      <c r="E116" s="26" t="s">
        <v>21</v>
      </c>
      <c r="F116" s="3" t="s">
        <v>11</v>
      </c>
      <c r="G116" s="18">
        <v>3000000</v>
      </c>
      <c r="H116" s="6">
        <v>7200</v>
      </c>
      <c r="I116" s="6">
        <v>9000</v>
      </c>
      <c r="J116" s="6">
        <v>111000</v>
      </c>
      <c r="K116" s="6">
        <v>60000</v>
      </c>
      <c r="L116" s="6">
        <v>60000</v>
      </c>
      <c r="M116" s="6">
        <v>30000</v>
      </c>
      <c r="N116" s="6">
        <v>112063</v>
      </c>
      <c r="O116" s="21">
        <f>SUM(H116:M116)</f>
        <v>277200</v>
      </c>
    </row>
    <row r="117" spans="1:15" x14ac:dyDescent="0.25">
      <c r="A117" s="23">
        <v>112</v>
      </c>
      <c r="B117" s="26" t="s">
        <v>314</v>
      </c>
      <c r="C117" s="24" t="s">
        <v>180</v>
      </c>
      <c r="D117" s="27">
        <v>4162500</v>
      </c>
      <c r="E117" s="26" t="s">
        <v>262</v>
      </c>
      <c r="F117" s="3" t="s">
        <v>11</v>
      </c>
      <c r="G117" s="18">
        <v>2800000</v>
      </c>
      <c r="H117" s="6">
        <v>6720</v>
      </c>
      <c r="I117" s="6">
        <v>8400</v>
      </c>
      <c r="J117" s="6">
        <v>103600</v>
      </c>
      <c r="K117" s="6">
        <v>56000</v>
      </c>
      <c r="L117" s="6">
        <v>56000</v>
      </c>
      <c r="M117" s="6">
        <v>28000</v>
      </c>
      <c r="N117" s="6">
        <v>112063</v>
      </c>
      <c r="O117" s="21">
        <f>SUM(H117:M117)</f>
        <v>258720</v>
      </c>
    </row>
    <row r="118" spans="1:15" x14ac:dyDescent="0.25">
      <c r="A118" s="23">
        <v>113</v>
      </c>
      <c r="B118" s="26" t="s">
        <v>314</v>
      </c>
      <c r="C118" s="24" t="s">
        <v>182</v>
      </c>
      <c r="D118" s="27">
        <v>3533500</v>
      </c>
      <c r="E118" s="26"/>
      <c r="F118" s="3" t="s">
        <v>204</v>
      </c>
      <c r="G118" s="5"/>
      <c r="H118" s="5"/>
      <c r="I118" s="5"/>
      <c r="J118" s="5"/>
      <c r="K118" s="5"/>
      <c r="L118" s="5"/>
      <c r="M118" s="5"/>
      <c r="N118" s="5"/>
      <c r="O118" s="5"/>
    </row>
    <row r="119" spans="1:15" x14ac:dyDescent="0.25">
      <c r="A119" s="23">
        <v>114</v>
      </c>
      <c r="B119" s="26" t="s">
        <v>314</v>
      </c>
      <c r="C119" s="5" t="s">
        <v>310</v>
      </c>
      <c r="D119" s="10">
        <v>3725000</v>
      </c>
      <c r="E119" s="26" t="s">
        <v>51</v>
      </c>
      <c r="F119" s="3" t="s">
        <v>11</v>
      </c>
      <c r="G119" s="18">
        <v>2800000</v>
      </c>
      <c r="H119" s="6">
        <v>6720</v>
      </c>
      <c r="I119" s="6">
        <v>8400</v>
      </c>
      <c r="J119" s="6">
        <v>103600</v>
      </c>
      <c r="K119" s="6">
        <v>56000</v>
      </c>
      <c r="L119" s="6">
        <v>56000</v>
      </c>
      <c r="M119" s="6">
        <v>28000</v>
      </c>
      <c r="N119" s="6">
        <v>112063</v>
      </c>
      <c r="O119" s="21">
        <f>SUM(H119:M119)</f>
        <v>258720</v>
      </c>
    </row>
    <row r="120" spans="1:15" x14ac:dyDescent="0.25">
      <c r="A120" s="23">
        <v>115</v>
      </c>
      <c r="B120" s="26" t="s">
        <v>314</v>
      </c>
      <c r="C120" s="9" t="s">
        <v>239</v>
      </c>
      <c r="D120" s="10">
        <v>1510000</v>
      </c>
      <c r="E120" s="5"/>
      <c r="F120" s="3" t="s">
        <v>204</v>
      </c>
      <c r="G120" s="18"/>
      <c r="H120" s="6"/>
      <c r="I120" s="6"/>
      <c r="J120" s="6"/>
      <c r="K120" s="6"/>
      <c r="L120" s="6"/>
      <c r="M120" s="6"/>
      <c r="N120" s="6"/>
      <c r="O120" s="21"/>
    </row>
    <row r="121" spans="1:15" x14ac:dyDescent="0.25">
      <c r="A121" s="23">
        <v>116</v>
      </c>
      <c r="B121" s="26" t="s">
        <v>314</v>
      </c>
      <c r="C121" s="5" t="s">
        <v>209</v>
      </c>
      <c r="D121" s="6">
        <v>1240000</v>
      </c>
      <c r="E121" s="26"/>
      <c r="F121" s="3" t="s">
        <v>204</v>
      </c>
      <c r="G121" s="18"/>
      <c r="H121" s="6"/>
      <c r="I121" s="6"/>
      <c r="J121" s="6"/>
      <c r="K121" s="6"/>
      <c r="L121" s="6"/>
      <c r="M121" s="6"/>
      <c r="N121" s="6"/>
      <c r="O121" s="21"/>
    </row>
    <row r="122" spans="1:15" x14ac:dyDescent="0.25">
      <c r="A122" s="23">
        <v>117</v>
      </c>
      <c r="B122" s="26" t="s">
        <v>314</v>
      </c>
      <c r="C122" s="24" t="s">
        <v>245</v>
      </c>
      <c r="D122" s="27">
        <v>4000000</v>
      </c>
      <c r="E122" s="26" t="s">
        <v>284</v>
      </c>
      <c r="F122" s="3" t="s">
        <v>11</v>
      </c>
      <c r="G122" s="5"/>
      <c r="H122" s="5"/>
      <c r="I122" s="5"/>
      <c r="J122" s="5"/>
      <c r="K122" s="5"/>
      <c r="L122" s="5"/>
      <c r="M122" s="5"/>
      <c r="N122" s="5"/>
      <c r="O122" s="5"/>
    </row>
    <row r="123" spans="1:15" x14ac:dyDescent="0.25">
      <c r="A123" s="23">
        <v>118</v>
      </c>
      <c r="B123" s="26" t="s">
        <v>314</v>
      </c>
      <c r="C123" s="24" t="s">
        <v>188</v>
      </c>
      <c r="D123" s="27">
        <v>2180000</v>
      </c>
      <c r="E123" s="26" t="s">
        <v>145</v>
      </c>
      <c r="F123" s="3" t="s">
        <v>11</v>
      </c>
      <c r="G123" s="18">
        <v>2250000</v>
      </c>
      <c r="H123" s="6">
        <v>5400</v>
      </c>
      <c r="I123" s="6">
        <v>6750</v>
      </c>
      <c r="J123" s="6">
        <v>83250</v>
      </c>
      <c r="K123" s="6">
        <v>45000</v>
      </c>
      <c r="L123" s="6">
        <v>45000</v>
      </c>
      <c r="M123" s="6">
        <v>22500</v>
      </c>
      <c r="N123" s="6">
        <v>112063</v>
      </c>
      <c r="O123" s="21">
        <f>SUM(H123:M123)</f>
        <v>207900</v>
      </c>
    </row>
    <row r="124" spans="1:15" x14ac:dyDescent="0.25">
      <c r="A124" s="23">
        <v>119</v>
      </c>
      <c r="B124" s="26" t="s">
        <v>314</v>
      </c>
      <c r="C124" s="24" t="s">
        <v>192</v>
      </c>
      <c r="D124" s="27">
        <v>3670000</v>
      </c>
      <c r="E124" s="26" t="s">
        <v>45</v>
      </c>
      <c r="F124" s="3" t="s">
        <v>11</v>
      </c>
      <c r="G124" s="18">
        <v>3000000</v>
      </c>
      <c r="H124" s="6">
        <v>7200</v>
      </c>
      <c r="I124" s="6">
        <v>9000</v>
      </c>
      <c r="J124" s="6">
        <v>111000</v>
      </c>
      <c r="K124" s="6">
        <v>60000</v>
      </c>
      <c r="L124" s="6">
        <v>60000</v>
      </c>
      <c r="M124" s="6">
        <v>30000</v>
      </c>
      <c r="N124" s="6">
        <v>150000</v>
      </c>
      <c r="O124" s="21">
        <f t="shared" ref="O124" si="1">SUM(H124:M124)</f>
        <v>277200</v>
      </c>
    </row>
    <row r="125" spans="1:15" x14ac:dyDescent="0.25">
      <c r="A125" s="23">
        <v>120</v>
      </c>
      <c r="B125" s="26" t="s">
        <v>314</v>
      </c>
      <c r="C125" s="24" t="s">
        <v>194</v>
      </c>
      <c r="D125" s="27">
        <v>3346000</v>
      </c>
      <c r="E125" s="26" t="s">
        <v>255</v>
      </c>
      <c r="F125" s="3" t="s">
        <v>11</v>
      </c>
      <c r="G125" s="18">
        <v>2800000</v>
      </c>
      <c r="H125" s="6">
        <v>6720</v>
      </c>
      <c r="I125" s="6">
        <v>8400</v>
      </c>
      <c r="J125" s="6">
        <v>103600</v>
      </c>
      <c r="K125" s="6">
        <v>56000</v>
      </c>
      <c r="L125" s="6">
        <v>56000</v>
      </c>
      <c r="M125" s="6">
        <v>28000</v>
      </c>
      <c r="N125" s="6">
        <v>150000</v>
      </c>
      <c r="O125" s="21">
        <f>SUM(H125:M125)</f>
        <v>258720</v>
      </c>
    </row>
    <row r="126" spans="1:15" x14ac:dyDescent="0.25">
      <c r="A126" s="23">
        <v>121</v>
      </c>
      <c r="B126" s="26" t="s">
        <v>314</v>
      </c>
      <c r="C126" s="24" t="s">
        <v>195</v>
      </c>
      <c r="D126" s="27">
        <v>5700000</v>
      </c>
      <c r="E126" s="26" t="s">
        <v>233</v>
      </c>
      <c r="F126" s="3" t="s">
        <v>11</v>
      </c>
      <c r="G126" s="18">
        <v>4400000</v>
      </c>
      <c r="H126" s="6">
        <v>10560</v>
      </c>
      <c r="I126" s="6">
        <v>13200</v>
      </c>
      <c r="J126" s="6">
        <v>162800</v>
      </c>
      <c r="K126" s="6">
        <v>88000</v>
      </c>
      <c r="L126" s="6">
        <v>88000</v>
      </c>
      <c r="M126" s="6">
        <v>44000</v>
      </c>
      <c r="N126" s="6">
        <v>112063</v>
      </c>
      <c r="O126" s="21">
        <f>SUM(H126:M126)</f>
        <v>406560</v>
      </c>
    </row>
    <row r="127" spans="1:15" x14ac:dyDescent="0.25">
      <c r="A127" s="23">
        <v>122</v>
      </c>
      <c r="B127" s="26" t="s">
        <v>314</v>
      </c>
      <c r="C127" s="24" t="s">
        <v>197</v>
      </c>
      <c r="D127" s="27">
        <v>2943500</v>
      </c>
      <c r="E127" s="26" t="s">
        <v>80</v>
      </c>
      <c r="F127" s="3" t="s">
        <v>11</v>
      </c>
      <c r="G127" s="18">
        <v>2150000</v>
      </c>
      <c r="H127" s="6">
        <v>5160</v>
      </c>
      <c r="I127" s="6">
        <v>6450</v>
      </c>
      <c r="J127" s="6">
        <v>79550</v>
      </c>
      <c r="K127" s="6">
        <v>43000</v>
      </c>
      <c r="L127" s="6">
        <v>43000</v>
      </c>
      <c r="M127" s="6">
        <v>21500</v>
      </c>
      <c r="N127" s="6">
        <v>112063</v>
      </c>
      <c r="O127" s="21">
        <f>SUM(H127:M127)</f>
        <v>198660</v>
      </c>
    </row>
    <row r="128" spans="1:15" x14ac:dyDescent="0.25">
      <c r="A128" s="23">
        <v>123</v>
      </c>
      <c r="B128" s="26" t="s">
        <v>314</v>
      </c>
      <c r="C128" s="24" t="s">
        <v>199</v>
      </c>
      <c r="D128" s="27">
        <v>3528500</v>
      </c>
      <c r="E128" s="26" t="s">
        <v>53</v>
      </c>
      <c r="F128" s="3" t="s">
        <v>11</v>
      </c>
      <c r="G128" s="18">
        <v>3300000</v>
      </c>
      <c r="H128" s="6">
        <v>7920</v>
      </c>
      <c r="I128" s="6">
        <v>9900</v>
      </c>
      <c r="J128" s="6">
        <v>122100</v>
      </c>
      <c r="K128" s="6">
        <v>66000</v>
      </c>
      <c r="L128" s="6">
        <v>66000</v>
      </c>
      <c r="M128" s="6">
        <v>33000</v>
      </c>
      <c r="N128" s="6">
        <v>112063</v>
      </c>
      <c r="O128" s="21">
        <f>SUM(H128:M128)</f>
        <v>304920</v>
      </c>
    </row>
    <row r="129" spans="1:15" x14ac:dyDescent="0.25">
      <c r="A129" s="23">
        <v>124</v>
      </c>
      <c r="B129" s="26" t="s">
        <v>314</v>
      </c>
      <c r="C129" s="24" t="s">
        <v>200</v>
      </c>
      <c r="D129" s="27">
        <v>2774750</v>
      </c>
      <c r="E129" s="26" t="s">
        <v>82</v>
      </c>
      <c r="F129" s="3" t="s">
        <v>11</v>
      </c>
      <c r="G129" s="5"/>
      <c r="H129" s="5"/>
      <c r="I129" s="5"/>
      <c r="J129" s="5"/>
      <c r="K129" s="5"/>
      <c r="L129" s="5"/>
      <c r="M129" s="5"/>
      <c r="N129" s="5"/>
      <c r="O129" s="5"/>
    </row>
    <row r="130" spans="1:15" x14ac:dyDescent="0.25">
      <c r="A130" s="23">
        <v>125</v>
      </c>
      <c r="B130" s="26" t="s">
        <v>314</v>
      </c>
      <c r="C130" s="24" t="s">
        <v>201</v>
      </c>
      <c r="D130" s="27">
        <v>2315000</v>
      </c>
      <c r="E130" s="26" t="s">
        <v>131</v>
      </c>
      <c r="F130" s="3" t="s">
        <v>11</v>
      </c>
      <c r="G130" s="5"/>
      <c r="H130" s="5"/>
      <c r="I130" s="5"/>
      <c r="J130" s="5"/>
      <c r="K130" s="5"/>
      <c r="L130" s="5"/>
      <c r="M130" s="5"/>
      <c r="N130" s="5"/>
      <c r="O130" s="5"/>
    </row>
    <row r="131" spans="1:15" x14ac:dyDescent="0.25">
      <c r="A131" s="23">
        <v>126</v>
      </c>
      <c r="B131" s="26" t="s">
        <v>314</v>
      </c>
      <c r="C131" s="24" t="s">
        <v>202</v>
      </c>
      <c r="D131" s="27">
        <v>5900000</v>
      </c>
      <c r="E131" s="26" t="s">
        <v>232</v>
      </c>
      <c r="F131" s="3" t="s">
        <v>11</v>
      </c>
      <c r="G131" s="69"/>
      <c r="H131" s="5"/>
      <c r="I131" s="5"/>
      <c r="J131" s="5"/>
      <c r="K131" s="5"/>
      <c r="L131" s="5"/>
      <c r="M131" s="5"/>
      <c r="N131" s="5"/>
      <c r="O131" s="5"/>
    </row>
    <row r="132" spans="1:15" x14ac:dyDescent="0.25">
      <c r="A132" s="5"/>
      <c r="B132" s="5"/>
      <c r="C132" s="5"/>
      <c r="D132" s="5"/>
      <c r="E132" s="5"/>
      <c r="F132" s="5"/>
      <c r="G132" s="18">
        <f>SUM(G6:G128)</f>
        <v>211700000</v>
      </c>
      <c r="H132" s="18">
        <f>SUM(H6:H128)</f>
        <v>508080</v>
      </c>
      <c r="I132" s="18">
        <f>SUM(I6:I128)</f>
        <v>635100</v>
      </c>
      <c r="J132" s="18">
        <f>SUM(J6:J128)</f>
        <v>7832900</v>
      </c>
      <c r="K132" s="18">
        <f>SUM(K6:K128)</f>
        <v>4234000</v>
      </c>
      <c r="L132" s="18">
        <f>SUM(L6:L128)</f>
        <v>4099000</v>
      </c>
      <c r="M132" s="18">
        <f>SUM(M6:M128)</f>
        <v>2049500</v>
      </c>
      <c r="N132" s="18">
        <f>SUM(N6:N128)</f>
        <v>9067593</v>
      </c>
      <c r="O132" s="21">
        <f>SUM(H132:M132)</f>
        <v>19358580</v>
      </c>
    </row>
    <row r="133" spans="1:15" x14ac:dyDescent="0.25">
      <c r="G133" s="2"/>
      <c r="H133" s="2"/>
      <c r="I133" s="2"/>
      <c r="J133" s="2"/>
      <c r="K133" s="2"/>
      <c r="L133" s="2"/>
      <c r="M133" s="2"/>
      <c r="N133" s="2"/>
      <c r="O133" s="2"/>
    </row>
    <row r="134" spans="1:15" x14ac:dyDescent="0.25">
      <c r="N134" s="20">
        <v>9067593</v>
      </c>
      <c r="O134" s="20">
        <v>19358580</v>
      </c>
    </row>
    <row r="135" spans="1:15" x14ac:dyDescent="0.25">
      <c r="N135" s="20">
        <f>N132-N134</f>
        <v>0</v>
      </c>
      <c r="O135" s="20">
        <f>O132-O134</f>
        <v>0</v>
      </c>
    </row>
  </sheetData>
  <autoFilter ref="A4:O132" xr:uid="{F24DFC43-2A48-45EA-A365-BA82531D45D6}">
    <filterColumn colId="9" showButton="0"/>
    <filterColumn colId="11" showButton="0"/>
  </autoFilter>
  <mergeCells count="15">
    <mergeCell ref="O4:O5"/>
    <mergeCell ref="C4:C5"/>
    <mergeCell ref="G4:G5"/>
    <mergeCell ref="H4:H5"/>
    <mergeCell ref="I4:I5"/>
    <mergeCell ref="J4:K4"/>
    <mergeCell ref="L4:M4"/>
    <mergeCell ref="N4:N5"/>
    <mergeCell ref="A1:F1"/>
    <mergeCell ref="A2:F2"/>
    <mergeCell ref="A4:A5"/>
    <mergeCell ref="B4:B5"/>
    <mergeCell ref="D4:D5"/>
    <mergeCell ref="E4:E5"/>
    <mergeCell ref="F4:F5"/>
  </mergeCells>
  <conditionalFormatting sqref="C124">
    <cfRule type="duplicateValues" dxfId="77" priority="10"/>
  </conditionalFormatting>
  <conditionalFormatting sqref="C126">
    <cfRule type="duplicateValues" dxfId="76" priority="11"/>
  </conditionalFormatting>
  <conditionalFormatting sqref="C7">
    <cfRule type="duplicateValues" dxfId="75" priority="6"/>
  </conditionalFormatting>
  <conditionalFormatting sqref="C115">
    <cfRule type="duplicateValues" dxfId="74" priority="5"/>
  </conditionalFormatting>
  <conditionalFormatting sqref="C116">
    <cfRule type="duplicateValues" dxfId="73" priority="4"/>
  </conditionalFormatting>
  <conditionalFormatting sqref="C117">
    <cfRule type="duplicateValues" dxfId="72" priority="3"/>
  </conditionalFormatting>
  <conditionalFormatting sqref="C107">
    <cfRule type="duplicateValues" dxfId="71" priority="2"/>
  </conditionalFormatting>
  <conditionalFormatting sqref="C118">
    <cfRule type="duplicateValues" dxfId="70" priority="1"/>
  </conditionalFormatting>
  <conditionalFormatting sqref="C6 C108:C114 C8:C106 C119:C131">
    <cfRule type="duplicateValues" dxfId="69" priority="69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D5C1C-81A9-4A17-9002-961C681F8E39}">
  <dimension ref="A1:O140"/>
  <sheetViews>
    <sheetView tabSelected="1" workbookViewId="0">
      <selection activeCell="E14" sqref="E14"/>
    </sheetView>
  </sheetViews>
  <sheetFormatPr defaultRowHeight="15" x14ac:dyDescent="0.25"/>
  <cols>
    <col min="1" max="1" width="7" customWidth="1"/>
    <col min="3" max="3" width="34.85546875" customWidth="1"/>
    <col min="4" max="4" width="14.28515625" customWidth="1"/>
    <col min="5" max="6" width="16.7109375" customWidth="1"/>
    <col min="7" max="15" width="13.5703125" customWidth="1"/>
  </cols>
  <sheetData>
    <row r="1" spans="1:15" x14ac:dyDescent="0.25">
      <c r="A1" s="35" t="s">
        <v>0</v>
      </c>
      <c r="B1" s="35"/>
      <c r="C1" s="35"/>
      <c r="D1" s="35"/>
      <c r="E1" s="35"/>
      <c r="F1" s="35"/>
    </row>
    <row r="2" spans="1:15" x14ac:dyDescent="0.25">
      <c r="A2" s="41" t="s">
        <v>315</v>
      </c>
      <c r="B2" s="41"/>
      <c r="C2" s="41"/>
      <c r="D2" s="41"/>
      <c r="E2" s="41"/>
      <c r="F2" s="41"/>
    </row>
    <row r="3" spans="1:15" x14ac:dyDescent="0.25">
      <c r="A3" s="22"/>
      <c r="B3" s="22"/>
      <c r="C3" s="22"/>
      <c r="D3" s="22"/>
      <c r="E3" s="22"/>
      <c r="F3" s="22"/>
    </row>
    <row r="4" spans="1:15" x14ac:dyDescent="0.25">
      <c r="A4" s="37" t="s">
        <v>2</v>
      </c>
      <c r="B4" s="38" t="s">
        <v>3</v>
      </c>
      <c r="C4" s="39" t="s">
        <v>4</v>
      </c>
      <c r="D4" s="39" t="s">
        <v>5</v>
      </c>
      <c r="E4" s="38" t="s">
        <v>6</v>
      </c>
      <c r="F4" s="38" t="s">
        <v>7</v>
      </c>
      <c r="G4" s="40" t="s">
        <v>227</v>
      </c>
      <c r="H4" s="36" t="s">
        <v>221</v>
      </c>
      <c r="I4" s="36" t="s">
        <v>222</v>
      </c>
      <c r="J4" s="36" t="s">
        <v>223</v>
      </c>
      <c r="K4" s="36"/>
      <c r="L4" s="36" t="s">
        <v>226</v>
      </c>
      <c r="M4" s="36"/>
      <c r="N4" s="33" t="s">
        <v>229</v>
      </c>
      <c r="O4" s="32" t="s">
        <v>228</v>
      </c>
    </row>
    <row r="5" spans="1:15" x14ac:dyDescent="0.25">
      <c r="A5" s="37"/>
      <c r="B5" s="38"/>
      <c r="C5" s="39"/>
      <c r="D5" s="39"/>
      <c r="E5" s="38"/>
      <c r="F5" s="38"/>
      <c r="G5" s="40"/>
      <c r="H5" s="36"/>
      <c r="I5" s="36"/>
      <c r="J5" s="15" t="s">
        <v>224</v>
      </c>
      <c r="K5" s="15" t="s">
        <v>225</v>
      </c>
      <c r="L5" s="15" t="s">
        <v>224</v>
      </c>
      <c r="M5" s="15" t="s">
        <v>225</v>
      </c>
      <c r="N5" s="34"/>
      <c r="O5" s="32"/>
    </row>
    <row r="6" spans="1:15" x14ac:dyDescent="0.25">
      <c r="A6" s="23">
        <v>1</v>
      </c>
      <c r="B6" s="26" t="s">
        <v>316</v>
      </c>
      <c r="C6" s="24" t="s">
        <v>9</v>
      </c>
      <c r="D6" s="27">
        <v>1950000</v>
      </c>
      <c r="E6" s="26" t="s">
        <v>159</v>
      </c>
      <c r="F6" s="3" t="s">
        <v>11</v>
      </c>
      <c r="G6" s="18"/>
      <c r="H6" s="6"/>
      <c r="I6" s="6"/>
      <c r="J6" s="6"/>
      <c r="K6" s="6"/>
      <c r="L6" s="6"/>
      <c r="M6" s="6"/>
      <c r="N6" s="6"/>
      <c r="O6" s="21">
        <f>SUM(H6:M6)</f>
        <v>0</v>
      </c>
    </row>
    <row r="7" spans="1:15" x14ac:dyDescent="0.25">
      <c r="A7" s="23">
        <v>2</v>
      </c>
      <c r="B7" s="26" t="s">
        <v>316</v>
      </c>
      <c r="C7" s="24" t="s">
        <v>12</v>
      </c>
      <c r="D7" s="27">
        <v>1816057</v>
      </c>
      <c r="E7" s="26" t="s">
        <v>317</v>
      </c>
      <c r="F7" s="3" t="s">
        <v>11</v>
      </c>
      <c r="G7" s="18"/>
      <c r="H7" s="6"/>
      <c r="I7" s="6"/>
      <c r="J7" s="6"/>
      <c r="K7" s="6"/>
      <c r="L7" s="6"/>
      <c r="M7" s="6"/>
      <c r="N7" s="6"/>
      <c r="O7" s="21">
        <f>SUM(H7:M7)</f>
        <v>0</v>
      </c>
    </row>
    <row r="8" spans="1:15" x14ac:dyDescent="0.25">
      <c r="A8" s="23">
        <v>3</v>
      </c>
      <c r="B8" s="26" t="s">
        <v>316</v>
      </c>
      <c r="C8" s="9" t="s">
        <v>260</v>
      </c>
      <c r="D8" s="70">
        <v>4550000</v>
      </c>
      <c r="E8" s="26" t="s">
        <v>76</v>
      </c>
      <c r="F8" s="3" t="s">
        <v>11</v>
      </c>
      <c r="G8" s="18"/>
      <c r="H8" s="6"/>
      <c r="I8" s="6"/>
      <c r="J8" s="6"/>
      <c r="K8" s="6"/>
      <c r="L8" s="6"/>
      <c r="M8" s="6"/>
      <c r="N8" s="6"/>
      <c r="O8" s="21">
        <f>SUM(H8:M8)</f>
        <v>0</v>
      </c>
    </row>
    <row r="9" spans="1:15" x14ac:dyDescent="0.25">
      <c r="A9" s="23">
        <v>4</v>
      </c>
      <c r="B9" s="26" t="s">
        <v>316</v>
      </c>
      <c r="C9" s="5" t="s">
        <v>248</v>
      </c>
      <c r="D9" s="25">
        <v>1140000</v>
      </c>
      <c r="E9" s="26"/>
      <c r="F9" s="3" t="s">
        <v>204</v>
      </c>
      <c r="G9" s="18"/>
      <c r="H9" s="6"/>
      <c r="I9" s="6"/>
      <c r="J9" s="6"/>
      <c r="K9" s="6"/>
      <c r="L9" s="6"/>
      <c r="M9" s="6"/>
      <c r="N9" s="6"/>
      <c r="O9" s="21"/>
    </row>
    <row r="10" spans="1:15" x14ac:dyDescent="0.25">
      <c r="A10" s="23">
        <v>5</v>
      </c>
      <c r="B10" s="26" t="s">
        <v>316</v>
      </c>
      <c r="C10" s="9" t="s">
        <v>318</v>
      </c>
      <c r="D10" s="70">
        <v>1875000</v>
      </c>
      <c r="E10" s="26"/>
      <c r="F10" s="3" t="s">
        <v>204</v>
      </c>
      <c r="G10" s="18"/>
      <c r="H10" s="6"/>
      <c r="I10" s="6"/>
      <c r="J10" s="6"/>
      <c r="K10" s="6"/>
      <c r="L10" s="6"/>
      <c r="M10" s="6"/>
      <c r="N10" s="6"/>
      <c r="O10" s="21"/>
    </row>
    <row r="11" spans="1:15" x14ac:dyDescent="0.25">
      <c r="A11" s="23">
        <v>6</v>
      </c>
      <c r="B11" s="26" t="s">
        <v>316</v>
      </c>
      <c r="C11" s="24" t="s">
        <v>235</v>
      </c>
      <c r="D11" s="27">
        <v>2266057</v>
      </c>
      <c r="E11" s="26" t="s">
        <v>117</v>
      </c>
      <c r="F11" s="3" t="s">
        <v>11</v>
      </c>
      <c r="G11" s="18"/>
      <c r="H11" s="6"/>
      <c r="I11" s="6"/>
      <c r="J11" s="6"/>
      <c r="K11" s="6"/>
      <c r="L11" s="6"/>
      <c r="M11" s="6"/>
      <c r="N11" s="6"/>
      <c r="O11" s="21"/>
    </row>
    <row r="12" spans="1:15" x14ac:dyDescent="0.25">
      <c r="A12" s="23">
        <v>7</v>
      </c>
      <c r="B12" s="26" t="s">
        <v>316</v>
      </c>
      <c r="C12" s="24" t="s">
        <v>16</v>
      </c>
      <c r="D12" s="27">
        <v>2385000</v>
      </c>
      <c r="E12" s="26" t="s">
        <v>106</v>
      </c>
      <c r="F12" s="3" t="s">
        <v>11</v>
      </c>
      <c r="G12" s="18"/>
      <c r="H12" s="6"/>
      <c r="I12" s="6"/>
      <c r="J12" s="6"/>
      <c r="K12" s="6"/>
      <c r="L12" s="6"/>
      <c r="M12" s="6"/>
      <c r="N12" s="6"/>
      <c r="O12" s="21"/>
    </row>
    <row r="13" spans="1:15" x14ac:dyDescent="0.25">
      <c r="A13" s="23">
        <v>8</v>
      </c>
      <c r="B13" s="26" t="s">
        <v>316</v>
      </c>
      <c r="C13" s="24" t="s">
        <v>18</v>
      </c>
      <c r="D13" s="27">
        <v>2996000</v>
      </c>
      <c r="E13" s="26" t="s">
        <v>53</v>
      </c>
      <c r="F13" s="3" t="s">
        <v>11</v>
      </c>
      <c r="G13" s="18">
        <v>2250000</v>
      </c>
      <c r="H13" s="6">
        <v>5400</v>
      </c>
      <c r="I13" s="6">
        <v>6750</v>
      </c>
      <c r="J13" s="6">
        <v>83250</v>
      </c>
      <c r="K13" s="6">
        <v>45000</v>
      </c>
      <c r="L13" s="6">
        <v>45000</v>
      </c>
      <c r="M13" s="6">
        <v>22500</v>
      </c>
      <c r="N13" s="6">
        <v>112063</v>
      </c>
      <c r="O13" s="21">
        <f>SUM(H13:M13)</f>
        <v>207900</v>
      </c>
    </row>
    <row r="14" spans="1:15" x14ac:dyDescent="0.25">
      <c r="A14" s="23">
        <v>9</v>
      </c>
      <c r="B14" s="26" t="s">
        <v>316</v>
      </c>
      <c r="C14" s="24" t="s">
        <v>277</v>
      </c>
      <c r="D14" s="27">
        <v>1910000</v>
      </c>
      <c r="E14" s="26" t="s">
        <v>171</v>
      </c>
      <c r="F14" s="3" t="s">
        <v>11</v>
      </c>
      <c r="G14" s="18">
        <v>2600000</v>
      </c>
      <c r="H14" s="6">
        <v>6240</v>
      </c>
      <c r="I14" s="6">
        <v>7800</v>
      </c>
      <c r="J14" s="6">
        <v>96200</v>
      </c>
      <c r="K14" s="6">
        <v>52000</v>
      </c>
      <c r="L14" s="6">
        <v>52000</v>
      </c>
      <c r="M14" s="6">
        <v>26000</v>
      </c>
      <c r="N14" s="6">
        <v>130000</v>
      </c>
      <c r="O14" s="21">
        <f>SUM(H14:M14)</f>
        <v>240240</v>
      </c>
    </row>
    <row r="15" spans="1:15" x14ac:dyDescent="0.25">
      <c r="A15" s="23">
        <v>10</v>
      </c>
      <c r="B15" s="26" t="s">
        <v>316</v>
      </c>
      <c r="C15" s="24" t="s">
        <v>211</v>
      </c>
      <c r="D15" s="27">
        <v>1950000</v>
      </c>
      <c r="E15" s="26" t="s">
        <v>163</v>
      </c>
      <c r="F15" s="3" t="s">
        <v>11</v>
      </c>
      <c r="G15" s="18"/>
      <c r="H15" s="6"/>
      <c r="I15" s="6"/>
      <c r="J15" s="6"/>
      <c r="K15" s="6"/>
      <c r="L15" s="6"/>
      <c r="M15" s="6"/>
      <c r="N15" s="6"/>
      <c r="O15" s="21"/>
    </row>
    <row r="16" spans="1:15" x14ac:dyDescent="0.25">
      <c r="A16" s="23">
        <v>11</v>
      </c>
      <c r="B16" s="26" t="s">
        <v>316</v>
      </c>
      <c r="C16" s="24" t="s">
        <v>22</v>
      </c>
      <c r="D16" s="27">
        <v>2927500</v>
      </c>
      <c r="E16" s="26" t="s">
        <v>319</v>
      </c>
      <c r="F16" s="3" t="s">
        <v>11</v>
      </c>
      <c r="G16" s="18">
        <v>2800000</v>
      </c>
      <c r="H16" s="6">
        <v>6720</v>
      </c>
      <c r="I16" s="6">
        <v>8400</v>
      </c>
      <c r="J16" s="6">
        <v>103600</v>
      </c>
      <c r="K16" s="6">
        <v>56000</v>
      </c>
      <c r="L16" s="6">
        <v>56000</v>
      </c>
      <c r="M16" s="6">
        <v>28000</v>
      </c>
      <c r="N16" s="6">
        <v>112063</v>
      </c>
      <c r="O16" s="21">
        <f>SUM(H16:M16)</f>
        <v>258720</v>
      </c>
    </row>
    <row r="17" spans="1:15" x14ac:dyDescent="0.25">
      <c r="A17" s="23">
        <v>12</v>
      </c>
      <c r="B17" s="26" t="s">
        <v>316</v>
      </c>
      <c r="C17" s="24" t="s">
        <v>24</v>
      </c>
      <c r="D17" s="27">
        <v>2767500</v>
      </c>
      <c r="E17" s="26" t="s">
        <v>68</v>
      </c>
      <c r="F17" s="3" t="s">
        <v>11</v>
      </c>
      <c r="G17" s="18">
        <v>2500000</v>
      </c>
      <c r="H17" s="6">
        <v>6000</v>
      </c>
      <c r="I17" s="6">
        <v>7500</v>
      </c>
      <c r="J17" s="6">
        <v>92500</v>
      </c>
      <c r="K17" s="6">
        <v>50000</v>
      </c>
      <c r="L17" s="6">
        <v>50000</v>
      </c>
      <c r="M17" s="6">
        <v>25000</v>
      </c>
      <c r="N17" s="6">
        <v>112063</v>
      </c>
      <c r="O17" s="21">
        <f>SUM(H17:M17)</f>
        <v>231000</v>
      </c>
    </row>
    <row r="18" spans="1:15" x14ac:dyDescent="0.25">
      <c r="A18" s="23">
        <v>13</v>
      </c>
      <c r="B18" s="26" t="s">
        <v>316</v>
      </c>
      <c r="C18" s="24" t="s">
        <v>26</v>
      </c>
      <c r="D18" s="27">
        <v>2477550</v>
      </c>
      <c r="E18" s="26" t="s">
        <v>282</v>
      </c>
      <c r="F18" s="3" t="s">
        <v>11</v>
      </c>
      <c r="G18" s="18">
        <v>2250000</v>
      </c>
      <c r="H18" s="6">
        <v>5400</v>
      </c>
      <c r="I18" s="6">
        <v>6750</v>
      </c>
      <c r="J18" s="6">
        <v>83250</v>
      </c>
      <c r="K18" s="6">
        <v>45000</v>
      </c>
      <c r="L18" s="6">
        <v>45000</v>
      </c>
      <c r="M18" s="6">
        <v>22500</v>
      </c>
      <c r="N18" s="6"/>
      <c r="O18" s="21">
        <f>SUM(H18:M18)</f>
        <v>207900</v>
      </c>
    </row>
    <row r="19" spans="1:15" x14ac:dyDescent="0.25">
      <c r="A19" s="23">
        <v>14</v>
      </c>
      <c r="B19" s="26" t="s">
        <v>316</v>
      </c>
      <c r="C19" s="24" t="s">
        <v>28</v>
      </c>
      <c r="D19" s="27">
        <v>4047000</v>
      </c>
      <c r="E19" s="26" t="s">
        <v>17</v>
      </c>
      <c r="F19" s="3" t="s">
        <v>11</v>
      </c>
      <c r="G19" s="18"/>
      <c r="H19" s="6"/>
      <c r="I19" s="6"/>
      <c r="J19" s="6"/>
      <c r="K19" s="6"/>
      <c r="L19" s="6"/>
      <c r="M19" s="6"/>
      <c r="N19" s="6"/>
      <c r="O19" s="21"/>
    </row>
    <row r="20" spans="1:15" x14ac:dyDescent="0.25">
      <c r="A20" s="23">
        <v>15</v>
      </c>
      <c r="B20" s="26" t="s">
        <v>316</v>
      </c>
      <c r="C20" s="24" t="s">
        <v>30</v>
      </c>
      <c r="D20" s="27">
        <v>1372500</v>
      </c>
      <c r="E20" s="26" t="s">
        <v>193</v>
      </c>
      <c r="F20" s="3" t="s">
        <v>11</v>
      </c>
      <c r="G20" s="18">
        <v>3600000</v>
      </c>
      <c r="H20" s="6">
        <v>8640</v>
      </c>
      <c r="I20" s="6">
        <v>10800</v>
      </c>
      <c r="J20" s="6">
        <v>133200</v>
      </c>
      <c r="K20" s="6">
        <v>72000</v>
      </c>
      <c r="L20" s="6">
        <v>72000</v>
      </c>
      <c r="M20" s="6">
        <v>36000</v>
      </c>
      <c r="N20" s="6">
        <v>180000</v>
      </c>
      <c r="O20" s="21">
        <f>SUM(H20:M20)</f>
        <v>332640</v>
      </c>
    </row>
    <row r="21" spans="1:15" x14ac:dyDescent="0.25">
      <c r="A21" s="23">
        <v>16</v>
      </c>
      <c r="B21" s="26" t="s">
        <v>316</v>
      </c>
      <c r="C21" s="24" t="s">
        <v>34</v>
      </c>
      <c r="D21" s="27">
        <v>4000000</v>
      </c>
      <c r="E21" s="26" t="s">
        <v>19</v>
      </c>
      <c r="F21" s="3" t="s">
        <v>11</v>
      </c>
      <c r="G21" s="18">
        <v>2250000</v>
      </c>
      <c r="H21" s="6">
        <v>5400</v>
      </c>
      <c r="I21" s="6">
        <v>6750</v>
      </c>
      <c r="J21" s="6">
        <v>83250</v>
      </c>
      <c r="K21" s="6">
        <v>45000</v>
      </c>
      <c r="L21" s="6">
        <v>0</v>
      </c>
      <c r="M21" s="6">
        <v>0</v>
      </c>
      <c r="N21" s="6">
        <v>112063</v>
      </c>
      <c r="O21" s="21">
        <f>SUM(H21:M21)</f>
        <v>140400</v>
      </c>
    </row>
    <row r="22" spans="1:15" x14ac:dyDescent="0.25">
      <c r="A22" s="23">
        <v>17</v>
      </c>
      <c r="B22" s="26" t="s">
        <v>316</v>
      </c>
      <c r="C22" s="24" t="s">
        <v>36</v>
      </c>
      <c r="D22" s="27">
        <v>1885000</v>
      </c>
      <c r="E22" s="26" t="s">
        <v>173</v>
      </c>
      <c r="F22" s="3" t="s">
        <v>11</v>
      </c>
      <c r="G22" s="18">
        <v>2900000</v>
      </c>
      <c r="H22" s="6">
        <v>6960</v>
      </c>
      <c r="I22" s="6">
        <v>8700</v>
      </c>
      <c r="J22" s="6">
        <v>107300</v>
      </c>
      <c r="K22" s="6">
        <v>58000</v>
      </c>
      <c r="L22" s="6">
        <v>58000</v>
      </c>
      <c r="M22" s="6">
        <v>29000</v>
      </c>
      <c r="N22" s="6">
        <v>145000</v>
      </c>
      <c r="O22" s="21">
        <f>SUM(H22:M22)</f>
        <v>267960</v>
      </c>
    </row>
    <row r="23" spans="1:15" x14ac:dyDescent="0.25">
      <c r="A23" s="23">
        <v>18</v>
      </c>
      <c r="B23" s="26" t="s">
        <v>316</v>
      </c>
      <c r="C23" s="24" t="s">
        <v>38</v>
      </c>
      <c r="D23" s="27">
        <v>2060000</v>
      </c>
      <c r="E23" s="26" t="s">
        <v>137</v>
      </c>
      <c r="F23" s="3" t="s">
        <v>11</v>
      </c>
      <c r="G23" s="18">
        <v>2700000</v>
      </c>
      <c r="H23" s="6">
        <v>6480</v>
      </c>
      <c r="I23" s="6">
        <v>8100</v>
      </c>
      <c r="J23" s="6">
        <v>99900</v>
      </c>
      <c r="K23" s="6">
        <v>54000</v>
      </c>
      <c r="L23" s="6">
        <v>54000</v>
      </c>
      <c r="M23" s="6">
        <v>27000</v>
      </c>
      <c r="N23" s="6">
        <v>112063</v>
      </c>
      <c r="O23" s="21">
        <f>SUM(H23:M23)</f>
        <v>249480</v>
      </c>
    </row>
    <row r="24" spans="1:15" x14ac:dyDescent="0.25">
      <c r="A24" s="23">
        <v>19</v>
      </c>
      <c r="B24" s="26" t="s">
        <v>316</v>
      </c>
      <c r="C24" s="9" t="s">
        <v>296</v>
      </c>
      <c r="D24" s="70">
        <v>1493250</v>
      </c>
      <c r="E24" s="26"/>
      <c r="F24" s="3" t="s">
        <v>204</v>
      </c>
      <c r="G24" s="18"/>
      <c r="H24" s="6"/>
      <c r="I24" s="6"/>
      <c r="J24" s="6"/>
      <c r="K24" s="6"/>
      <c r="L24" s="6"/>
      <c r="M24" s="6"/>
      <c r="N24" s="6"/>
      <c r="O24" s="21"/>
    </row>
    <row r="25" spans="1:15" x14ac:dyDescent="0.25">
      <c r="A25" s="23">
        <v>20</v>
      </c>
      <c r="B25" s="26" t="s">
        <v>316</v>
      </c>
      <c r="C25" s="24" t="s">
        <v>40</v>
      </c>
      <c r="D25" s="27">
        <v>2285000</v>
      </c>
      <c r="E25" s="26" t="s">
        <v>236</v>
      </c>
      <c r="F25" s="3" t="s">
        <v>11</v>
      </c>
      <c r="G25" s="18">
        <v>2250000</v>
      </c>
      <c r="H25" s="6">
        <v>5400</v>
      </c>
      <c r="I25" s="6">
        <v>6750</v>
      </c>
      <c r="J25" s="6">
        <v>83250</v>
      </c>
      <c r="K25" s="6">
        <v>45000</v>
      </c>
      <c r="L25" s="6">
        <v>45000</v>
      </c>
      <c r="M25" s="6">
        <v>22500</v>
      </c>
      <c r="N25" s="6">
        <v>112063</v>
      </c>
      <c r="O25" s="21">
        <f>SUM(H25:M25)</f>
        <v>207900</v>
      </c>
    </row>
    <row r="26" spans="1:15" x14ac:dyDescent="0.25">
      <c r="A26" s="23">
        <v>21</v>
      </c>
      <c r="B26" s="26" t="s">
        <v>316</v>
      </c>
      <c r="C26" s="24" t="s">
        <v>42</v>
      </c>
      <c r="D26" s="27">
        <v>2010000</v>
      </c>
      <c r="E26" s="26" t="s">
        <v>320</v>
      </c>
      <c r="F26" s="3" t="s">
        <v>11</v>
      </c>
      <c r="G26" s="18">
        <v>2250000</v>
      </c>
      <c r="H26" s="6">
        <v>5400</v>
      </c>
      <c r="I26" s="6">
        <v>6750</v>
      </c>
      <c r="J26" s="6">
        <v>83250</v>
      </c>
      <c r="K26" s="6">
        <v>45000</v>
      </c>
      <c r="L26" s="6">
        <v>45000</v>
      </c>
      <c r="M26" s="6">
        <v>22500</v>
      </c>
      <c r="N26" s="6">
        <v>112063</v>
      </c>
      <c r="O26" s="21">
        <f>SUM(H26:M26)</f>
        <v>207900</v>
      </c>
    </row>
    <row r="27" spans="1:15" x14ac:dyDescent="0.25">
      <c r="A27" s="23">
        <v>22</v>
      </c>
      <c r="B27" s="26" t="s">
        <v>316</v>
      </c>
      <c r="C27" s="24" t="s">
        <v>249</v>
      </c>
      <c r="D27" s="27">
        <v>2476500</v>
      </c>
      <c r="E27" s="26" t="s">
        <v>102</v>
      </c>
      <c r="F27" s="3" t="s">
        <v>11</v>
      </c>
      <c r="G27" s="18">
        <v>2300000</v>
      </c>
      <c r="H27" s="6">
        <v>5520</v>
      </c>
      <c r="I27" s="6">
        <v>6900</v>
      </c>
      <c r="J27" s="6">
        <v>85100</v>
      </c>
      <c r="K27" s="6">
        <v>46000</v>
      </c>
      <c r="L27" s="6">
        <v>46000</v>
      </c>
      <c r="M27" s="6">
        <v>23000</v>
      </c>
      <c r="N27" s="6">
        <v>112063</v>
      </c>
      <c r="O27" s="21">
        <f>SUM(H27:M27)</f>
        <v>212520</v>
      </c>
    </row>
    <row r="28" spans="1:15" x14ac:dyDescent="0.25">
      <c r="A28" s="23">
        <v>23</v>
      </c>
      <c r="B28" s="26" t="s">
        <v>316</v>
      </c>
      <c r="C28" s="24" t="s">
        <v>44</v>
      </c>
      <c r="D28" s="27">
        <v>2168750</v>
      </c>
      <c r="E28" s="26" t="s">
        <v>131</v>
      </c>
      <c r="F28" s="3" t="s">
        <v>11</v>
      </c>
      <c r="G28" s="18">
        <v>2250000</v>
      </c>
      <c r="H28" s="6">
        <v>5400</v>
      </c>
      <c r="I28" s="6">
        <v>6750</v>
      </c>
      <c r="J28" s="6">
        <v>83250</v>
      </c>
      <c r="K28" s="6">
        <v>45000</v>
      </c>
      <c r="L28" s="6">
        <v>45000</v>
      </c>
      <c r="M28" s="6">
        <v>22500</v>
      </c>
      <c r="N28" s="6">
        <v>112063</v>
      </c>
      <c r="O28" s="21">
        <f>SUM(H28:M28)</f>
        <v>207900</v>
      </c>
    </row>
    <row r="29" spans="1:15" x14ac:dyDescent="0.25">
      <c r="A29" s="23">
        <v>24</v>
      </c>
      <c r="B29" s="26" t="s">
        <v>316</v>
      </c>
      <c r="C29" s="9" t="s">
        <v>210</v>
      </c>
      <c r="D29" s="70">
        <v>4135000</v>
      </c>
      <c r="E29" s="26" t="s">
        <v>72</v>
      </c>
      <c r="F29" s="3" t="s">
        <v>11</v>
      </c>
      <c r="G29" s="18">
        <v>3200000</v>
      </c>
      <c r="H29" s="6">
        <v>7680</v>
      </c>
      <c r="I29" s="6">
        <v>9600</v>
      </c>
      <c r="J29" s="6">
        <v>118400</v>
      </c>
      <c r="K29" s="6">
        <v>64000</v>
      </c>
      <c r="L29" s="6">
        <v>64000</v>
      </c>
      <c r="M29" s="6">
        <v>32000</v>
      </c>
      <c r="N29" s="6">
        <v>160000</v>
      </c>
      <c r="O29" s="21">
        <f>SUM(H29:M29)</f>
        <v>295680</v>
      </c>
    </row>
    <row r="30" spans="1:15" x14ac:dyDescent="0.25">
      <c r="A30" s="23">
        <v>25</v>
      </c>
      <c r="B30" s="26" t="s">
        <v>316</v>
      </c>
      <c r="C30" s="24" t="s">
        <v>207</v>
      </c>
      <c r="D30" s="27">
        <v>2377550</v>
      </c>
      <c r="E30" s="26" t="s">
        <v>112</v>
      </c>
      <c r="F30" s="3" t="s">
        <v>11</v>
      </c>
      <c r="G30" s="18"/>
      <c r="H30" s="6"/>
      <c r="I30" s="6"/>
      <c r="J30" s="6"/>
      <c r="K30" s="6"/>
      <c r="L30" s="6"/>
      <c r="M30" s="6"/>
      <c r="N30" s="6"/>
      <c r="O30" s="21"/>
    </row>
    <row r="31" spans="1:15" x14ac:dyDescent="0.25">
      <c r="A31" s="23">
        <v>26</v>
      </c>
      <c r="B31" s="26" t="s">
        <v>316</v>
      </c>
      <c r="C31" s="24" t="s">
        <v>46</v>
      </c>
      <c r="D31" s="27">
        <v>3177000</v>
      </c>
      <c r="E31" s="26" t="s">
        <v>51</v>
      </c>
      <c r="F31" s="3" t="s">
        <v>11</v>
      </c>
      <c r="G31" s="18"/>
      <c r="H31" s="6"/>
      <c r="I31" s="6"/>
      <c r="J31" s="6"/>
      <c r="K31" s="6"/>
      <c r="L31" s="6"/>
      <c r="M31" s="6"/>
      <c r="N31" s="6"/>
      <c r="O31" s="21"/>
    </row>
    <row r="32" spans="1:15" x14ac:dyDescent="0.25">
      <c r="A32" s="23">
        <v>27</v>
      </c>
      <c r="B32" s="26" t="s">
        <v>316</v>
      </c>
      <c r="C32" s="24" t="s">
        <v>48</v>
      </c>
      <c r="D32" s="27">
        <v>2380500</v>
      </c>
      <c r="E32" s="26" t="s">
        <v>110</v>
      </c>
      <c r="F32" s="3" t="s">
        <v>11</v>
      </c>
      <c r="G32" s="18">
        <v>3600000</v>
      </c>
      <c r="H32" s="6">
        <v>8640</v>
      </c>
      <c r="I32" s="6">
        <v>10800</v>
      </c>
      <c r="J32" s="6">
        <v>133200</v>
      </c>
      <c r="K32" s="6">
        <v>72000</v>
      </c>
      <c r="L32" s="6">
        <v>72000</v>
      </c>
      <c r="M32" s="6">
        <v>36000</v>
      </c>
      <c r="N32" s="6">
        <v>180000</v>
      </c>
      <c r="O32" s="21">
        <f>SUM(H32:M32)</f>
        <v>332640</v>
      </c>
    </row>
    <row r="33" spans="1:15" x14ac:dyDescent="0.25">
      <c r="A33" s="23">
        <v>28</v>
      </c>
      <c r="B33" s="26" t="s">
        <v>316</v>
      </c>
      <c r="C33" s="24" t="s">
        <v>50</v>
      </c>
      <c r="D33" s="27">
        <v>2508000</v>
      </c>
      <c r="E33" s="26" t="s">
        <v>90</v>
      </c>
      <c r="F33" s="3" t="s">
        <v>11</v>
      </c>
      <c r="G33" s="18">
        <v>2400000</v>
      </c>
      <c r="H33" s="6">
        <v>5760</v>
      </c>
      <c r="I33" s="6">
        <v>7200</v>
      </c>
      <c r="J33" s="6">
        <v>88800</v>
      </c>
      <c r="K33" s="6">
        <v>48000</v>
      </c>
      <c r="L33" s="6">
        <v>48000</v>
      </c>
      <c r="M33" s="6">
        <v>24000</v>
      </c>
      <c r="N33" s="6">
        <v>112063</v>
      </c>
      <c r="O33" s="21">
        <f>SUM(H33:M33)</f>
        <v>221760</v>
      </c>
    </row>
    <row r="34" spans="1:15" x14ac:dyDescent="0.25">
      <c r="A34" s="23">
        <v>29</v>
      </c>
      <c r="B34" s="26" t="s">
        <v>316</v>
      </c>
      <c r="C34" s="24" t="s">
        <v>54</v>
      </c>
      <c r="D34" s="27">
        <v>3934000</v>
      </c>
      <c r="E34" s="26" t="s">
        <v>37</v>
      </c>
      <c r="F34" s="3" t="s">
        <v>11</v>
      </c>
      <c r="G34" s="18"/>
      <c r="H34" s="6"/>
      <c r="I34" s="6"/>
      <c r="J34" s="6"/>
      <c r="K34" s="6"/>
      <c r="L34" s="6"/>
      <c r="M34" s="6"/>
      <c r="N34" s="6"/>
      <c r="O34" s="21"/>
    </row>
    <row r="35" spans="1:15" x14ac:dyDescent="0.25">
      <c r="A35" s="23">
        <v>30</v>
      </c>
      <c r="B35" s="26" t="s">
        <v>316</v>
      </c>
      <c r="C35" s="24" t="s">
        <v>321</v>
      </c>
      <c r="D35" s="27">
        <v>2450000</v>
      </c>
      <c r="E35" s="26" t="s">
        <v>322</v>
      </c>
      <c r="F35" s="3" t="s">
        <v>11</v>
      </c>
      <c r="G35" s="18"/>
      <c r="H35" s="6"/>
      <c r="I35" s="6"/>
      <c r="J35" s="6"/>
      <c r="K35" s="6"/>
      <c r="L35" s="6"/>
      <c r="M35" s="6"/>
      <c r="N35" s="6"/>
      <c r="O35" s="21"/>
    </row>
    <row r="36" spans="1:15" x14ac:dyDescent="0.25">
      <c r="A36" s="23">
        <v>31</v>
      </c>
      <c r="B36" s="26" t="s">
        <v>316</v>
      </c>
      <c r="C36" s="9" t="s">
        <v>323</v>
      </c>
      <c r="D36" s="70">
        <v>1185000</v>
      </c>
      <c r="E36" s="26"/>
      <c r="F36" s="3" t="s">
        <v>204</v>
      </c>
      <c r="G36" s="18"/>
      <c r="H36" s="6"/>
      <c r="I36" s="6"/>
      <c r="J36" s="6"/>
      <c r="K36" s="6"/>
      <c r="L36" s="6"/>
      <c r="M36" s="6"/>
      <c r="N36" s="6"/>
      <c r="O36" s="21"/>
    </row>
    <row r="37" spans="1:15" x14ac:dyDescent="0.25">
      <c r="A37" s="23">
        <v>32</v>
      </c>
      <c r="B37" s="26" t="s">
        <v>316</v>
      </c>
      <c r="C37" s="24" t="s">
        <v>279</v>
      </c>
      <c r="D37" s="27">
        <v>2050000</v>
      </c>
      <c r="E37" s="26" t="s">
        <v>141</v>
      </c>
      <c r="F37" s="3" t="s">
        <v>11</v>
      </c>
      <c r="G37" s="18"/>
      <c r="H37" s="6"/>
      <c r="I37" s="6"/>
      <c r="J37" s="6"/>
      <c r="K37" s="6"/>
      <c r="L37" s="6"/>
      <c r="M37" s="6"/>
      <c r="N37" s="6"/>
      <c r="O37" s="21"/>
    </row>
    <row r="38" spans="1:15" x14ac:dyDescent="0.25">
      <c r="A38" s="23">
        <v>33</v>
      </c>
      <c r="B38" s="26" t="s">
        <v>316</v>
      </c>
      <c r="C38" s="9" t="s">
        <v>261</v>
      </c>
      <c r="D38" s="70">
        <v>5565000</v>
      </c>
      <c r="E38" s="26" t="s">
        <v>254</v>
      </c>
      <c r="F38" s="3" t="s">
        <v>11</v>
      </c>
      <c r="G38" s="18">
        <v>2300000</v>
      </c>
      <c r="H38" s="6">
        <v>5520</v>
      </c>
      <c r="I38" s="6">
        <v>6900</v>
      </c>
      <c r="J38" s="6">
        <v>85100</v>
      </c>
      <c r="K38" s="6">
        <v>46000</v>
      </c>
      <c r="L38" s="6">
        <v>46000</v>
      </c>
      <c r="M38" s="6">
        <v>23000</v>
      </c>
      <c r="N38" s="6">
        <v>115000</v>
      </c>
      <c r="O38" s="21">
        <f>SUM(H38:M38)</f>
        <v>212520</v>
      </c>
    </row>
    <row r="39" spans="1:15" x14ac:dyDescent="0.25">
      <c r="A39" s="23">
        <v>34</v>
      </c>
      <c r="B39" s="26" t="s">
        <v>316</v>
      </c>
      <c r="C39" s="24" t="s">
        <v>56</v>
      </c>
      <c r="D39" s="27">
        <v>2727500</v>
      </c>
      <c r="E39" s="26" t="s">
        <v>74</v>
      </c>
      <c r="F39" s="3" t="s">
        <v>11</v>
      </c>
      <c r="G39" s="18">
        <v>2900000</v>
      </c>
      <c r="H39" s="6">
        <v>6960</v>
      </c>
      <c r="I39" s="6">
        <v>8700</v>
      </c>
      <c r="J39" s="6">
        <v>107300</v>
      </c>
      <c r="K39" s="6">
        <v>58000</v>
      </c>
      <c r="L39" s="6">
        <v>58000</v>
      </c>
      <c r="M39" s="6">
        <v>29000</v>
      </c>
      <c r="N39" s="6">
        <v>145000</v>
      </c>
      <c r="O39" s="21">
        <f>SUM(H39:M39)</f>
        <v>267960</v>
      </c>
    </row>
    <row r="40" spans="1:15" x14ac:dyDescent="0.25">
      <c r="A40" s="23">
        <v>35</v>
      </c>
      <c r="B40" s="26" t="s">
        <v>316</v>
      </c>
      <c r="C40" s="24" t="s">
        <v>58</v>
      </c>
      <c r="D40" s="27">
        <v>2360000</v>
      </c>
      <c r="E40" s="26" t="s">
        <v>114</v>
      </c>
      <c r="F40" s="3" t="s">
        <v>11</v>
      </c>
      <c r="G40" s="18"/>
      <c r="H40" s="6"/>
      <c r="I40" s="6"/>
      <c r="J40" s="6"/>
      <c r="K40" s="6"/>
      <c r="L40" s="6"/>
      <c r="M40" s="6"/>
      <c r="N40" s="6"/>
      <c r="O40" s="21"/>
    </row>
    <row r="41" spans="1:15" x14ac:dyDescent="0.25">
      <c r="A41" s="23">
        <v>36</v>
      </c>
      <c r="B41" s="26" t="s">
        <v>316</v>
      </c>
      <c r="C41" s="24" t="s">
        <v>60</v>
      </c>
      <c r="D41" s="27">
        <v>1860000</v>
      </c>
      <c r="E41" s="26" t="s">
        <v>151</v>
      </c>
      <c r="F41" s="3" t="s">
        <v>11</v>
      </c>
      <c r="G41" s="18"/>
      <c r="H41" s="6"/>
      <c r="I41" s="6"/>
      <c r="J41" s="6"/>
      <c r="K41" s="6"/>
      <c r="L41" s="6"/>
      <c r="M41" s="6"/>
      <c r="N41" s="6"/>
      <c r="O41" s="21"/>
    </row>
    <row r="42" spans="1:15" x14ac:dyDescent="0.25">
      <c r="A42" s="23">
        <v>37</v>
      </c>
      <c r="B42" s="26" t="s">
        <v>316</v>
      </c>
      <c r="C42" s="24" t="s">
        <v>299</v>
      </c>
      <c r="D42" s="27">
        <v>1923076</v>
      </c>
      <c r="E42" s="26" t="s">
        <v>169</v>
      </c>
      <c r="F42" s="3" t="s">
        <v>11</v>
      </c>
      <c r="G42" s="18"/>
      <c r="H42" s="6"/>
      <c r="I42" s="6"/>
      <c r="J42" s="6"/>
      <c r="K42" s="6"/>
      <c r="L42" s="6"/>
      <c r="M42" s="6"/>
      <c r="N42" s="6"/>
      <c r="O42" s="21"/>
    </row>
    <row r="43" spans="1:15" x14ac:dyDescent="0.25">
      <c r="A43" s="23">
        <v>38</v>
      </c>
      <c r="B43" s="26" t="s">
        <v>316</v>
      </c>
      <c r="C43" s="9" t="s">
        <v>281</v>
      </c>
      <c r="D43" s="70">
        <v>3310000</v>
      </c>
      <c r="E43" s="26" t="s">
        <v>143</v>
      </c>
      <c r="F43" s="3" t="s">
        <v>11</v>
      </c>
      <c r="G43" s="18">
        <v>2800000</v>
      </c>
      <c r="H43" s="6">
        <v>6720</v>
      </c>
      <c r="I43" s="6">
        <v>8400</v>
      </c>
      <c r="J43" s="6">
        <v>103600</v>
      </c>
      <c r="K43" s="6">
        <v>56000</v>
      </c>
      <c r="L43" s="6">
        <v>56000</v>
      </c>
      <c r="M43" s="6">
        <v>28000</v>
      </c>
      <c r="N43" s="6">
        <v>112063</v>
      </c>
      <c r="O43" s="21">
        <f>SUM(H43:M43)</f>
        <v>258720</v>
      </c>
    </row>
    <row r="44" spans="1:15" x14ac:dyDescent="0.25">
      <c r="A44" s="23">
        <v>39</v>
      </c>
      <c r="B44" s="26" t="s">
        <v>316</v>
      </c>
      <c r="C44" s="24" t="s">
        <v>62</v>
      </c>
      <c r="D44" s="27">
        <v>1977550</v>
      </c>
      <c r="E44" s="26" t="s">
        <v>155</v>
      </c>
      <c r="F44" s="3" t="s">
        <v>11</v>
      </c>
      <c r="G44" s="18">
        <v>2250000</v>
      </c>
      <c r="H44" s="6">
        <v>5400</v>
      </c>
      <c r="I44" s="6">
        <v>6750</v>
      </c>
      <c r="J44" s="6">
        <v>83250</v>
      </c>
      <c r="K44" s="6">
        <v>45000</v>
      </c>
      <c r="L44" s="6">
        <v>45000</v>
      </c>
      <c r="M44" s="6">
        <v>22500</v>
      </c>
      <c r="N44" s="6">
        <v>112063</v>
      </c>
      <c r="O44" s="21">
        <f>SUM(H44:M44)</f>
        <v>207900</v>
      </c>
    </row>
    <row r="45" spans="1:15" x14ac:dyDescent="0.25">
      <c r="A45" s="23">
        <v>40</v>
      </c>
      <c r="B45" s="26" t="s">
        <v>316</v>
      </c>
      <c r="C45" s="24" t="s">
        <v>63</v>
      </c>
      <c r="D45" s="27">
        <v>4108000</v>
      </c>
      <c r="E45" s="26" t="s">
        <v>324</v>
      </c>
      <c r="F45" s="3" t="s">
        <v>11</v>
      </c>
      <c r="G45" s="18"/>
      <c r="H45" s="6"/>
      <c r="I45" s="6"/>
      <c r="J45" s="6"/>
      <c r="K45" s="6"/>
      <c r="L45" s="6"/>
      <c r="M45" s="6"/>
      <c r="N45" s="6"/>
      <c r="O45" s="21"/>
    </row>
    <row r="46" spans="1:15" x14ac:dyDescent="0.25">
      <c r="A46" s="23">
        <v>41</v>
      </c>
      <c r="B46" s="26" t="s">
        <v>316</v>
      </c>
      <c r="C46" s="5" t="s">
        <v>203</v>
      </c>
      <c r="D46" s="71">
        <v>2500000</v>
      </c>
      <c r="E46" s="26"/>
      <c r="F46" s="3" t="s">
        <v>204</v>
      </c>
      <c r="G46" s="18">
        <v>2250000</v>
      </c>
      <c r="H46" s="6">
        <v>5400</v>
      </c>
      <c r="I46" s="6">
        <v>6750</v>
      </c>
      <c r="J46" s="6">
        <v>83250</v>
      </c>
      <c r="K46" s="6">
        <v>45000</v>
      </c>
      <c r="L46" s="6">
        <v>45000</v>
      </c>
      <c r="M46" s="6">
        <v>22500</v>
      </c>
      <c r="N46" s="6">
        <v>112063</v>
      </c>
      <c r="O46" s="21">
        <f>SUM(H46:M46)</f>
        <v>207900</v>
      </c>
    </row>
    <row r="47" spans="1:15" x14ac:dyDescent="0.25">
      <c r="A47" s="23">
        <v>42</v>
      </c>
      <c r="B47" s="26" t="s">
        <v>316</v>
      </c>
      <c r="C47" s="24" t="s">
        <v>65</v>
      </c>
      <c r="D47" s="27">
        <v>2010000</v>
      </c>
      <c r="E47" s="26" t="s">
        <v>145</v>
      </c>
      <c r="F47" s="3" t="s">
        <v>11</v>
      </c>
      <c r="G47" s="18"/>
      <c r="H47" s="6"/>
      <c r="I47" s="6"/>
      <c r="J47" s="6"/>
      <c r="K47" s="6"/>
      <c r="L47" s="6"/>
      <c r="M47" s="6"/>
      <c r="N47" s="6"/>
      <c r="O47" s="21">
        <f>SUM(H47:M47)</f>
        <v>0</v>
      </c>
    </row>
    <row r="48" spans="1:15" x14ac:dyDescent="0.25">
      <c r="A48" s="23">
        <v>43</v>
      </c>
      <c r="B48" s="26" t="s">
        <v>316</v>
      </c>
      <c r="C48" s="24" t="s">
        <v>215</v>
      </c>
      <c r="D48" s="27">
        <v>1625000</v>
      </c>
      <c r="E48" s="26" t="s">
        <v>191</v>
      </c>
      <c r="F48" s="3" t="s">
        <v>11</v>
      </c>
      <c r="G48" s="18">
        <v>2800000</v>
      </c>
      <c r="H48" s="6">
        <v>6720</v>
      </c>
      <c r="I48" s="6">
        <v>8400</v>
      </c>
      <c r="J48" s="6">
        <v>103600</v>
      </c>
      <c r="K48" s="6">
        <v>56000</v>
      </c>
      <c r="L48" s="6">
        <v>56000</v>
      </c>
      <c r="M48" s="6">
        <v>28000</v>
      </c>
      <c r="N48" s="6">
        <v>140000</v>
      </c>
      <c r="O48" s="21">
        <f>SUM(H48:M48)</f>
        <v>258720</v>
      </c>
    </row>
    <row r="49" spans="1:15" x14ac:dyDescent="0.25">
      <c r="A49" s="23">
        <v>44</v>
      </c>
      <c r="B49" s="26" t="s">
        <v>316</v>
      </c>
      <c r="C49" s="24" t="s">
        <v>67</v>
      </c>
      <c r="D49" s="27">
        <v>2850000</v>
      </c>
      <c r="E49" s="26" t="s">
        <v>234</v>
      </c>
      <c r="F49" s="3" t="s">
        <v>11</v>
      </c>
      <c r="G49" s="18">
        <v>2250000</v>
      </c>
      <c r="H49" s="6">
        <v>5400</v>
      </c>
      <c r="I49" s="6">
        <v>6750</v>
      </c>
      <c r="J49" s="6">
        <v>83250</v>
      </c>
      <c r="K49" s="6">
        <v>45000</v>
      </c>
      <c r="L49" s="6">
        <v>45000</v>
      </c>
      <c r="M49" s="6">
        <v>22500</v>
      </c>
      <c r="N49" s="6">
        <v>112063</v>
      </c>
      <c r="O49" s="21">
        <f>SUM(H49:M49)</f>
        <v>207900</v>
      </c>
    </row>
    <row r="50" spans="1:15" x14ac:dyDescent="0.25">
      <c r="A50" s="23">
        <v>45</v>
      </c>
      <c r="B50" s="26" t="s">
        <v>316</v>
      </c>
      <c r="C50" s="24" t="s">
        <v>69</v>
      </c>
      <c r="D50" s="27">
        <v>2090000</v>
      </c>
      <c r="E50" s="26" t="s">
        <v>133</v>
      </c>
      <c r="F50" s="3" t="s">
        <v>11</v>
      </c>
      <c r="G50" s="18"/>
      <c r="H50" s="6"/>
      <c r="I50" s="6"/>
      <c r="J50" s="6"/>
      <c r="K50" s="6"/>
      <c r="L50" s="6"/>
      <c r="M50" s="6"/>
      <c r="N50" s="6"/>
      <c r="O50" s="21"/>
    </row>
    <row r="51" spans="1:15" x14ac:dyDescent="0.25">
      <c r="A51" s="23">
        <v>46</v>
      </c>
      <c r="B51" s="26" t="s">
        <v>316</v>
      </c>
      <c r="C51" s="24" t="s">
        <v>71</v>
      </c>
      <c r="D51" s="27">
        <v>2060000</v>
      </c>
      <c r="E51" s="26" t="s">
        <v>139</v>
      </c>
      <c r="F51" s="3" t="s">
        <v>11</v>
      </c>
      <c r="G51" s="18">
        <v>3400000</v>
      </c>
      <c r="H51" s="6">
        <v>8160</v>
      </c>
      <c r="I51" s="6">
        <v>10200</v>
      </c>
      <c r="J51" s="6">
        <v>125800</v>
      </c>
      <c r="K51" s="6">
        <v>68000</v>
      </c>
      <c r="L51" s="6">
        <v>68000</v>
      </c>
      <c r="M51" s="6">
        <v>34000</v>
      </c>
      <c r="N51" s="6"/>
      <c r="O51" s="21">
        <f>SUM(H51:M51)</f>
        <v>314160</v>
      </c>
    </row>
    <row r="52" spans="1:15" x14ac:dyDescent="0.25">
      <c r="A52" s="23">
        <v>47</v>
      </c>
      <c r="B52" s="26" t="s">
        <v>316</v>
      </c>
      <c r="C52" s="24" t="s">
        <v>208</v>
      </c>
      <c r="D52" s="27">
        <v>2202550</v>
      </c>
      <c r="E52" s="26" t="s">
        <v>121</v>
      </c>
      <c r="F52" s="3" t="s">
        <v>11</v>
      </c>
      <c r="G52" s="18">
        <v>2250000</v>
      </c>
      <c r="H52" s="6">
        <v>5400</v>
      </c>
      <c r="I52" s="6">
        <v>6750</v>
      </c>
      <c r="J52" s="6">
        <v>83250</v>
      </c>
      <c r="K52" s="6">
        <v>45000</v>
      </c>
      <c r="L52" s="6">
        <v>45000</v>
      </c>
      <c r="M52" s="6">
        <v>22500</v>
      </c>
      <c r="N52" s="6">
        <v>112063</v>
      </c>
      <c r="O52" s="21">
        <f>SUM(H52:M52)</f>
        <v>207900</v>
      </c>
    </row>
    <row r="53" spans="1:15" x14ac:dyDescent="0.25">
      <c r="A53" s="23">
        <v>48</v>
      </c>
      <c r="B53" s="26" t="s">
        <v>316</v>
      </c>
      <c r="C53" s="24" t="s">
        <v>73</v>
      </c>
      <c r="D53" s="27">
        <v>2311500</v>
      </c>
      <c r="E53" s="26">
        <v>7135812743</v>
      </c>
      <c r="F53" s="3" t="s">
        <v>11</v>
      </c>
      <c r="G53" s="18">
        <v>2250000</v>
      </c>
      <c r="H53" s="6">
        <v>5400</v>
      </c>
      <c r="I53" s="6">
        <v>6750</v>
      </c>
      <c r="J53" s="6">
        <v>83250</v>
      </c>
      <c r="K53" s="6">
        <v>45000</v>
      </c>
      <c r="L53" s="6">
        <v>45000</v>
      </c>
      <c r="M53" s="6">
        <v>22500</v>
      </c>
      <c r="N53" s="6">
        <v>112063</v>
      </c>
      <c r="O53" s="21">
        <f>SUM(H53:M53)</f>
        <v>207900</v>
      </c>
    </row>
    <row r="54" spans="1:15" x14ac:dyDescent="0.25">
      <c r="A54" s="23">
        <v>49</v>
      </c>
      <c r="B54" s="26" t="s">
        <v>316</v>
      </c>
      <c r="C54" s="24" t="s">
        <v>75</v>
      </c>
      <c r="D54" s="27">
        <v>3932500</v>
      </c>
      <c r="E54" s="26" t="s">
        <v>284</v>
      </c>
      <c r="F54" s="3" t="s">
        <v>11</v>
      </c>
      <c r="G54" s="18"/>
      <c r="H54" s="6"/>
      <c r="I54" s="6"/>
      <c r="J54" s="6"/>
      <c r="K54" s="6"/>
      <c r="L54" s="6"/>
      <c r="M54" s="6"/>
      <c r="N54" s="6"/>
      <c r="O54" s="21">
        <f>SUM(H54:M54)</f>
        <v>0</v>
      </c>
    </row>
    <row r="55" spans="1:15" x14ac:dyDescent="0.25">
      <c r="A55" s="23">
        <v>50</v>
      </c>
      <c r="B55" s="26" t="s">
        <v>316</v>
      </c>
      <c r="C55" s="24" t="s">
        <v>77</v>
      </c>
      <c r="D55" s="27">
        <v>5165892</v>
      </c>
      <c r="E55" s="26" t="s">
        <v>233</v>
      </c>
      <c r="F55" s="3" t="s">
        <v>11</v>
      </c>
      <c r="G55" s="18">
        <v>2700000</v>
      </c>
      <c r="H55" s="6">
        <v>6480</v>
      </c>
      <c r="I55" s="6">
        <v>8100</v>
      </c>
      <c r="J55" s="6">
        <v>99900</v>
      </c>
      <c r="K55" s="6">
        <v>54000</v>
      </c>
      <c r="L55" s="6">
        <v>54000</v>
      </c>
      <c r="M55" s="6">
        <v>27000</v>
      </c>
      <c r="N55" s="6">
        <v>112063</v>
      </c>
      <c r="O55" s="21">
        <f>SUM(H55:M55)</f>
        <v>249480</v>
      </c>
    </row>
    <row r="56" spans="1:15" x14ac:dyDescent="0.25">
      <c r="A56" s="23">
        <v>51</v>
      </c>
      <c r="B56" s="26" t="s">
        <v>316</v>
      </c>
      <c r="C56" s="24" t="s">
        <v>79</v>
      </c>
      <c r="D56" s="27">
        <v>2583500</v>
      </c>
      <c r="E56" s="26" t="s">
        <v>84</v>
      </c>
      <c r="F56" s="3" t="s">
        <v>11</v>
      </c>
      <c r="G56" s="18">
        <v>3000000</v>
      </c>
      <c r="H56" s="6">
        <v>7200</v>
      </c>
      <c r="I56" s="6">
        <v>9000</v>
      </c>
      <c r="J56" s="6">
        <v>111000</v>
      </c>
      <c r="K56" s="6">
        <v>60000</v>
      </c>
      <c r="L56" s="6">
        <v>60000</v>
      </c>
      <c r="M56" s="6">
        <v>30000</v>
      </c>
      <c r="N56" s="6">
        <f>112063+44826</f>
        <v>156889</v>
      </c>
      <c r="O56" s="21">
        <f>SUM(H56:M56)</f>
        <v>277200</v>
      </c>
    </row>
    <row r="57" spans="1:15" x14ac:dyDescent="0.25">
      <c r="A57" s="23">
        <v>52</v>
      </c>
      <c r="B57" s="26" t="s">
        <v>316</v>
      </c>
      <c r="C57" s="24" t="s">
        <v>81</v>
      </c>
      <c r="D57" s="27">
        <v>2800000</v>
      </c>
      <c r="E57" s="26" t="s">
        <v>64</v>
      </c>
      <c r="F57" s="3" t="s">
        <v>11</v>
      </c>
      <c r="G57" s="18">
        <v>3600000</v>
      </c>
      <c r="H57" s="6">
        <v>8640</v>
      </c>
      <c r="I57" s="6">
        <v>10800</v>
      </c>
      <c r="J57" s="6">
        <v>133200</v>
      </c>
      <c r="K57" s="6">
        <v>72000</v>
      </c>
      <c r="L57" s="6">
        <v>72000</v>
      </c>
      <c r="M57" s="6">
        <v>36000</v>
      </c>
      <c r="N57" s="6">
        <f>112063+44826</f>
        <v>156889</v>
      </c>
      <c r="O57" s="21">
        <f>SUM(H57:M57)</f>
        <v>332640</v>
      </c>
    </row>
    <row r="58" spans="1:15" x14ac:dyDescent="0.25">
      <c r="A58" s="23">
        <v>53</v>
      </c>
      <c r="B58" s="26" t="s">
        <v>316</v>
      </c>
      <c r="C58" s="24" t="s">
        <v>83</v>
      </c>
      <c r="D58" s="27">
        <v>2010000</v>
      </c>
      <c r="E58" s="26" t="s">
        <v>147</v>
      </c>
      <c r="F58" s="3" t="s">
        <v>11</v>
      </c>
      <c r="G58" s="18">
        <v>2300000</v>
      </c>
      <c r="H58" s="6">
        <v>5520</v>
      </c>
      <c r="I58" s="6">
        <v>6900</v>
      </c>
      <c r="J58" s="6">
        <v>85100</v>
      </c>
      <c r="K58" s="6">
        <v>46000</v>
      </c>
      <c r="L58" s="6">
        <v>46000</v>
      </c>
      <c r="M58" s="6">
        <v>23000</v>
      </c>
      <c r="N58" s="6">
        <v>112063</v>
      </c>
      <c r="O58" s="21">
        <f>SUM(H58:M58)</f>
        <v>212520</v>
      </c>
    </row>
    <row r="59" spans="1:15" x14ac:dyDescent="0.25">
      <c r="A59" s="23">
        <v>54</v>
      </c>
      <c r="B59" s="26" t="s">
        <v>316</v>
      </c>
      <c r="C59" s="24" t="s">
        <v>85</v>
      </c>
      <c r="D59" s="27">
        <v>2788000</v>
      </c>
      <c r="E59" s="26" t="s">
        <v>255</v>
      </c>
      <c r="F59" s="3" t="s">
        <v>11</v>
      </c>
      <c r="G59" s="18"/>
      <c r="H59" s="6"/>
      <c r="I59" s="6"/>
      <c r="J59" s="6"/>
      <c r="K59" s="6"/>
      <c r="L59" s="6"/>
      <c r="M59" s="6"/>
      <c r="N59" s="6"/>
      <c r="O59" s="21">
        <f>SUM(H59:M59)</f>
        <v>0</v>
      </c>
    </row>
    <row r="60" spans="1:15" x14ac:dyDescent="0.25">
      <c r="A60" s="23">
        <v>55</v>
      </c>
      <c r="B60" s="26" t="s">
        <v>316</v>
      </c>
      <c r="C60" s="24" t="s">
        <v>283</v>
      </c>
      <c r="D60" s="27">
        <v>1140000</v>
      </c>
      <c r="E60" s="26" t="s">
        <v>196</v>
      </c>
      <c r="F60" s="3" t="s">
        <v>11</v>
      </c>
      <c r="G60" s="18">
        <v>2250000</v>
      </c>
      <c r="H60" s="6">
        <v>5400</v>
      </c>
      <c r="I60" s="6">
        <v>6750</v>
      </c>
      <c r="J60" s="6">
        <v>83250</v>
      </c>
      <c r="K60" s="6">
        <v>45000</v>
      </c>
      <c r="L60" s="6">
        <v>45000</v>
      </c>
      <c r="M60" s="6">
        <v>22500</v>
      </c>
      <c r="N60" s="6">
        <v>112063</v>
      </c>
      <c r="O60" s="21">
        <f>SUM(H60:M60)</f>
        <v>207900</v>
      </c>
    </row>
    <row r="61" spans="1:15" x14ac:dyDescent="0.25">
      <c r="A61" s="23">
        <v>56</v>
      </c>
      <c r="B61" s="26" t="s">
        <v>316</v>
      </c>
      <c r="C61" s="24" t="s">
        <v>270</v>
      </c>
      <c r="D61" s="25">
        <v>5037550</v>
      </c>
      <c r="E61" s="26" t="s">
        <v>325</v>
      </c>
      <c r="F61" s="3" t="s">
        <v>11</v>
      </c>
      <c r="G61" s="18">
        <v>2800000</v>
      </c>
      <c r="H61" s="6">
        <v>6720</v>
      </c>
      <c r="I61" s="6">
        <v>8400</v>
      </c>
      <c r="J61" s="6">
        <v>103600</v>
      </c>
      <c r="K61" s="6">
        <v>56000</v>
      </c>
      <c r="L61" s="6">
        <v>56000</v>
      </c>
      <c r="M61" s="6">
        <v>28000</v>
      </c>
      <c r="N61" s="6">
        <v>140000</v>
      </c>
      <c r="O61" s="21">
        <f>SUM(H61:M61)</f>
        <v>258720</v>
      </c>
    </row>
    <row r="62" spans="1:15" x14ac:dyDescent="0.25">
      <c r="A62" s="23">
        <v>57</v>
      </c>
      <c r="B62" s="26" t="s">
        <v>316</v>
      </c>
      <c r="C62" s="24" t="s">
        <v>89</v>
      </c>
      <c r="D62" s="27">
        <v>4194000</v>
      </c>
      <c r="E62" s="26" t="s">
        <v>15</v>
      </c>
      <c r="F62" s="3" t="s">
        <v>11</v>
      </c>
      <c r="G62" s="18">
        <v>2250000</v>
      </c>
      <c r="H62" s="6">
        <v>5400</v>
      </c>
      <c r="I62" s="6">
        <v>6750</v>
      </c>
      <c r="J62" s="6">
        <v>83250</v>
      </c>
      <c r="K62" s="6">
        <v>45000</v>
      </c>
      <c r="L62" s="6">
        <v>45000</v>
      </c>
      <c r="M62" s="6">
        <v>22500</v>
      </c>
      <c r="N62" s="6">
        <v>112063</v>
      </c>
      <c r="O62" s="21">
        <f>SUM(H62:M62)</f>
        <v>207900</v>
      </c>
    </row>
    <row r="63" spans="1:15" x14ac:dyDescent="0.25">
      <c r="A63" s="23">
        <v>58</v>
      </c>
      <c r="B63" s="26" t="s">
        <v>316</v>
      </c>
      <c r="C63" s="24" t="s">
        <v>91</v>
      </c>
      <c r="D63" s="27">
        <v>5791000</v>
      </c>
      <c r="E63" s="26" t="s">
        <v>232</v>
      </c>
      <c r="F63" s="3" t="s">
        <v>11</v>
      </c>
      <c r="G63" s="18"/>
      <c r="H63" s="6"/>
      <c r="I63" s="6"/>
      <c r="J63" s="6"/>
      <c r="K63" s="6"/>
      <c r="L63" s="6"/>
      <c r="M63" s="6"/>
      <c r="N63" s="6"/>
      <c r="O63" s="21"/>
    </row>
    <row r="64" spans="1:15" x14ac:dyDescent="0.25">
      <c r="A64" s="23">
        <v>59</v>
      </c>
      <c r="B64" s="26" t="s">
        <v>316</v>
      </c>
      <c r="C64" s="24" t="s">
        <v>95</v>
      </c>
      <c r="D64" s="27">
        <v>2922000</v>
      </c>
      <c r="E64" s="26" t="s">
        <v>57</v>
      </c>
      <c r="F64" s="3" t="s">
        <v>11</v>
      </c>
      <c r="G64" s="18">
        <v>3200000</v>
      </c>
      <c r="H64" s="6">
        <v>7680</v>
      </c>
      <c r="I64" s="6">
        <v>9600</v>
      </c>
      <c r="J64" s="6">
        <v>118400</v>
      </c>
      <c r="K64" s="6">
        <v>64000</v>
      </c>
      <c r="L64" s="6">
        <v>64000</v>
      </c>
      <c r="M64" s="6">
        <v>32000</v>
      </c>
      <c r="N64" s="6">
        <v>112063</v>
      </c>
      <c r="O64" s="21">
        <f>SUM(H64:M64)</f>
        <v>295680</v>
      </c>
    </row>
    <row r="65" spans="1:15" x14ac:dyDescent="0.25">
      <c r="A65" s="23">
        <v>60</v>
      </c>
      <c r="B65" s="26" t="s">
        <v>316</v>
      </c>
      <c r="C65" s="24" t="s">
        <v>97</v>
      </c>
      <c r="D65" s="27">
        <v>1935000</v>
      </c>
      <c r="E65" s="26" t="s">
        <v>167</v>
      </c>
      <c r="F65" s="3" t="s">
        <v>11</v>
      </c>
      <c r="G65" s="18">
        <v>4600000</v>
      </c>
      <c r="H65" s="6">
        <v>11040</v>
      </c>
      <c r="I65" s="6">
        <v>13800</v>
      </c>
      <c r="J65" s="6">
        <v>170200</v>
      </c>
      <c r="K65" s="6">
        <v>92000</v>
      </c>
      <c r="L65" s="6">
        <v>92000</v>
      </c>
      <c r="M65" s="6">
        <v>46000</v>
      </c>
      <c r="N65" s="6">
        <v>112063</v>
      </c>
      <c r="O65" s="21">
        <f>SUM(H65:M65)</f>
        <v>425040</v>
      </c>
    </row>
    <row r="66" spans="1:15" x14ac:dyDescent="0.25">
      <c r="A66" s="23">
        <v>61</v>
      </c>
      <c r="B66" s="26" t="s">
        <v>316</v>
      </c>
      <c r="C66" s="9" t="s">
        <v>218</v>
      </c>
      <c r="D66" s="70">
        <v>1875000</v>
      </c>
      <c r="E66" s="26"/>
      <c r="F66" s="3" t="s">
        <v>204</v>
      </c>
      <c r="G66" s="18"/>
      <c r="H66" s="6"/>
      <c r="I66" s="6"/>
      <c r="J66" s="6"/>
      <c r="K66" s="6"/>
      <c r="L66" s="6"/>
      <c r="M66" s="6"/>
      <c r="N66" s="6"/>
      <c r="O66" s="21"/>
    </row>
    <row r="67" spans="1:15" x14ac:dyDescent="0.25">
      <c r="A67" s="23">
        <v>62</v>
      </c>
      <c r="B67" s="26" t="s">
        <v>316</v>
      </c>
      <c r="C67" s="9" t="s">
        <v>213</v>
      </c>
      <c r="D67" s="70">
        <v>1185000</v>
      </c>
      <c r="E67" s="26"/>
      <c r="F67" s="3" t="s">
        <v>204</v>
      </c>
      <c r="G67" s="18"/>
      <c r="H67" s="6"/>
      <c r="I67" s="6"/>
      <c r="J67" s="6"/>
      <c r="K67" s="6"/>
      <c r="L67" s="6"/>
      <c r="M67" s="6"/>
      <c r="N67" s="6"/>
      <c r="O67" s="21"/>
    </row>
    <row r="68" spans="1:15" x14ac:dyDescent="0.25">
      <c r="A68" s="23">
        <v>63</v>
      </c>
      <c r="B68" s="26" t="s">
        <v>316</v>
      </c>
      <c r="C68" s="9" t="s">
        <v>263</v>
      </c>
      <c r="D68" s="70">
        <v>1875000</v>
      </c>
      <c r="E68" s="26"/>
      <c r="F68" s="3" t="s">
        <v>204</v>
      </c>
      <c r="G68" s="18">
        <v>2800000</v>
      </c>
      <c r="H68" s="6">
        <v>6720</v>
      </c>
      <c r="I68" s="6">
        <v>8400</v>
      </c>
      <c r="J68" s="6">
        <v>103600</v>
      </c>
      <c r="K68" s="6">
        <v>56000</v>
      </c>
      <c r="L68" s="6">
        <v>56000</v>
      </c>
      <c r="M68" s="6">
        <v>28000</v>
      </c>
      <c r="N68" s="6">
        <v>145000</v>
      </c>
      <c r="O68" s="21">
        <f>SUM(H68:M68)</f>
        <v>258720</v>
      </c>
    </row>
    <row r="69" spans="1:15" x14ac:dyDescent="0.25">
      <c r="A69" s="23">
        <v>64</v>
      </c>
      <c r="B69" s="26" t="s">
        <v>316</v>
      </c>
      <c r="C69" s="24" t="s">
        <v>101</v>
      </c>
      <c r="D69" s="27">
        <v>3836000</v>
      </c>
      <c r="E69" s="26" t="s">
        <v>39</v>
      </c>
      <c r="F69" s="3" t="s">
        <v>11</v>
      </c>
      <c r="G69" s="5"/>
      <c r="H69" s="5"/>
      <c r="I69" s="5"/>
      <c r="J69" s="5"/>
      <c r="K69" s="5"/>
      <c r="L69" s="5"/>
      <c r="M69" s="5"/>
      <c r="N69" s="5"/>
      <c r="O69" s="5"/>
    </row>
    <row r="70" spans="1:15" x14ac:dyDescent="0.25">
      <c r="A70" s="23">
        <v>65</v>
      </c>
      <c r="B70" s="26" t="s">
        <v>316</v>
      </c>
      <c r="C70" s="5" t="s">
        <v>251</v>
      </c>
      <c r="D70" s="25">
        <v>4937550</v>
      </c>
      <c r="E70" s="26" t="s">
        <v>98</v>
      </c>
      <c r="F70" s="3" t="s">
        <v>11</v>
      </c>
      <c r="G70" s="5"/>
      <c r="H70" s="5"/>
      <c r="I70" s="5"/>
      <c r="J70" s="5"/>
      <c r="K70" s="5"/>
      <c r="L70" s="5"/>
      <c r="M70" s="5"/>
      <c r="N70" s="5"/>
      <c r="O70" s="5"/>
    </row>
    <row r="71" spans="1:15" x14ac:dyDescent="0.25">
      <c r="A71" s="23">
        <v>66</v>
      </c>
      <c r="B71" s="26" t="s">
        <v>316</v>
      </c>
      <c r="C71" s="9" t="s">
        <v>313</v>
      </c>
      <c r="D71" s="70">
        <v>4110000</v>
      </c>
      <c r="E71" s="26" t="s">
        <v>92</v>
      </c>
      <c r="F71" s="3" t="s">
        <v>11</v>
      </c>
      <c r="G71" s="18">
        <v>2700000</v>
      </c>
      <c r="H71" s="6">
        <v>6480</v>
      </c>
      <c r="I71" s="6">
        <v>8100</v>
      </c>
      <c r="J71" s="6">
        <v>99900</v>
      </c>
      <c r="K71" s="6">
        <v>54000</v>
      </c>
      <c r="L71" s="6">
        <v>54000</v>
      </c>
      <c r="M71" s="6">
        <v>27000</v>
      </c>
      <c r="N71" s="6">
        <v>112063</v>
      </c>
      <c r="O71" s="21">
        <f>SUM(H71:M71)</f>
        <v>249480</v>
      </c>
    </row>
    <row r="72" spans="1:15" x14ac:dyDescent="0.25">
      <c r="A72" s="23">
        <v>67</v>
      </c>
      <c r="B72" s="26" t="s">
        <v>316</v>
      </c>
      <c r="C72" s="24" t="s">
        <v>103</v>
      </c>
      <c r="D72" s="27">
        <v>4000000</v>
      </c>
      <c r="E72" s="26" t="s">
        <v>21</v>
      </c>
      <c r="F72" s="3" t="s">
        <v>11</v>
      </c>
      <c r="G72" s="18">
        <v>3000000</v>
      </c>
      <c r="H72" s="6">
        <v>7200</v>
      </c>
      <c r="I72" s="6">
        <v>9000</v>
      </c>
      <c r="J72" s="6">
        <v>111000</v>
      </c>
      <c r="K72" s="6">
        <v>60000</v>
      </c>
      <c r="L72" s="6">
        <v>60000</v>
      </c>
      <c r="M72" s="6">
        <v>30000</v>
      </c>
      <c r="N72" s="6">
        <f>112063+22413</f>
        <v>134476</v>
      </c>
      <c r="O72" s="21">
        <f>SUM(H72:M72)</f>
        <v>277200</v>
      </c>
    </row>
    <row r="73" spans="1:15" x14ac:dyDescent="0.25">
      <c r="A73" s="23">
        <v>68</v>
      </c>
      <c r="B73" s="26" t="s">
        <v>316</v>
      </c>
      <c r="C73" s="24" t="s">
        <v>107</v>
      </c>
      <c r="D73" s="27">
        <v>3322920</v>
      </c>
      <c r="E73" s="26" t="s">
        <v>326</v>
      </c>
      <c r="F73" s="3" t="s">
        <v>11</v>
      </c>
      <c r="G73" s="18">
        <v>2250000</v>
      </c>
      <c r="H73" s="6">
        <v>5400</v>
      </c>
      <c r="I73" s="6">
        <v>6750</v>
      </c>
      <c r="J73" s="6">
        <v>83250</v>
      </c>
      <c r="K73" s="6">
        <v>45000</v>
      </c>
      <c r="L73" s="6">
        <v>45000</v>
      </c>
      <c r="M73" s="6">
        <v>22500</v>
      </c>
      <c r="N73" s="6">
        <v>112063</v>
      </c>
      <c r="O73" s="21">
        <f>SUM(H73:M73)</f>
        <v>207900</v>
      </c>
    </row>
    <row r="74" spans="1:15" x14ac:dyDescent="0.25">
      <c r="A74" s="23">
        <v>69</v>
      </c>
      <c r="B74" s="26" t="s">
        <v>316</v>
      </c>
      <c r="C74" s="9" t="s">
        <v>264</v>
      </c>
      <c r="D74" s="70">
        <v>3931250</v>
      </c>
      <c r="E74" s="26" t="s">
        <v>127</v>
      </c>
      <c r="F74" s="3" t="s">
        <v>11</v>
      </c>
      <c r="G74" s="18">
        <v>2250000</v>
      </c>
      <c r="H74" s="6">
        <v>5400</v>
      </c>
      <c r="I74" s="6">
        <v>6750</v>
      </c>
      <c r="J74" s="6">
        <v>83250</v>
      </c>
      <c r="K74" s="6">
        <v>45000</v>
      </c>
      <c r="L74" s="6">
        <v>45000</v>
      </c>
      <c r="M74" s="6">
        <v>22500</v>
      </c>
      <c r="N74" s="6">
        <v>112063</v>
      </c>
      <c r="O74" s="21">
        <f>SUM(H74:M74)</f>
        <v>207900</v>
      </c>
    </row>
    <row r="75" spans="1:15" x14ac:dyDescent="0.25">
      <c r="A75" s="23">
        <v>70</v>
      </c>
      <c r="B75" s="26" t="s">
        <v>316</v>
      </c>
      <c r="C75" s="5" t="s">
        <v>303</v>
      </c>
      <c r="D75" s="27">
        <v>1200000</v>
      </c>
      <c r="E75" s="26" t="s">
        <v>237</v>
      </c>
      <c r="F75" s="3" t="s">
        <v>11</v>
      </c>
      <c r="G75" s="18">
        <v>2800000</v>
      </c>
      <c r="H75" s="6">
        <v>6720</v>
      </c>
      <c r="I75" s="6">
        <v>8400</v>
      </c>
      <c r="J75" s="6">
        <v>103600</v>
      </c>
      <c r="K75" s="6">
        <v>56000</v>
      </c>
      <c r="L75" s="6">
        <v>56000</v>
      </c>
      <c r="M75" s="6">
        <v>28000</v>
      </c>
      <c r="N75" s="6">
        <v>140000</v>
      </c>
      <c r="O75" s="21">
        <f>SUM(H75:M75)</f>
        <v>258720</v>
      </c>
    </row>
    <row r="76" spans="1:15" x14ac:dyDescent="0.25">
      <c r="A76" s="23">
        <v>71</v>
      </c>
      <c r="B76" s="26" t="s">
        <v>316</v>
      </c>
      <c r="C76" s="24" t="s">
        <v>111</v>
      </c>
      <c r="D76" s="27">
        <v>3988000</v>
      </c>
      <c r="E76" s="26" t="s">
        <v>33</v>
      </c>
      <c r="F76" s="3" t="s">
        <v>11</v>
      </c>
      <c r="G76" s="18">
        <v>2250000</v>
      </c>
      <c r="H76" s="6">
        <v>5400</v>
      </c>
      <c r="I76" s="6">
        <v>6750</v>
      </c>
      <c r="J76" s="6">
        <v>83250</v>
      </c>
      <c r="K76" s="6">
        <v>45000</v>
      </c>
      <c r="L76" s="6">
        <v>45000</v>
      </c>
      <c r="M76" s="6">
        <v>22500</v>
      </c>
      <c r="N76" s="6">
        <v>112063</v>
      </c>
      <c r="O76" s="21">
        <f>SUM(H76:M76)</f>
        <v>207900</v>
      </c>
    </row>
    <row r="77" spans="1:15" x14ac:dyDescent="0.25">
      <c r="A77" s="23">
        <v>72</v>
      </c>
      <c r="B77" s="26" t="s">
        <v>316</v>
      </c>
      <c r="C77" s="24" t="s">
        <v>286</v>
      </c>
      <c r="D77" s="27">
        <v>1760000</v>
      </c>
      <c r="E77" s="26" t="s">
        <v>262</v>
      </c>
      <c r="F77" s="3" t="s">
        <v>11</v>
      </c>
      <c r="G77" s="18"/>
      <c r="H77" s="6"/>
      <c r="I77" s="6"/>
      <c r="J77" s="6"/>
      <c r="K77" s="6"/>
      <c r="L77" s="6"/>
      <c r="M77" s="6"/>
      <c r="N77" s="6"/>
      <c r="O77" s="21">
        <f>SUM(H77:M77)</f>
        <v>0</v>
      </c>
    </row>
    <row r="78" spans="1:15" x14ac:dyDescent="0.25">
      <c r="A78" s="23">
        <v>73</v>
      </c>
      <c r="B78" s="26" t="s">
        <v>316</v>
      </c>
      <c r="C78" s="9" t="s">
        <v>212</v>
      </c>
      <c r="D78" s="70">
        <v>1210000</v>
      </c>
      <c r="E78" s="26"/>
      <c r="F78" s="3" t="s">
        <v>204</v>
      </c>
      <c r="G78" s="5"/>
      <c r="H78" s="5"/>
      <c r="I78" s="5"/>
      <c r="J78" s="5"/>
      <c r="K78" s="5"/>
      <c r="L78" s="5"/>
      <c r="M78" s="5"/>
      <c r="N78" s="5"/>
      <c r="O78" s="5"/>
    </row>
    <row r="79" spans="1:15" x14ac:dyDescent="0.25">
      <c r="A79" s="23">
        <v>74</v>
      </c>
      <c r="B79" s="26" t="s">
        <v>316</v>
      </c>
      <c r="C79" s="9" t="s">
        <v>216</v>
      </c>
      <c r="D79" s="70">
        <v>1210000</v>
      </c>
      <c r="E79" s="26"/>
      <c r="F79" s="3" t="s">
        <v>204</v>
      </c>
      <c r="G79" s="18">
        <v>2800000</v>
      </c>
      <c r="H79" s="6">
        <v>6720</v>
      </c>
      <c r="I79" s="6">
        <v>8400</v>
      </c>
      <c r="J79" s="6">
        <v>103600</v>
      </c>
      <c r="K79" s="6">
        <v>56000</v>
      </c>
      <c r="L79" s="6">
        <v>56000</v>
      </c>
      <c r="M79" s="6">
        <v>28000</v>
      </c>
      <c r="N79" s="6">
        <v>140000</v>
      </c>
      <c r="O79" s="21">
        <f>SUM(H79:M79)</f>
        <v>258720</v>
      </c>
    </row>
    <row r="80" spans="1:15" x14ac:dyDescent="0.25">
      <c r="A80" s="23">
        <v>75</v>
      </c>
      <c r="B80" s="26" t="s">
        <v>316</v>
      </c>
      <c r="C80" s="24" t="s">
        <v>116</v>
      </c>
      <c r="D80" s="27">
        <v>2885377</v>
      </c>
      <c r="E80" s="26" t="s">
        <v>327</v>
      </c>
      <c r="F80" s="3" t="s">
        <v>11</v>
      </c>
      <c r="G80" s="18">
        <v>2600000</v>
      </c>
      <c r="H80" s="6">
        <v>6240</v>
      </c>
      <c r="I80" s="6">
        <v>7800</v>
      </c>
      <c r="J80" s="6">
        <v>96200</v>
      </c>
      <c r="K80" s="6">
        <v>52000</v>
      </c>
      <c r="L80" s="6">
        <v>52000</v>
      </c>
      <c r="M80" s="6">
        <v>26000</v>
      </c>
      <c r="N80" s="6">
        <v>112063</v>
      </c>
      <c r="O80" s="21">
        <f>SUM(H80:M80)</f>
        <v>240240</v>
      </c>
    </row>
    <row r="81" spans="1:15" x14ac:dyDescent="0.25">
      <c r="A81" s="23">
        <v>76</v>
      </c>
      <c r="B81" s="26" t="s">
        <v>316</v>
      </c>
      <c r="C81" s="24" t="s">
        <v>118</v>
      </c>
      <c r="D81" s="27">
        <v>4000000</v>
      </c>
      <c r="E81" s="26" t="s">
        <v>25</v>
      </c>
      <c r="F81" s="3" t="s">
        <v>11</v>
      </c>
      <c r="G81" s="18">
        <v>2250000</v>
      </c>
      <c r="H81" s="6">
        <v>5400</v>
      </c>
      <c r="I81" s="6">
        <v>6750</v>
      </c>
      <c r="J81" s="6">
        <v>83250</v>
      </c>
      <c r="K81" s="6">
        <v>45000</v>
      </c>
      <c r="L81" s="6">
        <v>45000</v>
      </c>
      <c r="M81" s="6">
        <v>22500</v>
      </c>
      <c r="N81" s="6">
        <v>112063</v>
      </c>
      <c r="O81" s="21">
        <f>SUM(H81:M81)</f>
        <v>207900</v>
      </c>
    </row>
    <row r="82" spans="1:15" x14ac:dyDescent="0.25">
      <c r="A82" s="23">
        <v>77</v>
      </c>
      <c r="B82" s="26" t="s">
        <v>316</v>
      </c>
      <c r="C82" s="24" t="s">
        <v>120</v>
      </c>
      <c r="D82" s="27">
        <v>2210000</v>
      </c>
      <c r="E82" s="26" t="s">
        <v>119</v>
      </c>
      <c r="F82" s="3" t="s">
        <v>11</v>
      </c>
      <c r="G82" s="18">
        <v>2250000</v>
      </c>
      <c r="H82" s="6">
        <v>5400</v>
      </c>
      <c r="I82" s="6">
        <v>6750</v>
      </c>
      <c r="J82" s="6">
        <v>83250</v>
      </c>
      <c r="K82" s="6">
        <v>45000</v>
      </c>
      <c r="L82" s="6">
        <v>45000</v>
      </c>
      <c r="M82" s="6">
        <v>22500</v>
      </c>
      <c r="N82" s="6">
        <v>112063</v>
      </c>
      <c r="O82" s="21">
        <f>SUM(H82:M82)</f>
        <v>207900</v>
      </c>
    </row>
    <row r="83" spans="1:15" x14ac:dyDescent="0.25">
      <c r="A83" s="23">
        <v>78</v>
      </c>
      <c r="B83" s="26" t="s">
        <v>316</v>
      </c>
      <c r="C83" s="24" t="s">
        <v>328</v>
      </c>
      <c r="D83" s="27">
        <v>1950000</v>
      </c>
      <c r="E83" s="26" t="s">
        <v>165</v>
      </c>
      <c r="F83" s="3" t="s">
        <v>11</v>
      </c>
      <c r="G83" s="18"/>
      <c r="H83" s="6"/>
      <c r="I83" s="6"/>
      <c r="J83" s="6"/>
      <c r="K83" s="6"/>
      <c r="L83" s="6"/>
      <c r="M83" s="6"/>
      <c r="N83" s="6"/>
      <c r="O83" s="21"/>
    </row>
    <row r="84" spans="1:15" x14ac:dyDescent="0.25">
      <c r="A84" s="23">
        <v>79</v>
      </c>
      <c r="B84" s="26" t="s">
        <v>316</v>
      </c>
      <c r="C84" s="24" t="s">
        <v>115</v>
      </c>
      <c r="D84" s="27">
        <v>2185000</v>
      </c>
      <c r="E84" s="26" t="s">
        <v>129</v>
      </c>
      <c r="F84" s="3" t="s">
        <v>11</v>
      </c>
      <c r="G84" s="18"/>
      <c r="H84" s="6"/>
      <c r="I84" s="6"/>
      <c r="J84" s="6"/>
      <c r="K84" s="6"/>
      <c r="L84" s="6"/>
      <c r="M84" s="6"/>
      <c r="N84" s="6"/>
      <c r="O84" s="21"/>
    </row>
    <row r="85" spans="1:15" x14ac:dyDescent="0.25">
      <c r="A85" s="23">
        <v>80</v>
      </c>
      <c r="B85" s="26" t="s">
        <v>316</v>
      </c>
      <c r="C85" s="9" t="s">
        <v>265</v>
      </c>
      <c r="D85" s="70">
        <v>1875000</v>
      </c>
      <c r="E85" s="26"/>
      <c r="F85" s="3" t="s">
        <v>204</v>
      </c>
      <c r="G85" s="5"/>
      <c r="H85" s="5"/>
      <c r="I85" s="5"/>
      <c r="J85" s="5"/>
      <c r="K85" s="5"/>
      <c r="L85" s="5"/>
      <c r="M85" s="5"/>
      <c r="N85" s="5"/>
      <c r="O85" s="5"/>
    </row>
    <row r="86" spans="1:15" x14ac:dyDescent="0.25">
      <c r="A86" s="23">
        <v>81</v>
      </c>
      <c r="B86" s="26" t="s">
        <v>316</v>
      </c>
      <c r="C86" s="9" t="s">
        <v>304</v>
      </c>
      <c r="D86" s="70">
        <v>1585000</v>
      </c>
      <c r="E86" s="26"/>
      <c r="F86" s="3" t="s">
        <v>204</v>
      </c>
      <c r="G86" s="18">
        <v>2600000</v>
      </c>
      <c r="H86" s="6">
        <v>6240</v>
      </c>
      <c r="I86" s="6">
        <v>7800</v>
      </c>
      <c r="J86" s="6">
        <v>96200</v>
      </c>
      <c r="K86" s="6">
        <v>52000</v>
      </c>
      <c r="L86" s="6">
        <v>52000</v>
      </c>
      <c r="M86" s="6">
        <v>26000</v>
      </c>
      <c r="N86" s="6">
        <v>112063</v>
      </c>
      <c r="O86" s="21">
        <f>SUM(H86:M86)</f>
        <v>240240</v>
      </c>
    </row>
    <row r="87" spans="1:15" x14ac:dyDescent="0.25">
      <c r="A87" s="23">
        <v>82</v>
      </c>
      <c r="B87" s="26" t="s">
        <v>316</v>
      </c>
      <c r="C87" s="24" t="s">
        <v>122</v>
      </c>
      <c r="D87" s="27">
        <v>2157550</v>
      </c>
      <c r="E87" s="26" t="s">
        <v>135</v>
      </c>
      <c r="F87" s="3" t="s">
        <v>11</v>
      </c>
      <c r="G87" s="18"/>
      <c r="H87" s="6"/>
      <c r="I87" s="6"/>
      <c r="J87" s="6"/>
      <c r="K87" s="6"/>
      <c r="L87" s="6"/>
      <c r="M87" s="6"/>
      <c r="N87" s="6"/>
      <c r="O87" s="21"/>
    </row>
    <row r="88" spans="1:15" x14ac:dyDescent="0.25">
      <c r="A88" s="23">
        <v>83</v>
      </c>
      <c r="B88" s="26" t="s">
        <v>316</v>
      </c>
      <c r="C88" s="9" t="s">
        <v>266</v>
      </c>
      <c r="D88" s="70">
        <v>1875000</v>
      </c>
      <c r="E88" s="26"/>
      <c r="F88" s="3" t="s">
        <v>204</v>
      </c>
      <c r="G88" s="18">
        <v>2600000</v>
      </c>
      <c r="H88" s="6">
        <v>6240</v>
      </c>
      <c r="I88" s="6">
        <v>7800</v>
      </c>
      <c r="J88" s="6">
        <v>96200</v>
      </c>
      <c r="K88" s="6">
        <v>52000</v>
      </c>
      <c r="L88" s="6">
        <v>52000</v>
      </c>
      <c r="M88" s="6">
        <v>26000</v>
      </c>
      <c r="N88" s="6">
        <v>112063</v>
      </c>
      <c r="O88" s="21">
        <f>SUM(H88:M88)</f>
        <v>240240</v>
      </c>
    </row>
    <row r="89" spans="1:15" x14ac:dyDescent="0.25">
      <c r="A89" s="23">
        <v>84</v>
      </c>
      <c r="B89" s="26" t="s">
        <v>316</v>
      </c>
      <c r="C89" s="24" t="s">
        <v>124</v>
      </c>
      <c r="D89" s="27">
        <v>2899500</v>
      </c>
      <c r="E89" s="26" t="s">
        <v>59</v>
      </c>
      <c r="F89" s="3" t="s">
        <v>11</v>
      </c>
      <c r="G89" s="18">
        <v>2250000</v>
      </c>
      <c r="H89" s="6">
        <v>5400</v>
      </c>
      <c r="I89" s="6">
        <v>6750</v>
      </c>
      <c r="J89" s="6">
        <v>83250</v>
      </c>
      <c r="K89" s="6">
        <v>45000</v>
      </c>
      <c r="L89" s="6">
        <v>45000</v>
      </c>
      <c r="M89" s="6">
        <v>22500</v>
      </c>
      <c r="N89" s="6"/>
      <c r="O89" s="21">
        <f>SUM(H89:M89)</f>
        <v>207900</v>
      </c>
    </row>
    <row r="90" spans="1:15" x14ac:dyDescent="0.25">
      <c r="A90" s="23">
        <v>85</v>
      </c>
      <c r="B90" s="26" t="s">
        <v>316</v>
      </c>
      <c r="C90" s="24" t="s">
        <v>126</v>
      </c>
      <c r="D90" s="27">
        <v>4000000</v>
      </c>
      <c r="E90" s="26" t="s">
        <v>29</v>
      </c>
      <c r="F90" s="3" t="s">
        <v>11</v>
      </c>
      <c r="G90" s="18"/>
      <c r="H90" s="6"/>
      <c r="I90" s="6"/>
      <c r="J90" s="6"/>
      <c r="K90" s="6"/>
      <c r="L90" s="6"/>
      <c r="M90" s="6"/>
      <c r="N90" s="6"/>
      <c r="O90" s="21"/>
    </row>
    <row r="91" spans="1:15" x14ac:dyDescent="0.25">
      <c r="A91" s="23">
        <v>86</v>
      </c>
      <c r="B91" s="26" t="s">
        <v>316</v>
      </c>
      <c r="C91" s="9" t="s">
        <v>305</v>
      </c>
      <c r="D91" s="70">
        <v>1350000</v>
      </c>
      <c r="E91" s="26"/>
      <c r="F91" s="3" t="s">
        <v>204</v>
      </c>
      <c r="G91" s="18"/>
      <c r="H91" s="6"/>
      <c r="I91" s="6"/>
      <c r="J91" s="6"/>
      <c r="K91" s="6"/>
      <c r="L91" s="6"/>
      <c r="M91" s="6"/>
      <c r="N91" s="6"/>
      <c r="O91" s="21"/>
    </row>
    <row r="92" spans="1:15" x14ac:dyDescent="0.25">
      <c r="A92" s="23">
        <v>87</v>
      </c>
      <c r="B92" s="26" t="s">
        <v>316</v>
      </c>
      <c r="C92" s="24" t="s">
        <v>128</v>
      </c>
      <c r="D92" s="27">
        <v>2688750</v>
      </c>
      <c r="E92" s="26" t="s">
        <v>80</v>
      </c>
      <c r="F92" s="3" t="s">
        <v>11</v>
      </c>
      <c r="G92" s="18">
        <v>2800000</v>
      </c>
      <c r="H92" s="6">
        <v>6720</v>
      </c>
      <c r="I92" s="6">
        <v>8400</v>
      </c>
      <c r="J92" s="6">
        <v>103600</v>
      </c>
      <c r="K92" s="6">
        <v>56000</v>
      </c>
      <c r="L92" s="6">
        <v>56000</v>
      </c>
      <c r="M92" s="6">
        <v>28000</v>
      </c>
      <c r="N92" s="6">
        <v>112063</v>
      </c>
      <c r="O92" s="21">
        <f>SUM(H92:M92)</f>
        <v>258720</v>
      </c>
    </row>
    <row r="93" spans="1:15" x14ac:dyDescent="0.25">
      <c r="A93" s="23">
        <v>88</v>
      </c>
      <c r="B93" s="26" t="s">
        <v>316</v>
      </c>
      <c r="C93" s="24" t="s">
        <v>271</v>
      </c>
      <c r="D93" s="27">
        <v>4424000</v>
      </c>
      <c r="E93" s="26" t="s">
        <v>10</v>
      </c>
      <c r="F93" s="3" t="s">
        <v>11</v>
      </c>
      <c r="G93" s="18"/>
      <c r="H93" s="6"/>
      <c r="I93" s="6"/>
      <c r="J93" s="6"/>
      <c r="K93" s="6"/>
      <c r="L93" s="6"/>
      <c r="M93" s="6"/>
      <c r="N93" s="6"/>
      <c r="O93" s="21">
        <f>SUM(H93:M93)</f>
        <v>0</v>
      </c>
    </row>
    <row r="94" spans="1:15" x14ac:dyDescent="0.25">
      <c r="A94" s="23">
        <v>89</v>
      </c>
      <c r="B94" s="26" t="s">
        <v>316</v>
      </c>
      <c r="C94" s="5" t="s">
        <v>306</v>
      </c>
      <c r="D94" s="70">
        <v>1950000</v>
      </c>
      <c r="E94" s="72"/>
      <c r="F94" s="3" t="s">
        <v>204</v>
      </c>
      <c r="G94" s="18"/>
      <c r="H94" s="6"/>
      <c r="I94" s="6"/>
      <c r="J94" s="6"/>
      <c r="K94" s="6"/>
      <c r="L94" s="6"/>
      <c r="M94" s="6"/>
      <c r="N94" s="6"/>
      <c r="O94" s="21"/>
    </row>
    <row r="95" spans="1:15" x14ac:dyDescent="0.25">
      <c r="A95" s="23">
        <v>90</v>
      </c>
      <c r="B95" s="26" t="s">
        <v>316</v>
      </c>
      <c r="C95" s="9" t="s">
        <v>307</v>
      </c>
      <c r="D95" s="70">
        <v>1235000</v>
      </c>
      <c r="E95" s="26"/>
      <c r="F95" s="3" t="s">
        <v>204</v>
      </c>
      <c r="G95" s="18">
        <v>2800000</v>
      </c>
      <c r="H95" s="6">
        <v>6720</v>
      </c>
      <c r="I95" s="6">
        <v>8400</v>
      </c>
      <c r="J95" s="6">
        <v>103600</v>
      </c>
      <c r="K95" s="6">
        <v>56000</v>
      </c>
      <c r="L95" s="6">
        <v>56000</v>
      </c>
      <c r="M95" s="6">
        <v>28000</v>
      </c>
      <c r="N95" s="6">
        <v>140000</v>
      </c>
      <c r="O95" s="21">
        <f>SUM(H95:M95)</f>
        <v>258720</v>
      </c>
    </row>
    <row r="96" spans="1:15" x14ac:dyDescent="0.25">
      <c r="A96" s="23">
        <v>91</v>
      </c>
      <c r="B96" s="26" t="s">
        <v>316</v>
      </c>
      <c r="C96" s="24" t="s">
        <v>132</v>
      </c>
      <c r="D96" s="27">
        <v>1747550</v>
      </c>
      <c r="E96" s="26" t="s">
        <v>181</v>
      </c>
      <c r="F96" s="3" t="s">
        <v>11</v>
      </c>
      <c r="G96" s="18">
        <v>2500000</v>
      </c>
      <c r="H96" s="6">
        <v>6000</v>
      </c>
      <c r="I96" s="6">
        <v>7500</v>
      </c>
      <c r="J96" s="6">
        <v>92500</v>
      </c>
      <c r="K96" s="6">
        <v>50000</v>
      </c>
      <c r="L96" s="6">
        <v>50000</v>
      </c>
      <c r="M96" s="6">
        <v>25000</v>
      </c>
      <c r="N96" s="6">
        <v>112063</v>
      </c>
      <c r="O96" s="21">
        <f>SUM(H96:M96)</f>
        <v>231000</v>
      </c>
    </row>
    <row r="97" spans="1:15" x14ac:dyDescent="0.25">
      <c r="A97" s="23">
        <v>92</v>
      </c>
      <c r="B97" s="26" t="s">
        <v>316</v>
      </c>
      <c r="C97" s="24" t="s">
        <v>134</v>
      </c>
      <c r="D97" s="27">
        <v>2988000</v>
      </c>
      <c r="E97" s="26" t="s">
        <v>55</v>
      </c>
      <c r="F97" s="3" t="s">
        <v>11</v>
      </c>
      <c r="G97" s="18"/>
      <c r="H97" s="6"/>
      <c r="I97" s="6"/>
      <c r="J97" s="6"/>
      <c r="K97" s="6"/>
      <c r="L97" s="6"/>
      <c r="M97" s="6"/>
      <c r="N97" s="6"/>
      <c r="O97" s="21">
        <f>SUM(H97:M97)</f>
        <v>0</v>
      </c>
    </row>
    <row r="98" spans="1:15" x14ac:dyDescent="0.25">
      <c r="A98" s="23">
        <v>93</v>
      </c>
      <c r="B98" s="26" t="s">
        <v>316</v>
      </c>
      <c r="C98" s="24" t="s">
        <v>136</v>
      </c>
      <c r="D98" s="27">
        <v>2760000</v>
      </c>
      <c r="E98" s="26" t="s">
        <v>70</v>
      </c>
      <c r="F98" s="3" t="s">
        <v>11</v>
      </c>
      <c r="G98" s="54">
        <v>2250000</v>
      </c>
      <c r="H98" s="55">
        <v>5400</v>
      </c>
      <c r="I98" s="55">
        <v>6750</v>
      </c>
      <c r="J98" s="55">
        <v>83250</v>
      </c>
      <c r="K98" s="55">
        <v>45000</v>
      </c>
      <c r="L98" s="55">
        <v>45000</v>
      </c>
      <c r="M98" s="55">
        <v>22500</v>
      </c>
      <c r="N98" s="55">
        <v>112063</v>
      </c>
      <c r="O98" s="66">
        <f>SUM(H98:M98)</f>
        <v>207900</v>
      </c>
    </row>
    <row r="99" spans="1:15" x14ac:dyDescent="0.25">
      <c r="A99" s="23">
        <v>94</v>
      </c>
      <c r="B99" s="26" t="s">
        <v>316</v>
      </c>
      <c r="C99" s="24" t="s">
        <v>138</v>
      </c>
      <c r="D99" s="27">
        <v>2525000</v>
      </c>
      <c r="E99" s="26" t="s">
        <v>86</v>
      </c>
      <c r="F99" s="3" t="s">
        <v>11</v>
      </c>
      <c r="G99" s="18">
        <v>2250000</v>
      </c>
      <c r="H99" s="6">
        <v>5400</v>
      </c>
      <c r="I99" s="6">
        <v>6750</v>
      </c>
      <c r="J99" s="6">
        <v>83250</v>
      </c>
      <c r="K99" s="6">
        <v>45000</v>
      </c>
      <c r="L99" s="6">
        <v>45000</v>
      </c>
      <c r="M99" s="6">
        <v>22500</v>
      </c>
      <c r="N99" s="6">
        <v>112063</v>
      </c>
      <c r="O99" s="21">
        <f>SUM(H99:M99)</f>
        <v>207900</v>
      </c>
    </row>
    <row r="100" spans="1:15" x14ac:dyDescent="0.25">
      <c r="A100" s="23">
        <v>95</v>
      </c>
      <c r="B100" s="26" t="s">
        <v>316</v>
      </c>
      <c r="C100" s="9" t="s">
        <v>308</v>
      </c>
      <c r="D100" s="70">
        <v>1875000</v>
      </c>
      <c r="E100" s="26"/>
      <c r="F100" s="3" t="s">
        <v>204</v>
      </c>
      <c r="G100" s="18">
        <v>2500000</v>
      </c>
      <c r="H100" s="6">
        <v>6000</v>
      </c>
      <c r="I100" s="6">
        <v>7500</v>
      </c>
      <c r="J100" s="6">
        <v>92500</v>
      </c>
      <c r="K100" s="6">
        <v>50000</v>
      </c>
      <c r="L100" s="6">
        <v>50000</v>
      </c>
      <c r="M100" s="6">
        <v>25000</v>
      </c>
      <c r="N100" s="6">
        <v>125000</v>
      </c>
      <c r="O100" s="21">
        <f>SUM(H100:M100)</f>
        <v>231000</v>
      </c>
    </row>
    <row r="101" spans="1:15" x14ac:dyDescent="0.25">
      <c r="A101" s="23">
        <v>96</v>
      </c>
      <c r="B101" s="26" t="s">
        <v>316</v>
      </c>
      <c r="C101" s="24" t="s">
        <v>142</v>
      </c>
      <c r="D101" s="27">
        <v>2310000</v>
      </c>
      <c r="E101" s="26" t="s">
        <v>108</v>
      </c>
      <c r="F101" s="3" t="s">
        <v>11</v>
      </c>
      <c r="G101" s="18"/>
      <c r="H101" s="6"/>
      <c r="I101" s="6"/>
      <c r="J101" s="6"/>
      <c r="K101" s="6"/>
      <c r="L101" s="6"/>
      <c r="M101" s="6"/>
      <c r="N101" s="6"/>
      <c r="O101" s="21"/>
    </row>
    <row r="102" spans="1:15" x14ac:dyDescent="0.25">
      <c r="A102" s="23">
        <v>97</v>
      </c>
      <c r="B102" s="26" t="s">
        <v>316</v>
      </c>
      <c r="C102" s="24" t="s">
        <v>287</v>
      </c>
      <c r="D102" s="27">
        <v>1985000</v>
      </c>
      <c r="E102" s="26" t="s">
        <v>153</v>
      </c>
      <c r="F102" s="3" t="s">
        <v>11</v>
      </c>
      <c r="G102" s="18">
        <v>2800000</v>
      </c>
      <c r="H102" s="6">
        <v>6720</v>
      </c>
      <c r="I102" s="6">
        <v>8400</v>
      </c>
      <c r="J102" s="6">
        <v>103600</v>
      </c>
      <c r="K102" s="6">
        <v>56000</v>
      </c>
      <c r="L102" s="6">
        <v>56000</v>
      </c>
      <c r="M102" s="6">
        <v>28000</v>
      </c>
      <c r="N102" s="6">
        <v>140000</v>
      </c>
      <c r="O102" s="21">
        <f>SUM(H102:M102)</f>
        <v>258720</v>
      </c>
    </row>
    <row r="103" spans="1:15" x14ac:dyDescent="0.25">
      <c r="A103" s="23">
        <v>98</v>
      </c>
      <c r="B103" s="26" t="s">
        <v>316</v>
      </c>
      <c r="C103" s="24" t="s">
        <v>144</v>
      </c>
      <c r="D103" s="27">
        <v>3975000</v>
      </c>
      <c r="E103" s="26" t="s">
        <v>35</v>
      </c>
      <c r="F103" s="3" t="s">
        <v>11</v>
      </c>
      <c r="G103" s="18"/>
      <c r="H103" s="6"/>
      <c r="I103" s="6"/>
      <c r="J103" s="6"/>
      <c r="K103" s="6"/>
      <c r="L103" s="6"/>
      <c r="M103" s="6"/>
      <c r="N103" s="6">
        <v>112063</v>
      </c>
      <c r="O103" s="21">
        <f>SUM(H103:M103)</f>
        <v>0</v>
      </c>
    </row>
    <row r="104" spans="1:15" x14ac:dyDescent="0.25">
      <c r="A104" s="23">
        <v>99</v>
      </c>
      <c r="B104" s="26" t="s">
        <v>316</v>
      </c>
      <c r="C104" s="24" t="s">
        <v>146</v>
      </c>
      <c r="D104" s="27">
        <v>2959461</v>
      </c>
      <c r="E104" s="26" t="s">
        <v>329</v>
      </c>
      <c r="F104" s="3" t="s">
        <v>11</v>
      </c>
      <c r="G104" s="18">
        <v>3000000</v>
      </c>
      <c r="H104" s="6">
        <v>7200</v>
      </c>
      <c r="I104" s="6">
        <v>9000</v>
      </c>
      <c r="J104" s="6">
        <v>111000</v>
      </c>
      <c r="K104" s="6">
        <v>60000</v>
      </c>
      <c r="L104" s="6">
        <v>60000</v>
      </c>
      <c r="M104" s="6">
        <v>30000</v>
      </c>
      <c r="N104" s="6">
        <v>112063</v>
      </c>
      <c r="O104" s="21">
        <f>SUM(H104:M104)</f>
        <v>277200</v>
      </c>
    </row>
    <row r="105" spans="1:15" x14ac:dyDescent="0.25">
      <c r="A105" s="23">
        <v>100</v>
      </c>
      <c r="B105" s="26" t="s">
        <v>316</v>
      </c>
      <c r="C105" s="24" t="s">
        <v>148</v>
      </c>
      <c r="D105" s="27">
        <v>2593500</v>
      </c>
      <c r="E105" s="26" t="s">
        <v>82</v>
      </c>
      <c r="F105" s="3" t="s">
        <v>11</v>
      </c>
      <c r="G105" s="18"/>
      <c r="H105" s="6"/>
      <c r="I105" s="6"/>
      <c r="J105" s="6"/>
      <c r="K105" s="6"/>
      <c r="L105" s="6"/>
      <c r="M105" s="6"/>
      <c r="N105" s="6"/>
      <c r="O105" s="21"/>
    </row>
    <row r="106" spans="1:15" x14ac:dyDescent="0.25">
      <c r="A106" s="23">
        <v>101</v>
      </c>
      <c r="B106" s="26" t="s">
        <v>316</v>
      </c>
      <c r="C106" s="24" t="s">
        <v>150</v>
      </c>
      <c r="D106" s="27">
        <v>3587500</v>
      </c>
      <c r="E106" s="26" t="s">
        <v>41</v>
      </c>
      <c r="F106" s="3" t="s">
        <v>11</v>
      </c>
      <c r="G106" s="18">
        <v>2250000</v>
      </c>
      <c r="H106" s="6">
        <v>5400</v>
      </c>
      <c r="I106" s="6">
        <v>6750</v>
      </c>
      <c r="J106" s="6">
        <v>83250</v>
      </c>
      <c r="K106" s="6">
        <v>45000</v>
      </c>
      <c r="L106" s="6">
        <v>45000</v>
      </c>
      <c r="M106" s="6">
        <v>22500</v>
      </c>
      <c r="N106" s="6">
        <v>112063</v>
      </c>
      <c r="O106" s="21">
        <f>SUM(H106:M106)</f>
        <v>207900</v>
      </c>
    </row>
    <row r="107" spans="1:15" x14ac:dyDescent="0.25">
      <c r="A107" s="23">
        <v>102</v>
      </c>
      <c r="B107" s="26" t="s">
        <v>316</v>
      </c>
      <c r="C107" s="9" t="s">
        <v>217</v>
      </c>
      <c r="D107" s="70">
        <v>4024582</v>
      </c>
      <c r="E107" s="26" t="s">
        <v>78</v>
      </c>
      <c r="F107" s="3" t="s">
        <v>11</v>
      </c>
      <c r="G107" s="18">
        <v>2700000</v>
      </c>
      <c r="H107" s="6">
        <v>6480</v>
      </c>
      <c r="I107" s="6">
        <v>8100</v>
      </c>
      <c r="J107" s="6">
        <v>99900</v>
      </c>
      <c r="K107" s="6">
        <v>54000</v>
      </c>
      <c r="L107" s="6">
        <v>54000</v>
      </c>
      <c r="M107" s="6">
        <v>27000</v>
      </c>
      <c r="N107" s="6">
        <v>112063</v>
      </c>
      <c r="O107" s="21">
        <f>SUM(H107:M107)</f>
        <v>249480</v>
      </c>
    </row>
    <row r="108" spans="1:15" x14ac:dyDescent="0.25">
      <c r="A108" s="23">
        <v>103</v>
      </c>
      <c r="B108" s="26" t="s">
        <v>316</v>
      </c>
      <c r="C108" s="24" t="s">
        <v>152</v>
      </c>
      <c r="D108" s="27">
        <v>1791730</v>
      </c>
      <c r="E108" s="26" t="s">
        <v>175</v>
      </c>
      <c r="F108" s="3" t="s">
        <v>11</v>
      </c>
      <c r="G108" s="18">
        <v>2800000</v>
      </c>
      <c r="H108" s="6">
        <v>6720</v>
      </c>
      <c r="I108" s="6">
        <v>8400</v>
      </c>
      <c r="J108" s="6">
        <v>103600</v>
      </c>
      <c r="K108" s="6">
        <v>56000</v>
      </c>
      <c r="L108" s="6">
        <v>56000</v>
      </c>
      <c r="M108" s="6">
        <v>28000</v>
      </c>
      <c r="N108" s="6">
        <v>112063</v>
      </c>
      <c r="O108" s="21">
        <f>SUM(H108:M108)</f>
        <v>258720</v>
      </c>
    </row>
    <row r="109" spans="1:15" x14ac:dyDescent="0.25">
      <c r="A109" s="23">
        <v>104</v>
      </c>
      <c r="B109" s="26" t="s">
        <v>316</v>
      </c>
      <c r="C109" s="24" t="s">
        <v>154</v>
      </c>
      <c r="D109" s="27">
        <v>2496500</v>
      </c>
      <c r="E109" s="26" t="s">
        <v>96</v>
      </c>
      <c r="F109" s="3" t="s">
        <v>11</v>
      </c>
      <c r="G109" s="18"/>
      <c r="H109" s="6"/>
      <c r="I109" s="6"/>
      <c r="J109" s="6"/>
      <c r="K109" s="6"/>
      <c r="L109" s="6"/>
      <c r="M109" s="6"/>
      <c r="N109" s="6"/>
      <c r="O109" s="21"/>
    </row>
    <row r="110" spans="1:15" x14ac:dyDescent="0.25">
      <c r="A110" s="23">
        <v>105</v>
      </c>
      <c r="B110" s="26" t="s">
        <v>316</v>
      </c>
      <c r="C110" s="9" t="s">
        <v>220</v>
      </c>
      <c r="D110" s="70">
        <v>1875000</v>
      </c>
      <c r="E110" s="26"/>
      <c r="F110" s="3" t="s">
        <v>204</v>
      </c>
      <c r="G110" s="18">
        <v>3400000</v>
      </c>
      <c r="H110" s="6">
        <v>8160</v>
      </c>
      <c r="I110" s="6">
        <v>10200</v>
      </c>
      <c r="J110" s="6">
        <v>125800</v>
      </c>
      <c r="K110" s="6">
        <v>68000</v>
      </c>
      <c r="L110" s="6">
        <v>68000</v>
      </c>
      <c r="M110" s="6">
        <v>34000</v>
      </c>
      <c r="N110" s="6"/>
      <c r="O110" s="21">
        <f>SUM(H110:M110)</f>
        <v>314160</v>
      </c>
    </row>
    <row r="111" spans="1:15" x14ac:dyDescent="0.25">
      <c r="A111" s="23">
        <v>106</v>
      </c>
      <c r="B111" s="26" t="s">
        <v>316</v>
      </c>
      <c r="C111" s="24" t="s">
        <v>156</v>
      </c>
      <c r="D111" s="27">
        <v>1635000</v>
      </c>
      <c r="E111" s="26" t="s">
        <v>189</v>
      </c>
      <c r="F111" s="3" t="s">
        <v>11</v>
      </c>
      <c r="G111" s="18">
        <v>4100000</v>
      </c>
      <c r="H111" s="6">
        <v>9840</v>
      </c>
      <c r="I111" s="6">
        <v>12300</v>
      </c>
      <c r="J111" s="6">
        <v>151700</v>
      </c>
      <c r="K111" s="6">
        <v>82000</v>
      </c>
      <c r="L111" s="6">
        <v>82000</v>
      </c>
      <c r="M111" s="6">
        <v>41000</v>
      </c>
      <c r="N111" s="6">
        <v>112063</v>
      </c>
      <c r="O111" s="21">
        <f>SUM(H111:M111)</f>
        <v>378840</v>
      </c>
    </row>
    <row r="112" spans="1:15" x14ac:dyDescent="0.25">
      <c r="A112" s="23">
        <v>107</v>
      </c>
      <c r="B112" s="26" t="s">
        <v>316</v>
      </c>
      <c r="C112" s="24" t="s">
        <v>158</v>
      </c>
      <c r="D112" s="27">
        <v>1702550</v>
      </c>
      <c r="E112" s="26" t="s">
        <v>185</v>
      </c>
      <c r="F112" s="3" t="s">
        <v>11</v>
      </c>
      <c r="G112" s="18">
        <v>3200000</v>
      </c>
      <c r="H112" s="6">
        <v>7680</v>
      </c>
      <c r="I112" s="6">
        <v>9600</v>
      </c>
      <c r="J112" s="6">
        <v>118400</v>
      </c>
      <c r="K112" s="6">
        <v>64000</v>
      </c>
      <c r="L112" s="6">
        <v>64000</v>
      </c>
      <c r="M112" s="6">
        <v>32000</v>
      </c>
      <c r="N112" s="6">
        <v>112063</v>
      </c>
      <c r="O112" s="21">
        <f>SUM(H112:M112)</f>
        <v>295680</v>
      </c>
    </row>
    <row r="113" spans="1:15" x14ac:dyDescent="0.25">
      <c r="A113" s="23">
        <v>108</v>
      </c>
      <c r="B113" s="26" t="s">
        <v>316</v>
      </c>
      <c r="C113" s="24" t="s">
        <v>160</v>
      </c>
      <c r="D113" s="27">
        <v>2888750</v>
      </c>
      <c r="E113" s="26" t="s">
        <v>61</v>
      </c>
      <c r="F113" s="3" t="s">
        <v>11</v>
      </c>
      <c r="G113" s="18"/>
      <c r="H113" s="6"/>
      <c r="I113" s="6"/>
      <c r="J113" s="6"/>
      <c r="K113" s="6"/>
      <c r="L113" s="6"/>
      <c r="M113" s="6"/>
      <c r="N113" s="6"/>
      <c r="O113" s="21">
        <f>SUM(H113:M113)</f>
        <v>0</v>
      </c>
    </row>
    <row r="114" spans="1:15" x14ac:dyDescent="0.25">
      <c r="A114" s="23">
        <v>109</v>
      </c>
      <c r="B114" s="26" t="s">
        <v>316</v>
      </c>
      <c r="C114" s="24" t="s">
        <v>162</v>
      </c>
      <c r="D114" s="27">
        <v>4017000</v>
      </c>
      <c r="E114" s="26" t="s">
        <v>291</v>
      </c>
      <c r="F114" s="3" t="s">
        <v>11</v>
      </c>
      <c r="G114" s="18">
        <v>2250000</v>
      </c>
      <c r="H114" s="6">
        <v>5400</v>
      </c>
      <c r="I114" s="6">
        <v>6750</v>
      </c>
      <c r="J114" s="6">
        <v>83250</v>
      </c>
      <c r="K114" s="6">
        <v>45000</v>
      </c>
      <c r="L114" s="6">
        <v>45000</v>
      </c>
      <c r="M114" s="6">
        <v>22500</v>
      </c>
      <c r="N114" s="6">
        <v>112063</v>
      </c>
      <c r="O114" s="21">
        <f>SUM(H114:M114)</f>
        <v>207900</v>
      </c>
    </row>
    <row r="115" spans="1:15" x14ac:dyDescent="0.25">
      <c r="A115" s="23">
        <v>110</v>
      </c>
      <c r="B115" s="26" t="s">
        <v>316</v>
      </c>
      <c r="C115" s="24" t="s">
        <v>166</v>
      </c>
      <c r="D115" s="27">
        <v>3381500</v>
      </c>
      <c r="E115" s="26" t="s">
        <v>330</v>
      </c>
      <c r="F115" s="3" t="s">
        <v>11</v>
      </c>
      <c r="G115" s="18">
        <v>2900000</v>
      </c>
      <c r="H115" s="6">
        <v>6960</v>
      </c>
      <c r="I115" s="6">
        <v>8700</v>
      </c>
      <c r="J115" s="6">
        <v>107300</v>
      </c>
      <c r="K115" s="6">
        <v>58000</v>
      </c>
      <c r="L115" s="6">
        <v>58000</v>
      </c>
      <c r="M115" s="6">
        <v>29000</v>
      </c>
      <c r="N115" s="6"/>
      <c r="O115" s="21">
        <f>SUM(H115:M115)</f>
        <v>267960</v>
      </c>
    </row>
    <row r="116" spans="1:15" x14ac:dyDescent="0.25">
      <c r="A116" s="23">
        <v>111</v>
      </c>
      <c r="B116" s="26" t="s">
        <v>316</v>
      </c>
      <c r="C116" s="9" t="s">
        <v>205</v>
      </c>
      <c r="D116" s="70">
        <v>5000000</v>
      </c>
      <c r="E116" s="26"/>
      <c r="F116" s="3" t="s">
        <v>204</v>
      </c>
      <c r="G116" s="18">
        <v>2250000</v>
      </c>
      <c r="H116" s="6">
        <v>5400</v>
      </c>
      <c r="I116" s="6">
        <v>6750</v>
      </c>
      <c r="J116" s="6">
        <v>83250</v>
      </c>
      <c r="K116" s="6">
        <v>45000</v>
      </c>
      <c r="L116" s="6">
        <v>0</v>
      </c>
      <c r="M116" s="6">
        <v>0</v>
      </c>
      <c r="N116" s="6">
        <v>112063</v>
      </c>
      <c r="O116" s="21">
        <f>SUM(H116:M116)</f>
        <v>140400</v>
      </c>
    </row>
    <row r="117" spans="1:15" x14ac:dyDescent="0.25">
      <c r="A117" s="23">
        <v>112</v>
      </c>
      <c r="B117" s="26" t="s">
        <v>316</v>
      </c>
      <c r="C117" s="24" t="s">
        <v>288</v>
      </c>
      <c r="D117" s="27">
        <v>1097500</v>
      </c>
      <c r="E117" s="26" t="s">
        <v>198</v>
      </c>
      <c r="F117" s="3" t="s">
        <v>11</v>
      </c>
      <c r="G117" s="18">
        <v>2250000</v>
      </c>
      <c r="H117" s="6">
        <v>5400</v>
      </c>
      <c r="I117" s="6">
        <v>6750</v>
      </c>
      <c r="J117" s="6">
        <v>83250</v>
      </c>
      <c r="K117" s="6">
        <v>45000</v>
      </c>
      <c r="L117" s="6">
        <v>0</v>
      </c>
      <c r="M117" s="6">
        <v>0</v>
      </c>
      <c r="N117" s="6">
        <v>112063</v>
      </c>
      <c r="O117" s="21">
        <f>SUM(H117:M117)</f>
        <v>140400</v>
      </c>
    </row>
    <row r="118" spans="1:15" x14ac:dyDescent="0.25">
      <c r="A118" s="23">
        <v>113</v>
      </c>
      <c r="B118" s="26" t="s">
        <v>316</v>
      </c>
      <c r="C118" s="24" t="s">
        <v>172</v>
      </c>
      <c r="D118" s="27">
        <v>1702500</v>
      </c>
      <c r="E118" s="26" t="s">
        <v>187</v>
      </c>
      <c r="F118" s="3" t="s">
        <v>11</v>
      </c>
      <c r="G118" s="18">
        <v>2250000</v>
      </c>
      <c r="H118" s="6">
        <v>5400</v>
      </c>
      <c r="I118" s="6">
        <v>6750</v>
      </c>
      <c r="J118" s="6">
        <v>83250</v>
      </c>
      <c r="K118" s="6">
        <v>45000</v>
      </c>
      <c r="L118" s="6">
        <v>45000</v>
      </c>
      <c r="M118" s="6">
        <v>22500</v>
      </c>
      <c r="N118" s="6">
        <v>112063</v>
      </c>
      <c r="O118" s="21">
        <f>SUM(H118:M118)</f>
        <v>207900</v>
      </c>
    </row>
    <row r="119" spans="1:15" x14ac:dyDescent="0.25">
      <c r="A119" s="23">
        <v>114</v>
      </c>
      <c r="B119" s="26" t="s">
        <v>316</v>
      </c>
      <c r="C119" s="24" t="s">
        <v>174</v>
      </c>
      <c r="D119" s="27">
        <v>2410000</v>
      </c>
      <c r="E119" s="26" t="s">
        <v>104</v>
      </c>
      <c r="F119" s="3" t="s">
        <v>11</v>
      </c>
      <c r="G119" s="18">
        <v>4300000</v>
      </c>
      <c r="H119" s="6">
        <v>10320</v>
      </c>
      <c r="I119" s="6">
        <v>12900</v>
      </c>
      <c r="J119" s="6">
        <v>159100</v>
      </c>
      <c r="K119" s="6">
        <v>86000</v>
      </c>
      <c r="L119" s="6">
        <v>86000</v>
      </c>
      <c r="M119" s="6">
        <v>43000</v>
      </c>
      <c r="N119" s="6">
        <v>215000</v>
      </c>
      <c r="O119" s="21">
        <f>SUM(H119:M119)</f>
        <v>397320</v>
      </c>
    </row>
    <row r="120" spans="1:15" x14ac:dyDescent="0.25">
      <c r="A120" s="23">
        <v>115</v>
      </c>
      <c r="B120" s="26" t="s">
        <v>316</v>
      </c>
      <c r="C120" s="24" t="s">
        <v>176</v>
      </c>
      <c r="D120" s="27">
        <v>4266280</v>
      </c>
      <c r="E120" s="26" t="s">
        <v>13</v>
      </c>
      <c r="F120" s="3" t="s">
        <v>11</v>
      </c>
      <c r="G120" s="18">
        <v>3000000</v>
      </c>
      <c r="H120" s="6">
        <v>7200</v>
      </c>
      <c r="I120" s="6">
        <v>9000</v>
      </c>
      <c r="J120" s="6">
        <v>111000</v>
      </c>
      <c r="K120" s="6">
        <v>60000</v>
      </c>
      <c r="L120" s="6">
        <v>60000</v>
      </c>
      <c r="M120" s="6">
        <v>30000</v>
      </c>
      <c r="N120" s="6">
        <v>112063</v>
      </c>
      <c r="O120" s="21">
        <f>SUM(H120:M120)</f>
        <v>277200</v>
      </c>
    </row>
    <row r="121" spans="1:15" x14ac:dyDescent="0.25">
      <c r="A121" s="23">
        <v>116</v>
      </c>
      <c r="B121" s="26" t="s">
        <v>316</v>
      </c>
      <c r="C121" s="24" t="s">
        <v>178</v>
      </c>
      <c r="D121" s="27">
        <v>2010000</v>
      </c>
      <c r="E121" s="26" t="s">
        <v>149</v>
      </c>
      <c r="F121" s="3" t="s">
        <v>11</v>
      </c>
      <c r="G121" s="18">
        <v>2800000</v>
      </c>
      <c r="H121" s="6">
        <v>6720</v>
      </c>
      <c r="I121" s="6">
        <v>8400</v>
      </c>
      <c r="J121" s="6">
        <v>103600</v>
      </c>
      <c r="K121" s="6">
        <v>56000</v>
      </c>
      <c r="L121" s="6">
        <v>56000</v>
      </c>
      <c r="M121" s="6">
        <v>28000</v>
      </c>
      <c r="N121" s="6">
        <v>112063</v>
      </c>
      <c r="O121" s="21">
        <f>SUM(H121:M121)</f>
        <v>258720</v>
      </c>
    </row>
    <row r="122" spans="1:15" x14ac:dyDescent="0.25">
      <c r="A122" s="23">
        <v>117</v>
      </c>
      <c r="B122" s="26" t="s">
        <v>316</v>
      </c>
      <c r="C122" s="24" t="s">
        <v>180</v>
      </c>
      <c r="D122" s="27">
        <v>3737500</v>
      </c>
      <c r="E122" s="26" t="s">
        <v>331</v>
      </c>
      <c r="F122" s="3" t="s">
        <v>11</v>
      </c>
      <c r="G122" s="5"/>
      <c r="H122" s="5"/>
      <c r="I122" s="5"/>
      <c r="J122" s="5"/>
      <c r="K122" s="5"/>
      <c r="L122" s="5"/>
      <c r="M122" s="5"/>
      <c r="N122" s="5"/>
      <c r="O122" s="5"/>
    </row>
    <row r="123" spans="1:15" x14ac:dyDescent="0.25">
      <c r="A123" s="23">
        <v>118</v>
      </c>
      <c r="B123" s="26" t="s">
        <v>316</v>
      </c>
      <c r="C123" s="24" t="s">
        <v>182</v>
      </c>
      <c r="D123" s="27">
        <v>3558500</v>
      </c>
      <c r="E123" s="26" t="s">
        <v>43</v>
      </c>
      <c r="F123" s="3" t="s">
        <v>11</v>
      </c>
      <c r="G123" s="18">
        <v>2800000</v>
      </c>
      <c r="H123" s="6">
        <v>6720</v>
      </c>
      <c r="I123" s="6">
        <v>8400</v>
      </c>
      <c r="J123" s="6">
        <v>103600</v>
      </c>
      <c r="K123" s="6">
        <v>56000</v>
      </c>
      <c r="L123" s="6">
        <v>56000</v>
      </c>
      <c r="M123" s="6">
        <v>28000</v>
      </c>
      <c r="N123" s="6">
        <v>112063</v>
      </c>
      <c r="O123" s="21">
        <f>SUM(H123:M123)</f>
        <v>258720</v>
      </c>
    </row>
    <row r="124" spans="1:15" x14ac:dyDescent="0.25">
      <c r="A124" s="23">
        <v>119</v>
      </c>
      <c r="B124" s="26" t="s">
        <v>316</v>
      </c>
      <c r="C124" s="5" t="s">
        <v>310</v>
      </c>
      <c r="D124" s="70">
        <v>4675000</v>
      </c>
      <c r="E124" s="26" t="s">
        <v>66</v>
      </c>
      <c r="F124" s="3" t="s">
        <v>11</v>
      </c>
      <c r="G124" s="18"/>
      <c r="H124" s="6"/>
      <c r="I124" s="6"/>
      <c r="J124" s="6"/>
      <c r="K124" s="6"/>
      <c r="L124" s="6"/>
      <c r="M124" s="6"/>
      <c r="N124" s="6"/>
      <c r="O124" s="21"/>
    </row>
    <row r="125" spans="1:15" x14ac:dyDescent="0.25">
      <c r="A125" s="23">
        <v>120</v>
      </c>
      <c r="B125" s="26" t="s">
        <v>316</v>
      </c>
      <c r="C125" s="9" t="s">
        <v>239</v>
      </c>
      <c r="D125" s="70">
        <v>1875000</v>
      </c>
      <c r="E125" s="26"/>
      <c r="F125" s="3" t="s">
        <v>204</v>
      </c>
      <c r="G125" s="18"/>
      <c r="H125" s="6"/>
      <c r="I125" s="6"/>
      <c r="J125" s="6"/>
      <c r="K125" s="6"/>
      <c r="L125" s="6"/>
      <c r="M125" s="6"/>
      <c r="N125" s="6"/>
      <c r="O125" s="21"/>
    </row>
    <row r="126" spans="1:15" x14ac:dyDescent="0.25">
      <c r="A126" s="23">
        <v>121</v>
      </c>
      <c r="B126" s="26" t="s">
        <v>316</v>
      </c>
      <c r="C126" s="5" t="s">
        <v>209</v>
      </c>
      <c r="D126" s="71">
        <v>1240000</v>
      </c>
      <c r="E126" s="26"/>
      <c r="F126" s="3" t="s">
        <v>204</v>
      </c>
      <c r="G126" s="5"/>
      <c r="H126" s="5"/>
      <c r="I126" s="5"/>
      <c r="J126" s="5"/>
      <c r="K126" s="5"/>
      <c r="L126" s="5"/>
      <c r="M126" s="5"/>
      <c r="N126" s="5"/>
      <c r="O126" s="5"/>
    </row>
    <row r="127" spans="1:15" x14ac:dyDescent="0.25">
      <c r="A127" s="23">
        <v>122</v>
      </c>
      <c r="B127" s="26" t="s">
        <v>316</v>
      </c>
      <c r="C127" s="5" t="s">
        <v>245</v>
      </c>
      <c r="D127" s="25">
        <v>5300000</v>
      </c>
      <c r="E127" s="26" t="s">
        <v>31</v>
      </c>
      <c r="F127" s="3" t="s">
        <v>11</v>
      </c>
      <c r="G127" s="18">
        <v>2250000</v>
      </c>
      <c r="H127" s="6">
        <v>5400</v>
      </c>
      <c r="I127" s="6">
        <v>6750</v>
      </c>
      <c r="J127" s="6">
        <v>83250</v>
      </c>
      <c r="K127" s="6">
        <v>45000</v>
      </c>
      <c r="L127" s="6">
        <v>45000</v>
      </c>
      <c r="M127" s="6">
        <v>22500</v>
      </c>
      <c r="N127" s="6">
        <v>112063</v>
      </c>
      <c r="O127" s="21">
        <f>SUM(H127:M127)</f>
        <v>207900</v>
      </c>
    </row>
    <row r="128" spans="1:15" x14ac:dyDescent="0.25">
      <c r="A128" s="23">
        <v>123</v>
      </c>
      <c r="B128" s="26" t="s">
        <v>316</v>
      </c>
      <c r="C128" s="24" t="s">
        <v>188</v>
      </c>
      <c r="D128" s="27">
        <v>2202550</v>
      </c>
      <c r="E128" s="26" t="s">
        <v>280</v>
      </c>
      <c r="F128" s="3" t="s">
        <v>11</v>
      </c>
      <c r="G128" s="18">
        <v>3000000</v>
      </c>
      <c r="H128" s="6">
        <v>7200</v>
      </c>
      <c r="I128" s="6">
        <v>9000</v>
      </c>
      <c r="J128" s="6">
        <v>111000</v>
      </c>
      <c r="K128" s="6">
        <v>60000</v>
      </c>
      <c r="L128" s="6">
        <v>60000</v>
      </c>
      <c r="M128" s="6">
        <v>30000</v>
      </c>
      <c r="N128" s="6">
        <v>150000</v>
      </c>
      <c r="O128" s="21">
        <f>SUM(H128:M128)</f>
        <v>277200</v>
      </c>
    </row>
    <row r="129" spans="1:15" x14ac:dyDescent="0.25">
      <c r="A129" s="23">
        <v>124</v>
      </c>
      <c r="B129" s="26" t="s">
        <v>316</v>
      </c>
      <c r="C129" s="24" t="s">
        <v>192</v>
      </c>
      <c r="D129" s="27">
        <v>3403461</v>
      </c>
      <c r="E129" s="26" t="s">
        <v>49</v>
      </c>
      <c r="F129" s="3" t="s">
        <v>11</v>
      </c>
      <c r="G129" s="18">
        <v>2800000</v>
      </c>
      <c r="H129" s="6">
        <v>6720</v>
      </c>
      <c r="I129" s="6">
        <v>8400</v>
      </c>
      <c r="J129" s="6">
        <v>103600</v>
      </c>
      <c r="K129" s="6">
        <v>56000</v>
      </c>
      <c r="L129" s="6">
        <v>56000</v>
      </c>
      <c r="M129" s="6">
        <v>28000</v>
      </c>
      <c r="N129" s="6">
        <v>150000</v>
      </c>
      <c r="O129" s="21">
        <f>SUM(H129:M129)</f>
        <v>258720</v>
      </c>
    </row>
    <row r="130" spans="1:15" x14ac:dyDescent="0.25">
      <c r="A130" s="23">
        <v>125</v>
      </c>
      <c r="B130" s="26" t="s">
        <v>316</v>
      </c>
      <c r="C130" s="24" t="s">
        <v>194</v>
      </c>
      <c r="D130" s="27">
        <v>3486000</v>
      </c>
      <c r="E130" s="26" t="s">
        <v>45</v>
      </c>
      <c r="F130" s="3" t="s">
        <v>11</v>
      </c>
      <c r="G130" s="18">
        <v>4400000</v>
      </c>
      <c r="H130" s="6">
        <v>10560</v>
      </c>
      <c r="I130" s="6">
        <v>13200</v>
      </c>
      <c r="J130" s="6">
        <v>162800</v>
      </c>
      <c r="K130" s="6">
        <v>88000</v>
      </c>
      <c r="L130" s="6">
        <v>88000</v>
      </c>
      <c r="M130" s="6">
        <v>44000</v>
      </c>
      <c r="N130" s="6">
        <v>112063</v>
      </c>
      <c r="O130" s="21">
        <f>SUM(H130:M130)</f>
        <v>406560</v>
      </c>
    </row>
    <row r="131" spans="1:15" x14ac:dyDescent="0.25">
      <c r="A131" s="23">
        <v>126</v>
      </c>
      <c r="B131" s="26" t="s">
        <v>316</v>
      </c>
      <c r="C131" s="24" t="s">
        <v>195</v>
      </c>
      <c r="D131" s="27">
        <v>5542500</v>
      </c>
      <c r="E131" s="26" t="s">
        <v>332</v>
      </c>
      <c r="F131" s="3" t="s">
        <v>11</v>
      </c>
      <c r="G131" s="18">
        <v>2150000</v>
      </c>
      <c r="H131" s="6">
        <v>5160</v>
      </c>
      <c r="I131" s="6">
        <v>6450</v>
      </c>
      <c r="J131" s="6">
        <v>79550</v>
      </c>
      <c r="K131" s="6">
        <v>43000</v>
      </c>
      <c r="L131" s="6">
        <v>43000</v>
      </c>
      <c r="M131" s="6">
        <v>21500</v>
      </c>
      <c r="N131" s="6">
        <v>112063</v>
      </c>
      <c r="O131" s="21">
        <f>SUM(H131:M131)</f>
        <v>198660</v>
      </c>
    </row>
    <row r="132" spans="1:15" x14ac:dyDescent="0.25">
      <c r="A132" s="23">
        <v>127</v>
      </c>
      <c r="B132" s="5" t="s">
        <v>316</v>
      </c>
      <c r="C132" s="24" t="s">
        <v>197</v>
      </c>
      <c r="D132" s="27">
        <v>2593500</v>
      </c>
      <c r="E132" s="26" t="s">
        <v>290</v>
      </c>
      <c r="F132" s="3" t="s">
        <v>11</v>
      </c>
      <c r="G132" s="18">
        <v>3300000</v>
      </c>
      <c r="H132" s="6">
        <v>7920</v>
      </c>
      <c r="I132" s="6">
        <v>9900</v>
      </c>
      <c r="J132" s="6">
        <v>122100</v>
      </c>
      <c r="K132" s="6">
        <v>66000</v>
      </c>
      <c r="L132" s="6">
        <v>66000</v>
      </c>
      <c r="M132" s="6">
        <v>33000</v>
      </c>
      <c r="N132" s="6">
        <v>112063</v>
      </c>
      <c r="O132" s="21">
        <f>SUM(H132:M132)</f>
        <v>304920</v>
      </c>
    </row>
    <row r="133" spans="1:15" x14ac:dyDescent="0.25">
      <c r="A133" s="23">
        <v>128</v>
      </c>
      <c r="B133" s="5" t="s">
        <v>316</v>
      </c>
      <c r="C133" s="24" t="s">
        <v>199</v>
      </c>
      <c r="D133" s="27">
        <v>3228500</v>
      </c>
      <c r="E133" s="26" t="s">
        <v>333</v>
      </c>
      <c r="F133" s="3" t="s">
        <v>11</v>
      </c>
      <c r="G133" s="5"/>
      <c r="H133" s="5"/>
      <c r="I133" s="5"/>
      <c r="J133" s="5"/>
      <c r="K133" s="5"/>
      <c r="L133" s="5"/>
      <c r="M133" s="5"/>
      <c r="N133" s="5"/>
      <c r="O133" s="5"/>
    </row>
    <row r="134" spans="1:15" x14ac:dyDescent="0.25">
      <c r="A134" s="23">
        <v>129</v>
      </c>
      <c r="B134" s="5" t="s">
        <v>316</v>
      </c>
      <c r="C134" s="24" t="s">
        <v>200</v>
      </c>
      <c r="D134" s="27">
        <v>2474750</v>
      </c>
      <c r="E134" s="26" t="s">
        <v>334</v>
      </c>
      <c r="F134" s="3" t="s">
        <v>11</v>
      </c>
      <c r="G134" s="5"/>
      <c r="H134" s="5"/>
      <c r="I134" s="5"/>
      <c r="J134" s="5"/>
      <c r="K134" s="5"/>
      <c r="L134" s="5"/>
      <c r="M134" s="5"/>
      <c r="N134" s="5"/>
      <c r="O134" s="5"/>
    </row>
    <row r="135" spans="1:15" x14ac:dyDescent="0.25">
      <c r="A135" s="23">
        <v>130</v>
      </c>
      <c r="B135" s="5" t="s">
        <v>316</v>
      </c>
      <c r="C135" s="24" t="s">
        <v>201</v>
      </c>
      <c r="D135" s="27">
        <v>2202550</v>
      </c>
      <c r="E135" s="26" t="s">
        <v>125</v>
      </c>
      <c r="F135" s="3" t="s">
        <v>11</v>
      </c>
      <c r="G135" s="69"/>
      <c r="H135" s="5"/>
      <c r="I135" s="5"/>
      <c r="J135" s="5"/>
      <c r="K135" s="5"/>
      <c r="L135" s="5"/>
      <c r="M135" s="5"/>
      <c r="N135" s="5"/>
      <c r="O135" s="5"/>
    </row>
    <row r="136" spans="1:15" x14ac:dyDescent="0.25">
      <c r="A136" s="23">
        <v>131</v>
      </c>
      <c r="B136" s="5" t="s">
        <v>316</v>
      </c>
      <c r="C136" s="42" t="s">
        <v>202</v>
      </c>
      <c r="D136" s="43">
        <v>6470750</v>
      </c>
      <c r="E136" s="44" t="s">
        <v>293</v>
      </c>
      <c r="F136" s="58" t="s">
        <v>11</v>
      </c>
      <c r="G136" s="69"/>
      <c r="H136" s="69"/>
      <c r="I136" s="69"/>
      <c r="J136" s="69"/>
      <c r="K136" s="69"/>
      <c r="L136" s="69"/>
      <c r="M136" s="69"/>
      <c r="N136" s="69"/>
      <c r="O136" s="69"/>
    </row>
    <row r="137" spans="1:15" x14ac:dyDescent="0.25">
      <c r="A137" s="5"/>
      <c r="B137" s="5"/>
      <c r="C137" s="5"/>
      <c r="D137" s="5"/>
      <c r="E137" s="5"/>
      <c r="F137" s="5"/>
      <c r="G137" s="18">
        <f>SUM(G6:G132)</f>
        <v>211700000</v>
      </c>
      <c r="H137" s="18">
        <f>SUM(H6:H132)</f>
        <v>508080</v>
      </c>
      <c r="I137" s="18">
        <f>SUM(I6:I132)</f>
        <v>635100</v>
      </c>
      <c r="J137" s="18">
        <f>SUM(J6:J132)</f>
        <v>7832900</v>
      </c>
      <c r="K137" s="18">
        <f>SUM(K6:K132)</f>
        <v>4234000</v>
      </c>
      <c r="L137" s="18">
        <f>SUM(L6:L132)</f>
        <v>4099000</v>
      </c>
      <c r="M137" s="18">
        <f>SUM(M6:M132)</f>
        <v>2049500</v>
      </c>
      <c r="N137" s="18">
        <f>SUM(N6:N132)</f>
        <v>9067593</v>
      </c>
      <c r="O137" s="21">
        <f>SUM(H137:M137)</f>
        <v>19358580</v>
      </c>
    </row>
    <row r="138" spans="1:15" x14ac:dyDescent="0.25">
      <c r="G138" s="2"/>
      <c r="H138" s="2"/>
      <c r="I138" s="2"/>
      <c r="J138" s="2"/>
      <c r="K138" s="2"/>
      <c r="L138" s="2"/>
      <c r="M138" s="2"/>
      <c r="N138" s="2"/>
      <c r="O138" s="2"/>
    </row>
    <row r="139" spans="1:15" x14ac:dyDescent="0.25">
      <c r="N139" s="20">
        <v>9067593</v>
      </c>
      <c r="O139" s="20">
        <v>19358580</v>
      </c>
    </row>
    <row r="140" spans="1:15" x14ac:dyDescent="0.25">
      <c r="N140" s="20">
        <f>N137-N139</f>
        <v>0</v>
      </c>
      <c r="O140" s="20">
        <f>O137-O139</f>
        <v>0</v>
      </c>
    </row>
  </sheetData>
  <autoFilter ref="A4:O147" xr:uid="{8F4D5C1C-81A9-4A17-9002-961C681F8E39}">
    <filterColumn colId="9" showButton="0"/>
    <filterColumn colId="11" showButton="0"/>
  </autoFilter>
  <mergeCells count="15">
    <mergeCell ref="O4:O5"/>
    <mergeCell ref="C4:C5"/>
    <mergeCell ref="G4:G5"/>
    <mergeCell ref="H4:H5"/>
    <mergeCell ref="I4:I5"/>
    <mergeCell ref="J4:K4"/>
    <mergeCell ref="L4:M4"/>
    <mergeCell ref="N4:N5"/>
    <mergeCell ref="A1:F1"/>
    <mergeCell ref="A2:F2"/>
    <mergeCell ref="A4:A5"/>
    <mergeCell ref="B4:B5"/>
    <mergeCell ref="D4:D5"/>
    <mergeCell ref="E4:E5"/>
    <mergeCell ref="F4:F5"/>
  </mergeCells>
  <conditionalFormatting sqref="C132">
    <cfRule type="duplicateValues" dxfId="68" priority="70"/>
  </conditionalFormatting>
  <conditionalFormatting sqref="C133">
    <cfRule type="duplicateValues" dxfId="67" priority="69"/>
  </conditionalFormatting>
  <conditionalFormatting sqref="C11">
    <cfRule type="duplicateValues" dxfId="66" priority="64"/>
  </conditionalFormatting>
  <conditionalFormatting sqref="C12">
    <cfRule type="duplicateValues" dxfId="65" priority="63"/>
  </conditionalFormatting>
  <conditionalFormatting sqref="C13">
    <cfRule type="duplicateValues" dxfId="64" priority="62"/>
  </conditionalFormatting>
  <conditionalFormatting sqref="C16">
    <cfRule type="duplicateValues" dxfId="63" priority="61"/>
  </conditionalFormatting>
  <conditionalFormatting sqref="C17">
    <cfRule type="duplicateValues" dxfId="62" priority="60"/>
  </conditionalFormatting>
  <conditionalFormatting sqref="C18">
    <cfRule type="duplicateValues" dxfId="61" priority="59"/>
  </conditionalFormatting>
  <conditionalFormatting sqref="C19">
    <cfRule type="duplicateValues" dxfId="60" priority="58"/>
  </conditionalFormatting>
  <conditionalFormatting sqref="C21">
    <cfRule type="duplicateValues" dxfId="59" priority="57"/>
  </conditionalFormatting>
  <conditionalFormatting sqref="C25">
    <cfRule type="duplicateValues" dxfId="58" priority="56"/>
  </conditionalFormatting>
  <conditionalFormatting sqref="C27">
    <cfRule type="duplicateValues" dxfId="57" priority="55"/>
  </conditionalFormatting>
  <conditionalFormatting sqref="C28">
    <cfRule type="duplicateValues" dxfId="56" priority="54"/>
  </conditionalFormatting>
  <conditionalFormatting sqref="C31">
    <cfRule type="duplicateValues" dxfId="55" priority="52"/>
  </conditionalFormatting>
  <conditionalFormatting sqref="C32">
    <cfRule type="duplicateValues" dxfId="54" priority="51"/>
  </conditionalFormatting>
  <conditionalFormatting sqref="C33">
    <cfRule type="duplicateValues" dxfId="53" priority="50"/>
  </conditionalFormatting>
  <conditionalFormatting sqref="C34">
    <cfRule type="duplicateValues" dxfId="52" priority="49"/>
  </conditionalFormatting>
  <conditionalFormatting sqref="C39">
    <cfRule type="duplicateValues" dxfId="51" priority="48"/>
  </conditionalFormatting>
  <conditionalFormatting sqref="C40">
    <cfRule type="duplicateValues" dxfId="50" priority="47"/>
  </conditionalFormatting>
  <conditionalFormatting sqref="C41">
    <cfRule type="duplicateValues" dxfId="49" priority="46"/>
  </conditionalFormatting>
  <conditionalFormatting sqref="C43">
    <cfRule type="duplicateValues" dxfId="48" priority="45"/>
  </conditionalFormatting>
  <conditionalFormatting sqref="C44">
    <cfRule type="duplicateValues" dxfId="47" priority="44"/>
  </conditionalFormatting>
  <conditionalFormatting sqref="C45">
    <cfRule type="duplicateValues" dxfId="46" priority="43"/>
  </conditionalFormatting>
  <conditionalFormatting sqref="C46">
    <cfRule type="duplicateValues" dxfId="45" priority="42"/>
  </conditionalFormatting>
  <conditionalFormatting sqref="C49">
    <cfRule type="duplicateValues" dxfId="44" priority="41"/>
  </conditionalFormatting>
  <conditionalFormatting sqref="C50">
    <cfRule type="duplicateValues" dxfId="43" priority="40"/>
  </conditionalFormatting>
  <conditionalFormatting sqref="C51">
    <cfRule type="duplicateValues" dxfId="42" priority="39"/>
  </conditionalFormatting>
  <conditionalFormatting sqref="C52">
    <cfRule type="duplicateValues" dxfId="41" priority="38"/>
  </conditionalFormatting>
  <conditionalFormatting sqref="C53">
    <cfRule type="duplicateValues" dxfId="40" priority="37"/>
  </conditionalFormatting>
  <conditionalFormatting sqref="C54">
    <cfRule type="duplicateValues" dxfId="39" priority="36"/>
  </conditionalFormatting>
  <conditionalFormatting sqref="C55">
    <cfRule type="duplicateValues" dxfId="38" priority="35"/>
  </conditionalFormatting>
  <conditionalFormatting sqref="C56">
    <cfRule type="duplicateValues" dxfId="37" priority="34"/>
  </conditionalFormatting>
  <conditionalFormatting sqref="C59">
    <cfRule type="duplicateValues" dxfId="36" priority="33"/>
  </conditionalFormatting>
  <conditionalFormatting sqref="C61">
    <cfRule type="duplicateValues" dxfId="35" priority="32"/>
  </conditionalFormatting>
  <conditionalFormatting sqref="C62">
    <cfRule type="duplicateValues" dxfId="34" priority="31"/>
  </conditionalFormatting>
  <conditionalFormatting sqref="C63">
    <cfRule type="duplicateValues" dxfId="33" priority="30"/>
  </conditionalFormatting>
  <conditionalFormatting sqref="C64">
    <cfRule type="duplicateValues" dxfId="32" priority="29"/>
  </conditionalFormatting>
  <conditionalFormatting sqref="C65">
    <cfRule type="duplicateValues" dxfId="31" priority="28"/>
  </conditionalFormatting>
  <conditionalFormatting sqref="C69">
    <cfRule type="duplicateValues" dxfId="30" priority="27"/>
  </conditionalFormatting>
  <conditionalFormatting sqref="C72">
    <cfRule type="duplicateValues" dxfId="29" priority="26"/>
  </conditionalFormatting>
  <conditionalFormatting sqref="C75">
    <cfRule type="duplicateValues" dxfId="28" priority="25"/>
  </conditionalFormatting>
  <conditionalFormatting sqref="C76">
    <cfRule type="duplicateValues" dxfId="27" priority="24"/>
  </conditionalFormatting>
  <conditionalFormatting sqref="C80">
    <cfRule type="duplicateValues" dxfId="26" priority="23"/>
  </conditionalFormatting>
  <conditionalFormatting sqref="C81">
    <cfRule type="duplicateValues" dxfId="25" priority="22"/>
  </conditionalFormatting>
  <conditionalFormatting sqref="C84">
    <cfRule type="duplicateValues" dxfId="24" priority="21"/>
  </conditionalFormatting>
  <conditionalFormatting sqref="C86">
    <cfRule type="duplicateValues" dxfId="23" priority="20"/>
  </conditionalFormatting>
  <conditionalFormatting sqref="C87">
    <cfRule type="duplicateValues" dxfId="22" priority="19"/>
  </conditionalFormatting>
  <conditionalFormatting sqref="C90">
    <cfRule type="duplicateValues" dxfId="21" priority="18"/>
  </conditionalFormatting>
  <conditionalFormatting sqref="C89">
    <cfRule type="duplicateValues" dxfId="20" priority="17"/>
  </conditionalFormatting>
  <conditionalFormatting sqref="C92">
    <cfRule type="duplicateValues" dxfId="19" priority="16"/>
  </conditionalFormatting>
  <conditionalFormatting sqref="C93">
    <cfRule type="duplicateValues" dxfId="18" priority="15"/>
  </conditionalFormatting>
  <conditionalFormatting sqref="C95">
    <cfRule type="duplicateValues" dxfId="17" priority="14"/>
  </conditionalFormatting>
  <conditionalFormatting sqref="C97">
    <cfRule type="duplicateValues" dxfId="16" priority="13"/>
  </conditionalFormatting>
  <conditionalFormatting sqref="C98">
    <cfRule type="duplicateValues" dxfId="15" priority="12"/>
  </conditionalFormatting>
  <conditionalFormatting sqref="C99">
    <cfRule type="duplicateValues" dxfId="14" priority="11"/>
  </conditionalFormatting>
  <conditionalFormatting sqref="C100">
    <cfRule type="duplicateValues" dxfId="13" priority="10"/>
  </conditionalFormatting>
  <conditionalFormatting sqref="C103:C105">
    <cfRule type="duplicateValues" dxfId="12" priority="9"/>
  </conditionalFormatting>
  <conditionalFormatting sqref="C106">
    <cfRule type="duplicateValues" dxfId="11" priority="8"/>
  </conditionalFormatting>
  <conditionalFormatting sqref="C109">
    <cfRule type="duplicateValues" dxfId="10" priority="7"/>
  </conditionalFormatting>
  <conditionalFormatting sqref="C114">
    <cfRule type="duplicateValues" dxfId="9" priority="6"/>
  </conditionalFormatting>
  <conditionalFormatting sqref="C113">
    <cfRule type="duplicateValues" dxfId="8" priority="5"/>
  </conditionalFormatting>
  <conditionalFormatting sqref="C115">
    <cfRule type="duplicateValues" dxfId="7" priority="4"/>
  </conditionalFormatting>
  <conditionalFormatting sqref="C119">
    <cfRule type="duplicateValues" dxfId="6" priority="3"/>
  </conditionalFormatting>
  <conditionalFormatting sqref="C124">
    <cfRule type="duplicateValues" dxfId="5" priority="2"/>
  </conditionalFormatting>
  <conditionalFormatting sqref="C125:C127 C123">
    <cfRule type="duplicateValues" dxfId="4" priority="814"/>
  </conditionalFormatting>
  <conditionalFormatting sqref="C128">
    <cfRule type="duplicateValues" dxfId="3" priority="1"/>
  </conditionalFormatting>
  <conditionalFormatting sqref="C30">
    <cfRule type="duplicateValues" dxfId="2" priority="823"/>
  </conditionalFormatting>
  <conditionalFormatting sqref="C116:C118">
    <cfRule type="duplicateValues" dxfId="1" priority="824"/>
  </conditionalFormatting>
  <conditionalFormatting sqref="C35:C38 C20 C6:C10 C14:C15 C22:C24 C26 C29 C42 C47:C48 C57:C58 C60 C66:C68 C70:C71 C73:C74 C77:C79 C82:C83 C85 C88 C91 C94 C96 C101:C102 C107:C108 C116:C118 C110:C112 C120:C123 C125:C127 C129:C136">
    <cfRule type="duplicateValues" dxfId="0" priority="82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3C3BE-EEAC-40A7-9ACA-C55149716796}">
  <dimension ref="A1:O124"/>
  <sheetViews>
    <sheetView topLeftCell="F117" workbookViewId="0">
      <selection activeCell="D32" sqref="D32"/>
    </sheetView>
  </sheetViews>
  <sheetFormatPr defaultRowHeight="15" x14ac:dyDescent="0.25"/>
  <cols>
    <col min="1" max="1" width="7" customWidth="1"/>
    <col min="3" max="3" width="28.42578125" customWidth="1"/>
    <col min="4" max="4" width="14.28515625" customWidth="1"/>
    <col min="5" max="6" width="16.7109375" customWidth="1"/>
    <col min="7" max="15" width="13.5703125" customWidth="1"/>
  </cols>
  <sheetData>
    <row r="1" spans="1:15" x14ac:dyDescent="0.25">
      <c r="A1" s="35" t="s">
        <v>0</v>
      </c>
      <c r="B1" s="35"/>
      <c r="C1" s="35"/>
      <c r="D1" s="35"/>
      <c r="E1" s="35"/>
      <c r="F1" s="35"/>
    </row>
    <row r="2" spans="1:15" x14ac:dyDescent="0.25">
      <c r="A2" s="41" t="s">
        <v>230</v>
      </c>
      <c r="B2" s="41"/>
      <c r="C2" s="41"/>
      <c r="D2" s="41"/>
      <c r="E2" s="41"/>
      <c r="F2" s="41"/>
    </row>
    <row r="3" spans="1:15" x14ac:dyDescent="0.25">
      <c r="A3" s="22"/>
      <c r="B3" s="22"/>
      <c r="C3" s="22"/>
      <c r="D3" s="22"/>
      <c r="E3" s="22"/>
      <c r="F3" s="22"/>
    </row>
    <row r="4" spans="1:15" x14ac:dyDescent="0.25">
      <c r="A4" s="37" t="s">
        <v>2</v>
      </c>
      <c r="B4" s="38" t="s">
        <v>3</v>
      </c>
      <c r="C4" s="37" t="s">
        <v>4</v>
      </c>
      <c r="D4" s="39" t="s">
        <v>5</v>
      </c>
      <c r="E4" s="38" t="s">
        <v>6</v>
      </c>
      <c r="F4" s="38" t="s">
        <v>7</v>
      </c>
      <c r="G4" s="40" t="s">
        <v>227</v>
      </c>
      <c r="H4" s="36" t="s">
        <v>221</v>
      </c>
      <c r="I4" s="36" t="s">
        <v>222</v>
      </c>
      <c r="J4" s="36" t="s">
        <v>223</v>
      </c>
      <c r="K4" s="36"/>
      <c r="L4" s="36" t="s">
        <v>226</v>
      </c>
      <c r="M4" s="36"/>
      <c r="N4" s="33" t="s">
        <v>229</v>
      </c>
      <c r="O4" s="32" t="s">
        <v>228</v>
      </c>
    </row>
    <row r="5" spans="1:15" x14ac:dyDescent="0.25">
      <c r="A5" s="37"/>
      <c r="B5" s="38"/>
      <c r="C5" s="37"/>
      <c r="D5" s="39"/>
      <c r="E5" s="38"/>
      <c r="F5" s="38"/>
      <c r="G5" s="40"/>
      <c r="H5" s="36"/>
      <c r="I5" s="36"/>
      <c r="J5" s="15" t="s">
        <v>224</v>
      </c>
      <c r="K5" s="15" t="s">
        <v>225</v>
      </c>
      <c r="L5" s="15" t="s">
        <v>224</v>
      </c>
      <c r="M5" s="15" t="s">
        <v>225</v>
      </c>
      <c r="N5" s="34"/>
      <c r="O5" s="32"/>
    </row>
    <row r="6" spans="1:15" x14ac:dyDescent="0.25">
      <c r="A6" s="23">
        <v>1</v>
      </c>
      <c r="B6" s="24" t="s">
        <v>231</v>
      </c>
      <c r="C6" s="28" t="s">
        <v>9</v>
      </c>
      <c r="D6" s="29">
        <v>2460000</v>
      </c>
      <c r="E6" s="26" t="s">
        <v>108</v>
      </c>
      <c r="F6" s="31" t="s">
        <v>11</v>
      </c>
      <c r="G6" s="18"/>
      <c r="H6" s="6"/>
      <c r="I6" s="6"/>
      <c r="J6" s="6"/>
      <c r="K6" s="6"/>
      <c r="L6" s="6"/>
      <c r="M6" s="6"/>
      <c r="N6" s="6"/>
      <c r="O6" s="21">
        <f t="shared" ref="O6:O37" si="0">SUM(H6:M6)</f>
        <v>0</v>
      </c>
    </row>
    <row r="7" spans="1:15" x14ac:dyDescent="0.25">
      <c r="A7" s="23">
        <v>2</v>
      </c>
      <c r="B7" s="24" t="s">
        <v>231</v>
      </c>
      <c r="C7" s="24" t="s">
        <v>12</v>
      </c>
      <c r="D7" s="27">
        <v>2638750</v>
      </c>
      <c r="E7" s="26" t="s">
        <v>86</v>
      </c>
      <c r="F7" s="31" t="s">
        <v>11</v>
      </c>
      <c r="G7" s="18"/>
      <c r="H7" s="6"/>
      <c r="I7" s="6"/>
      <c r="J7" s="6"/>
      <c r="K7" s="6"/>
      <c r="L7" s="6"/>
      <c r="M7" s="6"/>
      <c r="N7" s="6"/>
      <c r="O7" s="21">
        <f t="shared" si="0"/>
        <v>0</v>
      </c>
    </row>
    <row r="8" spans="1:15" x14ac:dyDescent="0.25">
      <c r="A8" s="23">
        <v>3</v>
      </c>
      <c r="B8" s="24" t="s">
        <v>231</v>
      </c>
      <c r="C8" s="24" t="s">
        <v>235</v>
      </c>
      <c r="D8" s="27">
        <v>2650000</v>
      </c>
      <c r="E8" s="26" t="s">
        <v>84</v>
      </c>
      <c r="F8" s="31" t="s">
        <v>11</v>
      </c>
      <c r="G8" s="18"/>
      <c r="H8" s="6"/>
      <c r="I8" s="6"/>
      <c r="J8" s="6"/>
      <c r="K8" s="6"/>
      <c r="L8" s="6"/>
      <c r="M8" s="6"/>
      <c r="N8" s="6"/>
      <c r="O8" s="21">
        <f t="shared" si="0"/>
        <v>0</v>
      </c>
    </row>
    <row r="9" spans="1:15" x14ac:dyDescent="0.25">
      <c r="A9" s="23">
        <v>4</v>
      </c>
      <c r="B9" s="24" t="s">
        <v>231</v>
      </c>
      <c r="C9" s="24" t="s">
        <v>16</v>
      </c>
      <c r="D9" s="27">
        <v>3874160</v>
      </c>
      <c r="E9" s="26" t="s">
        <v>25</v>
      </c>
      <c r="F9" s="31" t="s">
        <v>11</v>
      </c>
      <c r="G9" s="18">
        <v>2250000</v>
      </c>
      <c r="H9" s="6">
        <v>5400</v>
      </c>
      <c r="I9" s="6">
        <v>6750</v>
      </c>
      <c r="J9" s="6">
        <v>83250</v>
      </c>
      <c r="K9" s="6">
        <v>45000</v>
      </c>
      <c r="L9" s="6">
        <v>45000</v>
      </c>
      <c r="M9" s="6">
        <v>22500</v>
      </c>
      <c r="N9" s="6">
        <v>112063</v>
      </c>
      <c r="O9" s="21">
        <f t="shared" si="0"/>
        <v>207900</v>
      </c>
    </row>
    <row r="10" spans="1:15" x14ac:dyDescent="0.25">
      <c r="A10" s="23">
        <v>5</v>
      </c>
      <c r="B10" s="24" t="s">
        <v>231</v>
      </c>
      <c r="C10" s="24" t="s">
        <v>18</v>
      </c>
      <c r="D10" s="27">
        <v>2582250</v>
      </c>
      <c r="E10" s="26" t="s">
        <v>98</v>
      </c>
      <c r="F10" s="31" t="s">
        <v>11</v>
      </c>
      <c r="G10" s="18">
        <v>2600000</v>
      </c>
      <c r="H10" s="6">
        <v>6240</v>
      </c>
      <c r="I10" s="6">
        <v>7800</v>
      </c>
      <c r="J10" s="6">
        <v>96200</v>
      </c>
      <c r="K10" s="6">
        <v>52000</v>
      </c>
      <c r="L10" s="6">
        <v>52000</v>
      </c>
      <c r="M10" s="6">
        <v>26000</v>
      </c>
      <c r="N10" s="6">
        <v>130000</v>
      </c>
      <c r="O10" s="21">
        <f t="shared" si="0"/>
        <v>240240</v>
      </c>
    </row>
    <row r="11" spans="1:15" x14ac:dyDescent="0.25">
      <c r="A11" s="23">
        <v>6</v>
      </c>
      <c r="B11" s="24" t="s">
        <v>231</v>
      </c>
      <c r="C11" s="24" t="s">
        <v>20</v>
      </c>
      <c r="D11" s="27">
        <v>1480500</v>
      </c>
      <c r="E11" s="26" t="s">
        <v>237</v>
      </c>
      <c r="F11" s="31" t="s">
        <v>11</v>
      </c>
      <c r="G11" s="18">
        <v>2250000</v>
      </c>
      <c r="H11" s="6">
        <v>5400</v>
      </c>
      <c r="I11" s="6">
        <v>6750</v>
      </c>
      <c r="J11" s="6">
        <v>83250</v>
      </c>
      <c r="K11" s="6">
        <v>45000</v>
      </c>
      <c r="L11" s="6">
        <v>45000</v>
      </c>
      <c r="M11" s="6">
        <v>22500</v>
      </c>
      <c r="N11" s="6"/>
      <c r="O11" s="21">
        <f t="shared" si="0"/>
        <v>207900</v>
      </c>
    </row>
    <row r="12" spans="1:15" x14ac:dyDescent="0.25">
      <c r="A12" s="23">
        <v>7</v>
      </c>
      <c r="B12" s="24" t="s">
        <v>231</v>
      </c>
      <c r="C12" s="9" t="s">
        <v>211</v>
      </c>
      <c r="D12" s="10">
        <v>1185000</v>
      </c>
      <c r="E12" s="3"/>
      <c r="F12" s="31" t="s">
        <v>204</v>
      </c>
      <c r="G12" s="18"/>
      <c r="H12" s="6"/>
      <c r="I12" s="6"/>
      <c r="J12" s="6"/>
      <c r="K12" s="6"/>
      <c r="L12" s="6"/>
      <c r="M12" s="6"/>
      <c r="N12" s="6"/>
      <c r="O12" s="21">
        <f t="shared" si="0"/>
        <v>0</v>
      </c>
    </row>
    <row r="13" spans="1:15" x14ac:dyDescent="0.25">
      <c r="A13" s="23">
        <v>8</v>
      </c>
      <c r="B13" s="24" t="s">
        <v>231</v>
      </c>
      <c r="C13" s="24" t="s">
        <v>22</v>
      </c>
      <c r="D13" s="27">
        <v>1890253</v>
      </c>
      <c r="E13" s="26" t="s">
        <v>149</v>
      </c>
      <c r="F13" s="31" t="s">
        <v>11</v>
      </c>
      <c r="G13" s="18">
        <v>2800000</v>
      </c>
      <c r="H13" s="6">
        <v>6720</v>
      </c>
      <c r="I13" s="6">
        <v>8400</v>
      </c>
      <c r="J13" s="6">
        <v>103600</v>
      </c>
      <c r="K13" s="6">
        <v>56000</v>
      </c>
      <c r="L13" s="6">
        <v>56000</v>
      </c>
      <c r="M13" s="6">
        <v>28000</v>
      </c>
      <c r="N13" s="6">
        <v>112063</v>
      </c>
      <c r="O13" s="21">
        <f t="shared" si="0"/>
        <v>258720</v>
      </c>
    </row>
    <row r="14" spans="1:15" x14ac:dyDescent="0.25">
      <c r="A14" s="23">
        <v>9</v>
      </c>
      <c r="B14" s="24" t="s">
        <v>231</v>
      </c>
      <c r="C14" s="24" t="s">
        <v>24</v>
      </c>
      <c r="D14" s="27">
        <v>2544000</v>
      </c>
      <c r="E14" s="26" t="s">
        <v>102</v>
      </c>
      <c r="F14" s="31" t="s">
        <v>11</v>
      </c>
      <c r="G14" s="18">
        <v>2500000</v>
      </c>
      <c r="H14" s="6">
        <v>6000</v>
      </c>
      <c r="I14" s="6">
        <v>7500</v>
      </c>
      <c r="J14" s="6">
        <v>92500</v>
      </c>
      <c r="K14" s="6">
        <v>50000</v>
      </c>
      <c r="L14" s="6">
        <v>50000</v>
      </c>
      <c r="M14" s="6">
        <v>25000</v>
      </c>
      <c r="N14" s="6">
        <v>112063</v>
      </c>
      <c r="O14" s="21">
        <f t="shared" si="0"/>
        <v>231000</v>
      </c>
    </row>
    <row r="15" spans="1:15" x14ac:dyDescent="0.25">
      <c r="A15" s="23">
        <v>10</v>
      </c>
      <c r="B15" s="24" t="s">
        <v>231</v>
      </c>
      <c r="C15" s="24" t="s">
        <v>26</v>
      </c>
      <c r="D15" s="27">
        <v>2225000</v>
      </c>
      <c r="E15" s="26" t="s">
        <v>125</v>
      </c>
      <c r="F15" s="31" t="s">
        <v>11</v>
      </c>
      <c r="G15" s="18"/>
      <c r="H15" s="6"/>
      <c r="I15" s="6"/>
      <c r="J15" s="6"/>
      <c r="K15" s="6"/>
      <c r="L15" s="6"/>
      <c r="M15" s="6"/>
      <c r="N15" s="6"/>
      <c r="O15" s="21">
        <f t="shared" si="0"/>
        <v>0</v>
      </c>
    </row>
    <row r="16" spans="1:15" x14ac:dyDescent="0.25">
      <c r="A16" s="23">
        <v>11</v>
      </c>
      <c r="B16" s="24" t="s">
        <v>231</v>
      </c>
      <c r="C16" s="24" t="s">
        <v>28</v>
      </c>
      <c r="D16" s="27">
        <v>3046000</v>
      </c>
      <c r="E16" s="26" t="s">
        <v>39</v>
      </c>
      <c r="F16" s="31" t="s">
        <v>11</v>
      </c>
      <c r="G16" s="18">
        <v>3600000</v>
      </c>
      <c r="H16" s="6">
        <v>8640</v>
      </c>
      <c r="I16" s="6">
        <v>10800</v>
      </c>
      <c r="J16" s="6">
        <v>133200</v>
      </c>
      <c r="K16" s="6">
        <v>72000</v>
      </c>
      <c r="L16" s="6">
        <v>72000</v>
      </c>
      <c r="M16" s="6">
        <v>36000</v>
      </c>
      <c r="N16" s="6">
        <v>180000</v>
      </c>
      <c r="O16" s="21">
        <f t="shared" si="0"/>
        <v>332640</v>
      </c>
    </row>
    <row r="17" spans="1:15" x14ac:dyDescent="0.25">
      <c r="A17" s="23">
        <v>12</v>
      </c>
      <c r="B17" s="24" t="s">
        <v>231</v>
      </c>
      <c r="C17" s="24" t="s">
        <v>30</v>
      </c>
      <c r="D17" s="27">
        <v>1316253</v>
      </c>
      <c r="E17" s="26" t="s">
        <v>198</v>
      </c>
      <c r="F17" s="31" t="s">
        <v>11</v>
      </c>
      <c r="G17" s="18">
        <v>2250000</v>
      </c>
      <c r="H17" s="6">
        <v>5400</v>
      </c>
      <c r="I17" s="6">
        <v>6750</v>
      </c>
      <c r="J17" s="6">
        <v>83250</v>
      </c>
      <c r="K17" s="6">
        <v>45000</v>
      </c>
      <c r="L17" s="6">
        <v>0</v>
      </c>
      <c r="M17" s="6">
        <v>0</v>
      </c>
      <c r="N17" s="6">
        <v>112063</v>
      </c>
      <c r="O17" s="21">
        <f t="shared" si="0"/>
        <v>140400</v>
      </c>
    </row>
    <row r="18" spans="1:15" x14ac:dyDescent="0.25">
      <c r="A18" s="23">
        <v>13</v>
      </c>
      <c r="B18" s="24" t="s">
        <v>231</v>
      </c>
      <c r="C18" s="24" t="s">
        <v>32</v>
      </c>
      <c r="D18" s="27">
        <v>2599000</v>
      </c>
      <c r="E18" s="26" t="s">
        <v>96</v>
      </c>
      <c r="F18" s="31" t="s">
        <v>11</v>
      </c>
      <c r="G18" s="18">
        <v>2900000</v>
      </c>
      <c r="H18" s="6">
        <v>6960</v>
      </c>
      <c r="I18" s="6">
        <v>8700</v>
      </c>
      <c r="J18" s="6">
        <v>107300</v>
      </c>
      <c r="K18" s="6">
        <v>58000</v>
      </c>
      <c r="L18" s="6">
        <v>58000</v>
      </c>
      <c r="M18" s="6">
        <v>29000</v>
      </c>
      <c r="N18" s="6">
        <v>145000</v>
      </c>
      <c r="O18" s="21">
        <f t="shared" si="0"/>
        <v>267960</v>
      </c>
    </row>
    <row r="19" spans="1:15" x14ac:dyDescent="0.25">
      <c r="A19" s="23">
        <v>14</v>
      </c>
      <c r="B19" s="24" t="s">
        <v>231</v>
      </c>
      <c r="C19" s="24" t="s">
        <v>34</v>
      </c>
      <c r="D19" s="27">
        <v>4000000</v>
      </c>
      <c r="E19" s="26" t="s">
        <v>13</v>
      </c>
      <c r="F19" s="31" t="s">
        <v>11</v>
      </c>
      <c r="G19" s="18">
        <v>2700000</v>
      </c>
      <c r="H19" s="6">
        <v>6480</v>
      </c>
      <c r="I19" s="6">
        <v>8100</v>
      </c>
      <c r="J19" s="6">
        <v>99900</v>
      </c>
      <c r="K19" s="6">
        <v>54000</v>
      </c>
      <c r="L19" s="6">
        <v>54000</v>
      </c>
      <c r="M19" s="6">
        <v>27000</v>
      </c>
      <c r="N19" s="6">
        <v>112063</v>
      </c>
      <c r="O19" s="21">
        <f t="shared" si="0"/>
        <v>249480</v>
      </c>
    </row>
    <row r="20" spans="1:15" x14ac:dyDescent="0.25">
      <c r="A20" s="23">
        <v>15</v>
      </c>
      <c r="B20" s="24" t="s">
        <v>231</v>
      </c>
      <c r="C20" s="24" t="s">
        <v>36</v>
      </c>
      <c r="D20" s="27">
        <v>1749000</v>
      </c>
      <c r="E20" s="26" t="s">
        <v>167</v>
      </c>
      <c r="F20" s="31" t="s">
        <v>11</v>
      </c>
      <c r="G20" s="18">
        <v>2250000</v>
      </c>
      <c r="H20" s="6">
        <v>5400</v>
      </c>
      <c r="I20" s="6">
        <v>6750</v>
      </c>
      <c r="J20" s="6">
        <v>83250</v>
      </c>
      <c r="K20" s="6">
        <v>45000</v>
      </c>
      <c r="L20" s="6">
        <v>45000</v>
      </c>
      <c r="M20" s="6">
        <v>22500</v>
      </c>
      <c r="N20" s="6">
        <v>112063</v>
      </c>
      <c r="O20" s="21">
        <f t="shared" si="0"/>
        <v>207900</v>
      </c>
    </row>
    <row r="21" spans="1:15" x14ac:dyDescent="0.25">
      <c r="A21" s="23">
        <v>16</v>
      </c>
      <c r="B21" s="24" t="s">
        <v>231</v>
      </c>
      <c r="C21" s="24" t="s">
        <v>38</v>
      </c>
      <c r="D21" s="27">
        <v>1749000</v>
      </c>
      <c r="E21" s="26" t="s">
        <v>169</v>
      </c>
      <c r="F21" s="31" t="s">
        <v>11</v>
      </c>
      <c r="G21" s="18">
        <v>2250000</v>
      </c>
      <c r="H21" s="6">
        <v>5400</v>
      </c>
      <c r="I21" s="6">
        <v>6750</v>
      </c>
      <c r="J21" s="6">
        <v>83250</v>
      </c>
      <c r="K21" s="6">
        <v>45000</v>
      </c>
      <c r="L21" s="6">
        <v>45000</v>
      </c>
      <c r="M21" s="6">
        <v>22500</v>
      </c>
      <c r="N21" s="6">
        <v>112063</v>
      </c>
      <c r="O21" s="21">
        <f t="shared" si="0"/>
        <v>207900</v>
      </c>
    </row>
    <row r="22" spans="1:15" x14ac:dyDescent="0.25">
      <c r="A22" s="23">
        <v>17</v>
      </c>
      <c r="B22" s="24" t="s">
        <v>231</v>
      </c>
      <c r="C22" s="24" t="s">
        <v>40</v>
      </c>
      <c r="D22" s="27">
        <v>2000253</v>
      </c>
      <c r="E22" s="26" t="s">
        <v>145</v>
      </c>
      <c r="F22" s="31" t="s">
        <v>11</v>
      </c>
      <c r="G22" s="18">
        <v>2300000</v>
      </c>
      <c r="H22" s="6">
        <v>5520</v>
      </c>
      <c r="I22" s="6">
        <v>6900</v>
      </c>
      <c r="J22" s="6">
        <v>85100</v>
      </c>
      <c r="K22" s="6">
        <v>46000</v>
      </c>
      <c r="L22" s="6">
        <v>46000</v>
      </c>
      <c r="M22" s="6">
        <v>23000</v>
      </c>
      <c r="N22" s="6">
        <v>112063</v>
      </c>
      <c r="O22" s="21">
        <f t="shared" si="0"/>
        <v>212520</v>
      </c>
    </row>
    <row r="23" spans="1:15" x14ac:dyDescent="0.25">
      <c r="A23" s="23">
        <v>18</v>
      </c>
      <c r="B23" s="24" t="s">
        <v>231</v>
      </c>
      <c r="C23" s="24" t="s">
        <v>42</v>
      </c>
      <c r="D23" s="27">
        <v>1604000</v>
      </c>
      <c r="E23" s="26" t="s">
        <v>177</v>
      </c>
      <c r="F23" s="31" t="s">
        <v>11</v>
      </c>
      <c r="G23" s="18">
        <v>2250000</v>
      </c>
      <c r="H23" s="6">
        <v>5400</v>
      </c>
      <c r="I23" s="6">
        <v>6750</v>
      </c>
      <c r="J23" s="6">
        <v>83250</v>
      </c>
      <c r="K23" s="6">
        <v>45000</v>
      </c>
      <c r="L23" s="6">
        <v>45000</v>
      </c>
      <c r="M23" s="6">
        <v>22500</v>
      </c>
      <c r="N23" s="6">
        <v>112063</v>
      </c>
      <c r="O23" s="21">
        <f t="shared" si="0"/>
        <v>207900</v>
      </c>
    </row>
    <row r="24" spans="1:15" x14ac:dyDescent="0.25">
      <c r="A24" s="23">
        <v>19</v>
      </c>
      <c r="B24" s="24" t="s">
        <v>231</v>
      </c>
      <c r="C24" s="24" t="s">
        <v>44</v>
      </c>
      <c r="D24" s="27">
        <v>2249000</v>
      </c>
      <c r="E24" s="26" t="s">
        <v>119</v>
      </c>
      <c r="F24" s="31" t="s">
        <v>11</v>
      </c>
      <c r="G24" s="18"/>
      <c r="H24" s="6"/>
      <c r="I24" s="6"/>
      <c r="J24" s="6"/>
      <c r="K24" s="6"/>
      <c r="L24" s="6"/>
      <c r="M24" s="6"/>
      <c r="N24" s="6">
        <v>112063</v>
      </c>
      <c r="O24" s="21">
        <f t="shared" si="0"/>
        <v>0</v>
      </c>
    </row>
    <row r="25" spans="1:15" x14ac:dyDescent="0.25">
      <c r="A25" s="23">
        <v>20</v>
      </c>
      <c r="B25" s="24" t="s">
        <v>231</v>
      </c>
      <c r="C25" s="9" t="s">
        <v>210</v>
      </c>
      <c r="D25" s="10">
        <v>1385000</v>
      </c>
      <c r="E25" s="3"/>
      <c r="F25" s="31" t="s">
        <v>204</v>
      </c>
      <c r="G25" s="18"/>
      <c r="H25" s="6"/>
      <c r="I25" s="6"/>
      <c r="J25" s="6"/>
      <c r="K25" s="6"/>
      <c r="L25" s="6"/>
      <c r="M25" s="6"/>
      <c r="N25" s="6"/>
      <c r="O25" s="21">
        <f t="shared" si="0"/>
        <v>0</v>
      </c>
    </row>
    <row r="26" spans="1:15" x14ac:dyDescent="0.25">
      <c r="A26" s="23">
        <v>21</v>
      </c>
      <c r="B26" s="24" t="s">
        <v>231</v>
      </c>
      <c r="C26" s="5" t="s">
        <v>207</v>
      </c>
      <c r="D26" s="6">
        <v>1340000</v>
      </c>
      <c r="E26" s="3"/>
      <c r="F26" s="31" t="s">
        <v>204</v>
      </c>
      <c r="G26" s="18"/>
      <c r="H26" s="6"/>
      <c r="I26" s="6"/>
      <c r="J26" s="6"/>
      <c r="K26" s="6"/>
      <c r="L26" s="6"/>
      <c r="M26" s="6"/>
      <c r="N26" s="6"/>
      <c r="O26" s="21">
        <f t="shared" si="0"/>
        <v>0</v>
      </c>
    </row>
    <row r="27" spans="1:15" x14ac:dyDescent="0.25">
      <c r="A27" s="23">
        <v>22</v>
      </c>
      <c r="B27" s="24" t="s">
        <v>231</v>
      </c>
      <c r="C27" s="24" t="s">
        <v>46</v>
      </c>
      <c r="D27" s="27">
        <v>2676000</v>
      </c>
      <c r="E27" s="26" t="s">
        <v>82</v>
      </c>
      <c r="F27" s="31" t="s">
        <v>11</v>
      </c>
      <c r="G27" s="18">
        <v>3600000</v>
      </c>
      <c r="H27" s="6">
        <v>8640</v>
      </c>
      <c r="I27" s="6">
        <v>10800</v>
      </c>
      <c r="J27" s="6">
        <v>133200</v>
      </c>
      <c r="K27" s="6">
        <v>72000</v>
      </c>
      <c r="L27" s="6">
        <v>72000</v>
      </c>
      <c r="M27" s="6">
        <v>36000</v>
      </c>
      <c r="N27" s="6">
        <v>180000</v>
      </c>
      <c r="O27" s="21">
        <f t="shared" si="0"/>
        <v>332640</v>
      </c>
    </row>
    <row r="28" spans="1:15" x14ac:dyDescent="0.25">
      <c r="A28" s="23">
        <v>23</v>
      </c>
      <c r="B28" s="24" t="s">
        <v>231</v>
      </c>
      <c r="C28" s="24" t="s">
        <v>48</v>
      </c>
      <c r="D28" s="27">
        <v>2152253</v>
      </c>
      <c r="E28" s="26" t="s">
        <v>133</v>
      </c>
      <c r="F28" s="31" t="s">
        <v>11</v>
      </c>
      <c r="G28" s="18">
        <v>2400000</v>
      </c>
      <c r="H28" s="6">
        <v>5760</v>
      </c>
      <c r="I28" s="6">
        <v>7200</v>
      </c>
      <c r="J28" s="6">
        <v>88800</v>
      </c>
      <c r="K28" s="6">
        <v>48000</v>
      </c>
      <c r="L28" s="6">
        <v>48000</v>
      </c>
      <c r="M28" s="6">
        <v>24000</v>
      </c>
      <c r="N28" s="6">
        <v>112063</v>
      </c>
      <c r="O28" s="21">
        <f t="shared" si="0"/>
        <v>221760</v>
      </c>
    </row>
    <row r="29" spans="1:15" x14ac:dyDescent="0.25">
      <c r="A29" s="23">
        <v>24</v>
      </c>
      <c r="B29" s="24" t="s">
        <v>231</v>
      </c>
      <c r="C29" s="24" t="s">
        <v>50</v>
      </c>
      <c r="D29" s="27">
        <v>2233000</v>
      </c>
      <c r="E29" s="26" t="s">
        <v>121</v>
      </c>
      <c r="F29" s="31" t="s">
        <v>11</v>
      </c>
      <c r="G29" s="18">
        <v>2300000</v>
      </c>
      <c r="H29" s="6">
        <v>5520</v>
      </c>
      <c r="I29" s="6">
        <v>6900</v>
      </c>
      <c r="J29" s="6">
        <v>85100</v>
      </c>
      <c r="K29" s="6">
        <v>46000</v>
      </c>
      <c r="L29" s="6">
        <v>46000</v>
      </c>
      <c r="M29" s="6">
        <v>23000</v>
      </c>
      <c r="N29" s="6">
        <v>115000</v>
      </c>
      <c r="O29" s="21">
        <f t="shared" si="0"/>
        <v>212520</v>
      </c>
    </row>
    <row r="30" spans="1:15" x14ac:dyDescent="0.25">
      <c r="A30" s="23">
        <v>25</v>
      </c>
      <c r="B30" s="24" t="s">
        <v>231</v>
      </c>
      <c r="C30" s="24" t="s">
        <v>52</v>
      </c>
      <c r="D30" s="27">
        <v>2952040</v>
      </c>
      <c r="E30" s="26" t="s">
        <v>49</v>
      </c>
      <c r="F30" s="31" t="s">
        <v>11</v>
      </c>
      <c r="G30" s="18">
        <v>2800000</v>
      </c>
      <c r="H30" s="6">
        <v>6720</v>
      </c>
      <c r="I30" s="6">
        <v>8400</v>
      </c>
      <c r="J30" s="6">
        <v>103600</v>
      </c>
      <c r="K30" s="6">
        <v>56000</v>
      </c>
      <c r="L30" s="6">
        <v>56000</v>
      </c>
      <c r="M30" s="6">
        <v>28000</v>
      </c>
      <c r="N30" s="6"/>
      <c r="O30" s="21">
        <f t="shared" si="0"/>
        <v>258720</v>
      </c>
    </row>
    <row r="31" spans="1:15" x14ac:dyDescent="0.25">
      <c r="A31" s="23">
        <v>26</v>
      </c>
      <c r="B31" s="24" t="s">
        <v>231</v>
      </c>
      <c r="C31" s="24" t="s">
        <v>54</v>
      </c>
      <c r="D31" s="27">
        <v>2791500</v>
      </c>
      <c r="E31" s="26" t="s">
        <v>76</v>
      </c>
      <c r="F31" s="31" t="s">
        <v>11</v>
      </c>
      <c r="G31" s="18">
        <v>2900000</v>
      </c>
      <c r="H31" s="6">
        <v>6960</v>
      </c>
      <c r="I31" s="6">
        <v>8700</v>
      </c>
      <c r="J31" s="6">
        <v>107300</v>
      </c>
      <c r="K31" s="6">
        <v>58000</v>
      </c>
      <c r="L31" s="6">
        <v>58000</v>
      </c>
      <c r="M31" s="6">
        <v>29000</v>
      </c>
      <c r="N31" s="6">
        <v>145000</v>
      </c>
      <c r="O31" s="21">
        <f t="shared" si="0"/>
        <v>267960</v>
      </c>
    </row>
    <row r="32" spans="1:15" x14ac:dyDescent="0.25">
      <c r="A32" s="23">
        <v>27</v>
      </c>
      <c r="B32" s="24" t="s">
        <v>231</v>
      </c>
      <c r="C32" s="5" t="s">
        <v>206</v>
      </c>
      <c r="D32" s="6">
        <v>2500000</v>
      </c>
      <c r="E32" s="3"/>
      <c r="F32" s="31" t="s">
        <v>204</v>
      </c>
      <c r="G32" s="18"/>
      <c r="H32" s="6"/>
      <c r="I32" s="6"/>
      <c r="J32" s="6"/>
      <c r="K32" s="6"/>
      <c r="L32" s="6"/>
      <c r="M32" s="6"/>
      <c r="N32" s="6"/>
      <c r="O32" s="21">
        <f t="shared" si="0"/>
        <v>0</v>
      </c>
    </row>
    <row r="33" spans="1:15" x14ac:dyDescent="0.25">
      <c r="A33" s="23">
        <v>28</v>
      </c>
      <c r="B33" s="24" t="s">
        <v>231</v>
      </c>
      <c r="C33" s="24" t="s">
        <v>56</v>
      </c>
      <c r="D33" s="27">
        <v>2830000</v>
      </c>
      <c r="E33" s="26" t="s">
        <v>70</v>
      </c>
      <c r="F33" s="31" t="s">
        <v>11</v>
      </c>
      <c r="G33" s="18"/>
      <c r="H33" s="6"/>
      <c r="I33" s="6"/>
      <c r="J33" s="6"/>
      <c r="K33" s="6"/>
      <c r="L33" s="6"/>
      <c r="M33" s="6"/>
      <c r="N33" s="6">
        <v>112063</v>
      </c>
      <c r="O33" s="21">
        <f t="shared" si="0"/>
        <v>0</v>
      </c>
    </row>
    <row r="34" spans="1:15" x14ac:dyDescent="0.25">
      <c r="A34" s="23">
        <v>29</v>
      </c>
      <c r="B34" s="24" t="s">
        <v>231</v>
      </c>
      <c r="C34" s="24" t="s">
        <v>58</v>
      </c>
      <c r="D34" s="27">
        <v>2193253</v>
      </c>
      <c r="E34" s="26" t="s">
        <v>129</v>
      </c>
      <c r="F34" s="31" t="s">
        <v>11</v>
      </c>
      <c r="G34" s="18">
        <v>2250000</v>
      </c>
      <c r="H34" s="6">
        <v>5400</v>
      </c>
      <c r="I34" s="6">
        <v>6750</v>
      </c>
      <c r="J34" s="6">
        <v>83250</v>
      </c>
      <c r="K34" s="6">
        <v>45000</v>
      </c>
      <c r="L34" s="6">
        <v>45000</v>
      </c>
      <c r="M34" s="6">
        <v>22500</v>
      </c>
      <c r="N34" s="6">
        <v>112063</v>
      </c>
      <c r="O34" s="21">
        <f t="shared" si="0"/>
        <v>207900</v>
      </c>
    </row>
    <row r="35" spans="1:15" x14ac:dyDescent="0.25">
      <c r="A35" s="23">
        <v>30</v>
      </c>
      <c r="B35" s="24" t="s">
        <v>231</v>
      </c>
      <c r="C35" s="24" t="s">
        <v>60</v>
      </c>
      <c r="D35" s="27">
        <v>1249000</v>
      </c>
      <c r="E35" s="3">
        <v>7122100043</v>
      </c>
      <c r="F35" s="31" t="s">
        <v>11</v>
      </c>
      <c r="G35" s="18">
        <v>2250000</v>
      </c>
      <c r="H35" s="6">
        <v>5400</v>
      </c>
      <c r="I35" s="6">
        <v>6750</v>
      </c>
      <c r="J35" s="6">
        <v>83250</v>
      </c>
      <c r="K35" s="6">
        <v>45000</v>
      </c>
      <c r="L35" s="6">
        <v>45000</v>
      </c>
      <c r="M35" s="6">
        <v>22500</v>
      </c>
      <c r="N35" s="6">
        <v>112063</v>
      </c>
      <c r="O35" s="21">
        <f t="shared" si="0"/>
        <v>207900</v>
      </c>
    </row>
    <row r="36" spans="1:15" x14ac:dyDescent="0.25">
      <c r="A36" s="23">
        <v>31</v>
      </c>
      <c r="B36" s="24" t="s">
        <v>231</v>
      </c>
      <c r="C36" s="24" t="s">
        <v>62</v>
      </c>
      <c r="D36" s="27">
        <v>1545000</v>
      </c>
      <c r="E36" s="26" t="s">
        <v>185</v>
      </c>
      <c r="F36" s="31" t="s">
        <v>11</v>
      </c>
      <c r="G36" s="18"/>
      <c r="H36" s="6"/>
      <c r="I36" s="6"/>
      <c r="J36" s="6"/>
      <c r="K36" s="6"/>
      <c r="L36" s="6"/>
      <c r="M36" s="6"/>
      <c r="N36" s="6"/>
      <c r="O36" s="21">
        <f t="shared" si="0"/>
        <v>0</v>
      </c>
    </row>
    <row r="37" spans="1:15" x14ac:dyDescent="0.25">
      <c r="A37" s="23">
        <v>32</v>
      </c>
      <c r="B37" s="24" t="s">
        <v>231</v>
      </c>
      <c r="C37" s="24" t="s">
        <v>63</v>
      </c>
      <c r="D37" s="27">
        <v>2991750</v>
      </c>
      <c r="E37" s="26" t="s">
        <v>43</v>
      </c>
      <c r="F37" s="31" t="s">
        <v>11</v>
      </c>
      <c r="G37" s="18">
        <v>2800000</v>
      </c>
      <c r="H37" s="6">
        <v>6720</v>
      </c>
      <c r="I37" s="6">
        <v>8400</v>
      </c>
      <c r="J37" s="6">
        <v>103600</v>
      </c>
      <c r="K37" s="6">
        <v>56000</v>
      </c>
      <c r="L37" s="6">
        <v>56000</v>
      </c>
      <c r="M37" s="6">
        <v>28000</v>
      </c>
      <c r="N37" s="6">
        <v>140000</v>
      </c>
      <c r="O37" s="21">
        <f t="shared" si="0"/>
        <v>258720</v>
      </c>
    </row>
    <row r="38" spans="1:15" x14ac:dyDescent="0.25">
      <c r="A38" s="23">
        <v>33</v>
      </c>
      <c r="B38" s="24" t="s">
        <v>231</v>
      </c>
      <c r="C38" s="5" t="s">
        <v>203</v>
      </c>
      <c r="D38" s="6">
        <v>2500000</v>
      </c>
      <c r="E38" s="6"/>
      <c r="F38" s="31" t="s">
        <v>204</v>
      </c>
      <c r="G38" s="18"/>
      <c r="H38" s="6"/>
      <c r="I38" s="6"/>
      <c r="J38" s="6"/>
      <c r="K38" s="6"/>
      <c r="L38" s="6"/>
      <c r="M38" s="6"/>
      <c r="N38" s="6"/>
      <c r="O38" s="21">
        <f t="shared" ref="O38:O54" si="1">SUM(H38:M38)</f>
        <v>0</v>
      </c>
    </row>
    <row r="39" spans="1:15" x14ac:dyDescent="0.25">
      <c r="A39" s="23">
        <v>34</v>
      </c>
      <c r="B39" s="24" t="s">
        <v>231</v>
      </c>
      <c r="C39" s="24" t="s">
        <v>65</v>
      </c>
      <c r="D39" s="27">
        <v>1867253</v>
      </c>
      <c r="E39" s="26" t="s">
        <v>155</v>
      </c>
      <c r="F39" s="31" t="s">
        <v>11</v>
      </c>
      <c r="G39" s="18">
        <v>2250000</v>
      </c>
      <c r="H39" s="6">
        <v>5400</v>
      </c>
      <c r="I39" s="6">
        <v>6750</v>
      </c>
      <c r="J39" s="6">
        <v>83250</v>
      </c>
      <c r="K39" s="6">
        <v>45000</v>
      </c>
      <c r="L39" s="6">
        <v>45000</v>
      </c>
      <c r="M39" s="6">
        <v>22500</v>
      </c>
      <c r="N39" s="6">
        <v>112063</v>
      </c>
      <c r="O39" s="21">
        <f t="shared" si="1"/>
        <v>207900</v>
      </c>
    </row>
    <row r="40" spans="1:15" x14ac:dyDescent="0.25">
      <c r="A40" s="23">
        <v>35</v>
      </c>
      <c r="B40" s="24" t="s">
        <v>231</v>
      </c>
      <c r="C40" s="9" t="s">
        <v>215</v>
      </c>
      <c r="D40" s="10">
        <v>1172500</v>
      </c>
      <c r="E40" s="3"/>
      <c r="F40" s="31" t="s">
        <v>204</v>
      </c>
      <c r="G40" s="18"/>
      <c r="H40" s="6"/>
      <c r="I40" s="6"/>
      <c r="J40" s="6"/>
      <c r="K40" s="6"/>
      <c r="L40" s="6"/>
      <c r="M40" s="6"/>
      <c r="N40" s="6"/>
      <c r="O40" s="21">
        <f t="shared" si="1"/>
        <v>0</v>
      </c>
    </row>
    <row r="41" spans="1:15" x14ac:dyDescent="0.25">
      <c r="A41" s="23">
        <v>36</v>
      </c>
      <c r="B41" s="24" t="s">
        <v>231</v>
      </c>
      <c r="C41" s="24" t="s">
        <v>67</v>
      </c>
      <c r="D41" s="27">
        <v>2625000</v>
      </c>
      <c r="E41" s="26" t="s">
        <v>90</v>
      </c>
      <c r="F41" s="31" t="s">
        <v>11</v>
      </c>
      <c r="G41" s="18"/>
      <c r="H41" s="6"/>
      <c r="I41" s="6"/>
      <c r="J41" s="6"/>
      <c r="K41" s="6"/>
      <c r="L41" s="6"/>
      <c r="M41" s="6"/>
      <c r="N41" s="6"/>
      <c r="O41" s="21">
        <f t="shared" si="1"/>
        <v>0</v>
      </c>
    </row>
    <row r="42" spans="1:15" x14ac:dyDescent="0.25">
      <c r="A42" s="23">
        <v>37</v>
      </c>
      <c r="B42" s="24" t="s">
        <v>231</v>
      </c>
      <c r="C42" s="24" t="s">
        <v>69</v>
      </c>
      <c r="D42" s="27">
        <v>1868000</v>
      </c>
      <c r="E42" s="26" t="s">
        <v>153</v>
      </c>
      <c r="F42" s="31" t="s">
        <v>11</v>
      </c>
      <c r="G42" s="18">
        <v>2250000</v>
      </c>
      <c r="H42" s="6">
        <v>5400</v>
      </c>
      <c r="I42" s="6">
        <v>6750</v>
      </c>
      <c r="J42" s="6">
        <v>83250</v>
      </c>
      <c r="K42" s="6">
        <v>45000</v>
      </c>
      <c r="L42" s="6">
        <v>45000</v>
      </c>
      <c r="M42" s="6">
        <v>22500</v>
      </c>
      <c r="N42" s="6">
        <v>112063</v>
      </c>
      <c r="O42" s="21">
        <f t="shared" si="1"/>
        <v>207900</v>
      </c>
    </row>
    <row r="43" spans="1:15" x14ac:dyDescent="0.25">
      <c r="A43" s="23">
        <v>38</v>
      </c>
      <c r="B43" s="24" t="s">
        <v>231</v>
      </c>
      <c r="C43" s="24" t="s">
        <v>71</v>
      </c>
      <c r="D43" s="27">
        <v>1841003</v>
      </c>
      <c r="E43" s="26" t="s">
        <v>161</v>
      </c>
      <c r="F43" s="31" t="s">
        <v>11</v>
      </c>
      <c r="G43" s="18">
        <v>2250000</v>
      </c>
      <c r="H43" s="6">
        <v>5400</v>
      </c>
      <c r="I43" s="6">
        <v>6750</v>
      </c>
      <c r="J43" s="6">
        <v>83250</v>
      </c>
      <c r="K43" s="6">
        <v>45000</v>
      </c>
      <c r="L43" s="6">
        <v>45000</v>
      </c>
      <c r="M43" s="6">
        <v>22500</v>
      </c>
      <c r="N43" s="6">
        <v>112063</v>
      </c>
      <c r="O43" s="21">
        <f t="shared" si="1"/>
        <v>207900</v>
      </c>
    </row>
    <row r="44" spans="1:15" x14ac:dyDescent="0.25">
      <c r="A44" s="23">
        <v>39</v>
      </c>
      <c r="B44" s="24" t="s">
        <v>231</v>
      </c>
      <c r="C44" s="5" t="s">
        <v>208</v>
      </c>
      <c r="D44" s="6">
        <v>1380000</v>
      </c>
      <c r="E44" s="3"/>
      <c r="F44" s="31" t="s">
        <v>204</v>
      </c>
      <c r="G44" s="18"/>
      <c r="H44" s="6"/>
      <c r="I44" s="6"/>
      <c r="J44" s="6"/>
      <c r="K44" s="6"/>
      <c r="L44" s="6"/>
      <c r="M44" s="6"/>
      <c r="N44" s="6"/>
      <c r="O44" s="21">
        <f t="shared" si="1"/>
        <v>0</v>
      </c>
    </row>
    <row r="45" spans="1:15" x14ac:dyDescent="0.25">
      <c r="A45" s="23">
        <v>40</v>
      </c>
      <c r="B45" s="24" t="s">
        <v>231</v>
      </c>
      <c r="C45" s="24" t="s">
        <v>73</v>
      </c>
      <c r="D45" s="27">
        <v>1670753</v>
      </c>
      <c r="E45" s="26" t="s">
        <v>173</v>
      </c>
      <c r="F45" s="31" t="s">
        <v>11</v>
      </c>
      <c r="G45" s="18">
        <v>2700000</v>
      </c>
      <c r="H45" s="6">
        <v>6480</v>
      </c>
      <c r="I45" s="6">
        <v>8100</v>
      </c>
      <c r="J45" s="6">
        <v>99900</v>
      </c>
      <c r="K45" s="6">
        <v>54000</v>
      </c>
      <c r="L45" s="6">
        <v>54000</v>
      </c>
      <c r="M45" s="6">
        <v>27000</v>
      </c>
      <c r="N45" s="6">
        <v>112063</v>
      </c>
      <c r="O45" s="21">
        <f t="shared" si="1"/>
        <v>249480</v>
      </c>
    </row>
    <row r="46" spans="1:15" x14ac:dyDescent="0.25">
      <c r="A46" s="23">
        <v>41</v>
      </c>
      <c r="B46" s="24" t="s">
        <v>231</v>
      </c>
      <c r="C46" s="24" t="s">
        <v>75</v>
      </c>
      <c r="D46" s="27">
        <v>3958500</v>
      </c>
      <c r="E46" s="26" t="s">
        <v>21</v>
      </c>
      <c r="F46" s="31" t="s">
        <v>11</v>
      </c>
      <c r="G46" s="18">
        <v>3000000</v>
      </c>
      <c r="H46" s="6">
        <v>7200</v>
      </c>
      <c r="I46" s="6">
        <v>9000</v>
      </c>
      <c r="J46" s="6">
        <v>111000</v>
      </c>
      <c r="K46" s="6">
        <v>60000</v>
      </c>
      <c r="L46" s="6">
        <v>60000</v>
      </c>
      <c r="M46" s="6">
        <v>30000</v>
      </c>
      <c r="N46" s="6">
        <f>112063+44826</f>
        <v>156889</v>
      </c>
      <c r="O46" s="21">
        <f t="shared" si="1"/>
        <v>277200</v>
      </c>
    </row>
    <row r="47" spans="1:15" x14ac:dyDescent="0.25">
      <c r="A47" s="23">
        <v>42</v>
      </c>
      <c r="B47" s="24" t="s">
        <v>231</v>
      </c>
      <c r="C47" s="24" t="s">
        <v>77</v>
      </c>
      <c r="D47" s="27">
        <v>3951253</v>
      </c>
      <c r="E47" s="26" t="s">
        <v>23</v>
      </c>
      <c r="F47" s="31" t="s">
        <v>11</v>
      </c>
      <c r="G47" s="18">
        <v>3600000</v>
      </c>
      <c r="H47" s="6">
        <v>8640</v>
      </c>
      <c r="I47" s="6">
        <v>10800</v>
      </c>
      <c r="J47" s="6">
        <v>133200</v>
      </c>
      <c r="K47" s="6">
        <v>72000</v>
      </c>
      <c r="L47" s="6">
        <v>72000</v>
      </c>
      <c r="M47" s="6">
        <v>36000</v>
      </c>
      <c r="N47" s="6">
        <f>112063+44826</f>
        <v>156889</v>
      </c>
      <c r="O47" s="21">
        <f t="shared" si="1"/>
        <v>332640</v>
      </c>
    </row>
    <row r="48" spans="1:15" x14ac:dyDescent="0.25">
      <c r="A48" s="23">
        <v>43</v>
      </c>
      <c r="B48" s="24" t="s">
        <v>231</v>
      </c>
      <c r="C48" s="24" t="s">
        <v>79</v>
      </c>
      <c r="D48" s="27">
        <v>2307753</v>
      </c>
      <c r="E48" s="26" t="s">
        <v>112</v>
      </c>
      <c r="F48" s="31" t="s">
        <v>11</v>
      </c>
      <c r="G48" s="18">
        <v>2300000</v>
      </c>
      <c r="H48" s="6">
        <v>5520</v>
      </c>
      <c r="I48" s="6">
        <v>6900</v>
      </c>
      <c r="J48" s="6">
        <v>85100</v>
      </c>
      <c r="K48" s="6">
        <v>46000</v>
      </c>
      <c r="L48" s="6">
        <v>46000</v>
      </c>
      <c r="M48" s="6">
        <v>23000</v>
      </c>
      <c r="N48" s="6">
        <v>112063</v>
      </c>
      <c r="O48" s="21">
        <f t="shared" si="1"/>
        <v>212520</v>
      </c>
    </row>
    <row r="49" spans="1:15" x14ac:dyDescent="0.25">
      <c r="A49" s="23">
        <v>44</v>
      </c>
      <c r="B49" s="24" t="s">
        <v>231</v>
      </c>
      <c r="C49" s="24" t="s">
        <v>81</v>
      </c>
      <c r="D49" s="27">
        <v>2281000</v>
      </c>
      <c r="E49" s="26" t="s">
        <v>114</v>
      </c>
      <c r="F49" s="31" t="s">
        <v>11</v>
      </c>
      <c r="G49" s="18"/>
      <c r="H49" s="6"/>
      <c r="I49" s="6"/>
      <c r="J49" s="6"/>
      <c r="K49" s="6"/>
      <c r="L49" s="6"/>
      <c r="M49" s="6"/>
      <c r="N49" s="6"/>
      <c r="O49" s="21">
        <f t="shared" si="1"/>
        <v>0</v>
      </c>
    </row>
    <row r="50" spans="1:15" x14ac:dyDescent="0.25">
      <c r="A50" s="23">
        <v>45</v>
      </c>
      <c r="B50" s="24" t="s">
        <v>231</v>
      </c>
      <c r="C50" s="24" t="s">
        <v>83</v>
      </c>
      <c r="D50" s="27">
        <v>2009753</v>
      </c>
      <c r="E50" s="26" t="s">
        <v>143</v>
      </c>
      <c r="F50" s="31" t="s">
        <v>11</v>
      </c>
      <c r="G50" s="18">
        <v>2250000</v>
      </c>
      <c r="H50" s="6">
        <v>5400</v>
      </c>
      <c r="I50" s="6">
        <v>6750</v>
      </c>
      <c r="J50" s="6">
        <v>83250</v>
      </c>
      <c r="K50" s="6">
        <v>45000</v>
      </c>
      <c r="L50" s="6">
        <v>45000</v>
      </c>
      <c r="M50" s="6">
        <v>22500</v>
      </c>
      <c r="N50" s="6">
        <v>112063</v>
      </c>
      <c r="O50" s="21">
        <f t="shared" si="1"/>
        <v>207900</v>
      </c>
    </row>
    <row r="51" spans="1:15" x14ac:dyDescent="0.25">
      <c r="A51" s="23">
        <v>46</v>
      </c>
      <c r="B51" s="24" t="s">
        <v>231</v>
      </c>
      <c r="C51" s="24" t="s">
        <v>85</v>
      </c>
      <c r="D51" s="27">
        <v>2573000</v>
      </c>
      <c r="E51" s="26" t="s">
        <v>100</v>
      </c>
      <c r="F51" s="31" t="s">
        <v>11</v>
      </c>
      <c r="G51" s="18">
        <v>2800000</v>
      </c>
      <c r="H51" s="6">
        <v>6720</v>
      </c>
      <c r="I51" s="6">
        <v>8400</v>
      </c>
      <c r="J51" s="6">
        <v>103600</v>
      </c>
      <c r="K51" s="6">
        <v>56000</v>
      </c>
      <c r="L51" s="6">
        <v>56000</v>
      </c>
      <c r="M51" s="6">
        <v>28000</v>
      </c>
      <c r="N51" s="6">
        <v>140000</v>
      </c>
      <c r="O51" s="21">
        <f t="shared" si="1"/>
        <v>258720</v>
      </c>
    </row>
    <row r="52" spans="1:15" x14ac:dyDescent="0.25">
      <c r="A52" s="23">
        <v>47</v>
      </c>
      <c r="B52" s="24" t="s">
        <v>231</v>
      </c>
      <c r="C52" s="24" t="s">
        <v>87</v>
      </c>
      <c r="D52" s="27">
        <v>1544753</v>
      </c>
      <c r="E52" s="26" t="s">
        <v>187</v>
      </c>
      <c r="F52" s="31" t="s">
        <v>11</v>
      </c>
      <c r="G52" s="18">
        <v>2250000</v>
      </c>
      <c r="H52" s="6">
        <v>5400</v>
      </c>
      <c r="I52" s="6">
        <v>6750</v>
      </c>
      <c r="J52" s="6">
        <v>83250</v>
      </c>
      <c r="K52" s="6">
        <v>45000</v>
      </c>
      <c r="L52" s="6">
        <v>45000</v>
      </c>
      <c r="M52" s="6">
        <v>22500</v>
      </c>
      <c r="N52" s="6">
        <v>112063</v>
      </c>
      <c r="O52" s="21">
        <f t="shared" si="1"/>
        <v>207900</v>
      </c>
    </row>
    <row r="53" spans="1:15" x14ac:dyDescent="0.25">
      <c r="A53" s="23">
        <v>48</v>
      </c>
      <c r="B53" s="24" t="s">
        <v>231</v>
      </c>
      <c r="C53" s="24" t="s">
        <v>89</v>
      </c>
      <c r="D53" s="27">
        <v>2824503</v>
      </c>
      <c r="E53" s="26" t="s">
        <v>72</v>
      </c>
      <c r="F53" s="31" t="s">
        <v>11</v>
      </c>
      <c r="G53" s="18">
        <v>3200000</v>
      </c>
      <c r="H53" s="6">
        <v>7680</v>
      </c>
      <c r="I53" s="6">
        <v>9600</v>
      </c>
      <c r="J53" s="6">
        <v>118400</v>
      </c>
      <c r="K53" s="6">
        <v>64000</v>
      </c>
      <c r="L53" s="6">
        <v>64000</v>
      </c>
      <c r="M53" s="6">
        <v>32000</v>
      </c>
      <c r="N53" s="6">
        <v>112063</v>
      </c>
      <c r="O53" s="21">
        <f t="shared" si="1"/>
        <v>295680</v>
      </c>
    </row>
    <row r="54" spans="1:15" x14ac:dyDescent="0.25">
      <c r="A54" s="23">
        <v>49</v>
      </c>
      <c r="B54" s="24" t="s">
        <v>231</v>
      </c>
      <c r="C54" s="24" t="s">
        <v>91</v>
      </c>
      <c r="D54" s="25">
        <v>4452253</v>
      </c>
      <c r="E54" s="26" t="s">
        <v>232</v>
      </c>
      <c r="F54" s="31" t="s">
        <v>11</v>
      </c>
      <c r="G54" s="18">
        <v>4600000</v>
      </c>
      <c r="H54" s="6">
        <v>11040</v>
      </c>
      <c r="I54" s="6">
        <v>13800</v>
      </c>
      <c r="J54" s="6">
        <v>170200</v>
      </c>
      <c r="K54" s="6">
        <v>92000</v>
      </c>
      <c r="L54" s="6">
        <v>92000</v>
      </c>
      <c r="M54" s="6">
        <v>46000</v>
      </c>
      <c r="N54" s="6">
        <v>112063</v>
      </c>
      <c r="O54" s="21">
        <f t="shared" si="1"/>
        <v>425040</v>
      </c>
    </row>
    <row r="55" spans="1:15" x14ac:dyDescent="0.25">
      <c r="A55" s="23">
        <v>50</v>
      </c>
      <c r="B55" s="24" t="s">
        <v>231</v>
      </c>
      <c r="C55" s="24" t="s">
        <v>95</v>
      </c>
      <c r="D55" s="27">
        <v>2792000</v>
      </c>
      <c r="E55" s="26" t="s">
        <v>74</v>
      </c>
      <c r="F55" s="31" t="s">
        <v>11</v>
      </c>
      <c r="G55" s="18">
        <v>3200000</v>
      </c>
      <c r="H55" s="6">
        <v>7680</v>
      </c>
      <c r="I55" s="6">
        <v>9600</v>
      </c>
      <c r="J55" s="6">
        <v>118400</v>
      </c>
      <c r="K55" s="6">
        <v>64000</v>
      </c>
      <c r="L55" s="6">
        <v>64000</v>
      </c>
      <c r="M55" s="6">
        <v>32000</v>
      </c>
      <c r="N55" s="6">
        <v>160000</v>
      </c>
      <c r="O55" s="21">
        <f>SUM(H55:M55)</f>
        <v>295680</v>
      </c>
    </row>
    <row r="56" spans="1:15" x14ac:dyDescent="0.25">
      <c r="A56" s="23">
        <v>51</v>
      </c>
      <c r="B56" s="24" t="s">
        <v>231</v>
      </c>
      <c r="C56" s="24" t="s">
        <v>97</v>
      </c>
      <c r="D56" s="27">
        <v>2084000</v>
      </c>
      <c r="E56" s="26" t="s">
        <v>139</v>
      </c>
      <c r="F56" s="31" t="s">
        <v>11</v>
      </c>
      <c r="G56" s="18">
        <v>2250000</v>
      </c>
      <c r="H56" s="6">
        <v>5400</v>
      </c>
      <c r="I56" s="6">
        <v>6750</v>
      </c>
      <c r="J56" s="6">
        <v>83250</v>
      </c>
      <c r="K56" s="6">
        <v>45000</v>
      </c>
      <c r="L56" s="6">
        <v>45000</v>
      </c>
      <c r="M56" s="6">
        <v>22500</v>
      </c>
      <c r="N56" s="6">
        <v>112063</v>
      </c>
      <c r="O56" s="21">
        <f>SUM(H56:M56)</f>
        <v>207900</v>
      </c>
    </row>
    <row r="57" spans="1:15" x14ac:dyDescent="0.25">
      <c r="A57" s="23">
        <v>52</v>
      </c>
      <c r="B57" s="24" t="s">
        <v>231</v>
      </c>
      <c r="C57" s="24" t="s">
        <v>99</v>
      </c>
      <c r="D57" s="27">
        <v>3045250</v>
      </c>
      <c r="E57" s="26" t="s">
        <v>41</v>
      </c>
      <c r="F57" s="31" t="s">
        <v>11</v>
      </c>
      <c r="G57" s="18">
        <v>3400000</v>
      </c>
      <c r="H57" s="6">
        <v>8160</v>
      </c>
      <c r="I57" s="6">
        <v>10200</v>
      </c>
      <c r="J57" s="6">
        <v>125800</v>
      </c>
      <c r="K57" s="6">
        <v>68000</v>
      </c>
      <c r="L57" s="6">
        <v>68000</v>
      </c>
      <c r="M57" s="6">
        <v>34000</v>
      </c>
      <c r="N57" s="6"/>
      <c r="O57" s="21">
        <f>SUM(H57:M57)</f>
        <v>314160</v>
      </c>
    </row>
    <row r="58" spans="1:15" x14ac:dyDescent="0.25">
      <c r="A58" s="23">
        <v>53</v>
      </c>
      <c r="B58" s="24" t="s">
        <v>231</v>
      </c>
      <c r="C58" s="9" t="s">
        <v>218</v>
      </c>
      <c r="D58" s="10">
        <v>1850000</v>
      </c>
      <c r="E58" s="3"/>
      <c r="F58" s="31" t="s">
        <v>204</v>
      </c>
      <c r="G58" s="5"/>
      <c r="H58" s="5"/>
      <c r="I58" s="5"/>
      <c r="J58" s="5"/>
      <c r="K58" s="5"/>
      <c r="L58" s="5"/>
      <c r="M58" s="5"/>
      <c r="N58" s="5"/>
      <c r="O58" s="5"/>
    </row>
    <row r="59" spans="1:15" x14ac:dyDescent="0.25">
      <c r="A59" s="23">
        <v>54</v>
      </c>
      <c r="B59" s="24" t="s">
        <v>231</v>
      </c>
      <c r="C59" s="9" t="s">
        <v>213</v>
      </c>
      <c r="D59" s="10">
        <v>1185000</v>
      </c>
      <c r="E59" s="3"/>
      <c r="F59" s="31" t="s">
        <v>204</v>
      </c>
      <c r="G59" s="5"/>
      <c r="H59" s="5"/>
      <c r="I59" s="5"/>
      <c r="J59" s="5"/>
      <c r="K59" s="5"/>
      <c r="L59" s="5"/>
      <c r="M59" s="5"/>
      <c r="N59" s="5"/>
      <c r="O59" s="5"/>
    </row>
    <row r="60" spans="1:15" x14ac:dyDescent="0.25">
      <c r="A60" s="23">
        <v>55</v>
      </c>
      <c r="B60" s="24" t="s">
        <v>231</v>
      </c>
      <c r="C60" s="24" t="s">
        <v>101</v>
      </c>
      <c r="D60" s="27">
        <v>2228250</v>
      </c>
      <c r="E60" s="26" t="s">
        <v>123</v>
      </c>
      <c r="F60" s="31" t="s">
        <v>11</v>
      </c>
      <c r="G60" s="18">
        <v>2800000</v>
      </c>
      <c r="H60" s="6">
        <v>6720</v>
      </c>
      <c r="I60" s="6">
        <v>8400</v>
      </c>
      <c r="J60" s="6">
        <v>103600</v>
      </c>
      <c r="K60" s="6">
        <v>56000</v>
      </c>
      <c r="L60" s="6">
        <v>56000</v>
      </c>
      <c r="M60" s="6">
        <v>28000</v>
      </c>
      <c r="N60" s="6">
        <v>145000</v>
      </c>
      <c r="O60" s="21">
        <f t="shared" ref="O60:O82" si="2">SUM(H60:M60)</f>
        <v>258720</v>
      </c>
    </row>
    <row r="61" spans="1:15" x14ac:dyDescent="0.25">
      <c r="A61" s="23">
        <v>56</v>
      </c>
      <c r="B61" s="24" t="s">
        <v>231</v>
      </c>
      <c r="C61" s="24" t="s">
        <v>103</v>
      </c>
      <c r="D61" s="27">
        <v>4000000</v>
      </c>
      <c r="E61" s="26" t="s">
        <v>15</v>
      </c>
      <c r="F61" s="31" t="s">
        <v>11</v>
      </c>
      <c r="G61" s="18">
        <v>2700000</v>
      </c>
      <c r="H61" s="6">
        <v>6480</v>
      </c>
      <c r="I61" s="6">
        <v>8100</v>
      </c>
      <c r="J61" s="6">
        <v>99900</v>
      </c>
      <c r="K61" s="6">
        <v>54000</v>
      </c>
      <c r="L61" s="6">
        <v>54000</v>
      </c>
      <c r="M61" s="6">
        <v>27000</v>
      </c>
      <c r="N61" s="6">
        <v>112063</v>
      </c>
      <c r="O61" s="21">
        <f t="shared" si="2"/>
        <v>249480</v>
      </c>
    </row>
    <row r="62" spans="1:15" x14ac:dyDescent="0.25">
      <c r="A62" s="23">
        <v>57</v>
      </c>
      <c r="B62" s="24" t="s">
        <v>231</v>
      </c>
      <c r="C62" s="24" t="s">
        <v>105</v>
      </c>
      <c r="D62" s="27">
        <v>1884753</v>
      </c>
      <c r="E62" s="26" t="s">
        <v>151</v>
      </c>
      <c r="F62" s="31" t="s">
        <v>11</v>
      </c>
      <c r="G62" s="18">
        <v>2250000</v>
      </c>
      <c r="H62" s="6">
        <v>5400</v>
      </c>
      <c r="I62" s="6">
        <v>6750</v>
      </c>
      <c r="J62" s="6">
        <v>83250</v>
      </c>
      <c r="K62" s="6">
        <v>45000</v>
      </c>
      <c r="L62" s="6">
        <v>45000</v>
      </c>
      <c r="M62" s="6">
        <v>22500</v>
      </c>
      <c r="N62" s="6">
        <v>112063</v>
      </c>
      <c r="O62" s="21">
        <f t="shared" si="2"/>
        <v>207900</v>
      </c>
    </row>
    <row r="63" spans="1:15" x14ac:dyDescent="0.25">
      <c r="A63" s="23">
        <v>58</v>
      </c>
      <c r="B63" s="24" t="s">
        <v>231</v>
      </c>
      <c r="C63" s="24" t="s">
        <v>107</v>
      </c>
      <c r="D63" s="27">
        <v>2843520</v>
      </c>
      <c r="E63" s="26" t="s">
        <v>66</v>
      </c>
      <c r="F63" s="31" t="s">
        <v>11</v>
      </c>
      <c r="G63" s="18">
        <v>3000000</v>
      </c>
      <c r="H63" s="6">
        <v>7200</v>
      </c>
      <c r="I63" s="6">
        <v>9000</v>
      </c>
      <c r="J63" s="6">
        <v>111000</v>
      </c>
      <c r="K63" s="6">
        <v>60000</v>
      </c>
      <c r="L63" s="6">
        <v>60000</v>
      </c>
      <c r="M63" s="6">
        <v>30000</v>
      </c>
      <c r="N63" s="6">
        <f>112063+22413</f>
        <v>134476</v>
      </c>
      <c r="O63" s="21">
        <f t="shared" si="2"/>
        <v>277200</v>
      </c>
    </row>
    <row r="64" spans="1:15" x14ac:dyDescent="0.25">
      <c r="A64" s="23">
        <v>59</v>
      </c>
      <c r="B64" s="24" t="s">
        <v>231</v>
      </c>
      <c r="C64" s="28" t="s">
        <v>109</v>
      </c>
      <c r="D64" s="30">
        <v>2000000</v>
      </c>
      <c r="E64" s="26" t="s">
        <v>147</v>
      </c>
      <c r="F64" s="31" t="s">
        <v>11</v>
      </c>
      <c r="G64" s="18"/>
      <c r="H64" s="6"/>
      <c r="I64" s="6"/>
      <c r="J64" s="6"/>
      <c r="K64" s="6"/>
      <c r="L64" s="6"/>
      <c r="M64" s="6"/>
      <c r="N64" s="6"/>
      <c r="O64" s="21">
        <f t="shared" si="2"/>
        <v>0</v>
      </c>
    </row>
    <row r="65" spans="1:15" x14ac:dyDescent="0.25">
      <c r="A65" s="23">
        <v>60</v>
      </c>
      <c r="B65" s="24" t="s">
        <v>231</v>
      </c>
      <c r="C65" s="24" t="s">
        <v>111</v>
      </c>
      <c r="D65" s="27">
        <v>2843000</v>
      </c>
      <c r="E65" s="26" t="s">
        <v>68</v>
      </c>
      <c r="F65" s="31" t="s">
        <v>11</v>
      </c>
      <c r="G65" s="18">
        <v>2800000</v>
      </c>
      <c r="H65" s="6">
        <v>6720</v>
      </c>
      <c r="I65" s="6">
        <v>8400</v>
      </c>
      <c r="J65" s="6">
        <v>103600</v>
      </c>
      <c r="K65" s="6">
        <v>56000</v>
      </c>
      <c r="L65" s="6">
        <v>56000</v>
      </c>
      <c r="M65" s="6">
        <v>28000</v>
      </c>
      <c r="N65" s="6">
        <v>140000</v>
      </c>
      <c r="O65" s="21">
        <f t="shared" si="2"/>
        <v>258720</v>
      </c>
    </row>
    <row r="66" spans="1:15" x14ac:dyDescent="0.25">
      <c r="A66" s="23">
        <v>61</v>
      </c>
      <c r="B66" s="24" t="s">
        <v>231</v>
      </c>
      <c r="C66" s="24" t="s">
        <v>113</v>
      </c>
      <c r="D66" s="27">
        <v>1576003</v>
      </c>
      <c r="E66" s="26" t="s">
        <v>181</v>
      </c>
      <c r="F66" s="31" t="s">
        <v>11</v>
      </c>
      <c r="G66" s="18">
        <v>2250000</v>
      </c>
      <c r="H66" s="6">
        <v>5400</v>
      </c>
      <c r="I66" s="6">
        <v>6750</v>
      </c>
      <c r="J66" s="6">
        <v>83250</v>
      </c>
      <c r="K66" s="6">
        <v>45000</v>
      </c>
      <c r="L66" s="6">
        <v>45000</v>
      </c>
      <c r="M66" s="6">
        <v>22500</v>
      </c>
      <c r="N66" s="6">
        <v>112063</v>
      </c>
      <c r="O66" s="21">
        <f t="shared" si="2"/>
        <v>207900</v>
      </c>
    </row>
    <row r="67" spans="1:15" x14ac:dyDescent="0.25">
      <c r="A67" s="23">
        <v>62</v>
      </c>
      <c r="B67" s="24" t="s">
        <v>231</v>
      </c>
      <c r="C67" s="9" t="s">
        <v>212</v>
      </c>
      <c r="D67" s="10">
        <v>1210000</v>
      </c>
      <c r="E67" s="3"/>
      <c r="F67" s="31" t="s">
        <v>204</v>
      </c>
      <c r="G67" s="18"/>
      <c r="H67" s="6"/>
      <c r="I67" s="6"/>
      <c r="J67" s="6"/>
      <c r="K67" s="6"/>
      <c r="L67" s="6"/>
      <c r="M67" s="6"/>
      <c r="N67" s="6"/>
      <c r="O67" s="21">
        <f t="shared" si="2"/>
        <v>0</v>
      </c>
    </row>
    <row r="68" spans="1:15" x14ac:dyDescent="0.25">
      <c r="A68" s="23">
        <v>63</v>
      </c>
      <c r="B68" s="24" t="s">
        <v>231</v>
      </c>
      <c r="C68" s="24" t="s">
        <v>115</v>
      </c>
      <c r="D68" s="27">
        <v>2187000</v>
      </c>
      <c r="E68" s="26" t="s">
        <v>131</v>
      </c>
      <c r="F68" s="31" t="s">
        <v>11</v>
      </c>
      <c r="G68" s="18">
        <v>2250000</v>
      </c>
      <c r="H68" s="6">
        <v>5400</v>
      </c>
      <c r="I68" s="6">
        <v>6750</v>
      </c>
      <c r="J68" s="6">
        <v>83250</v>
      </c>
      <c r="K68" s="6">
        <v>45000</v>
      </c>
      <c r="L68" s="6">
        <v>45000</v>
      </c>
      <c r="M68" s="6">
        <v>22500</v>
      </c>
      <c r="N68" s="6">
        <v>112063</v>
      </c>
      <c r="O68" s="21">
        <f t="shared" si="2"/>
        <v>207900</v>
      </c>
    </row>
    <row r="69" spans="1:15" x14ac:dyDescent="0.25">
      <c r="A69" s="23">
        <v>64</v>
      </c>
      <c r="B69" s="24" t="s">
        <v>231</v>
      </c>
      <c r="C69" s="9" t="s">
        <v>216</v>
      </c>
      <c r="D69" s="10">
        <v>1210000</v>
      </c>
      <c r="E69" s="3"/>
      <c r="F69" s="31" t="s">
        <v>204</v>
      </c>
      <c r="G69" s="18"/>
      <c r="H69" s="6"/>
      <c r="I69" s="6"/>
      <c r="J69" s="6"/>
      <c r="K69" s="6"/>
      <c r="L69" s="6"/>
      <c r="M69" s="6"/>
      <c r="N69" s="6"/>
      <c r="O69" s="21">
        <f t="shared" si="2"/>
        <v>0</v>
      </c>
    </row>
    <row r="70" spans="1:15" x14ac:dyDescent="0.25">
      <c r="A70" s="23">
        <v>65</v>
      </c>
      <c r="B70" s="24" t="s">
        <v>231</v>
      </c>
      <c r="C70" s="24" t="s">
        <v>116</v>
      </c>
      <c r="D70" s="27">
        <v>2753000</v>
      </c>
      <c r="E70" s="26" t="s">
        <v>78</v>
      </c>
      <c r="F70" s="31" t="s">
        <v>11</v>
      </c>
      <c r="G70" s="18">
        <v>2800000</v>
      </c>
      <c r="H70" s="6">
        <v>6720</v>
      </c>
      <c r="I70" s="6">
        <v>8400</v>
      </c>
      <c r="J70" s="6">
        <v>103600</v>
      </c>
      <c r="K70" s="6">
        <v>56000</v>
      </c>
      <c r="L70" s="6">
        <v>56000</v>
      </c>
      <c r="M70" s="6">
        <v>28000</v>
      </c>
      <c r="N70" s="6">
        <v>140000</v>
      </c>
      <c r="O70" s="21">
        <f t="shared" si="2"/>
        <v>258720</v>
      </c>
    </row>
    <row r="71" spans="1:15" x14ac:dyDescent="0.25">
      <c r="A71" s="23">
        <v>66</v>
      </c>
      <c r="B71" s="24" t="s">
        <v>231</v>
      </c>
      <c r="C71" s="24" t="s">
        <v>118</v>
      </c>
      <c r="D71" s="27">
        <v>4000000</v>
      </c>
      <c r="E71" s="26" t="s">
        <v>17</v>
      </c>
      <c r="F71" s="31" t="s">
        <v>11</v>
      </c>
      <c r="G71" s="18">
        <v>2600000</v>
      </c>
      <c r="H71" s="6">
        <v>6240</v>
      </c>
      <c r="I71" s="6">
        <v>7800</v>
      </c>
      <c r="J71" s="6">
        <v>96200</v>
      </c>
      <c r="K71" s="6">
        <v>52000</v>
      </c>
      <c r="L71" s="6">
        <v>52000</v>
      </c>
      <c r="M71" s="6">
        <v>26000</v>
      </c>
      <c r="N71" s="6">
        <v>112063</v>
      </c>
      <c r="O71" s="21">
        <f t="shared" si="2"/>
        <v>240240</v>
      </c>
    </row>
    <row r="72" spans="1:15" x14ac:dyDescent="0.25">
      <c r="A72" s="23">
        <v>67</v>
      </c>
      <c r="B72" s="24" t="s">
        <v>231</v>
      </c>
      <c r="C72" s="24" t="s">
        <v>120</v>
      </c>
      <c r="D72" s="27">
        <v>1482253</v>
      </c>
      <c r="E72" s="26" t="s">
        <v>193</v>
      </c>
      <c r="F72" s="31" t="s">
        <v>11</v>
      </c>
      <c r="G72" s="18">
        <v>2250000</v>
      </c>
      <c r="H72" s="6">
        <v>5400</v>
      </c>
      <c r="I72" s="6">
        <v>6750</v>
      </c>
      <c r="J72" s="6">
        <v>83250</v>
      </c>
      <c r="K72" s="6">
        <v>45000</v>
      </c>
      <c r="L72" s="6">
        <v>45000</v>
      </c>
      <c r="M72" s="6">
        <v>22500</v>
      </c>
      <c r="N72" s="6">
        <v>112063</v>
      </c>
      <c r="O72" s="21">
        <f t="shared" si="2"/>
        <v>207900</v>
      </c>
    </row>
    <row r="73" spans="1:15" x14ac:dyDescent="0.25">
      <c r="A73" s="23">
        <v>68</v>
      </c>
      <c r="B73" s="24" t="s">
        <v>231</v>
      </c>
      <c r="C73" s="24" t="s">
        <v>122</v>
      </c>
      <c r="D73" s="27">
        <v>2135000</v>
      </c>
      <c r="E73" s="26" t="s">
        <v>135</v>
      </c>
      <c r="F73" s="31" t="s">
        <v>11</v>
      </c>
      <c r="G73" s="18"/>
      <c r="H73" s="6"/>
      <c r="I73" s="6"/>
      <c r="J73" s="6"/>
      <c r="K73" s="6"/>
      <c r="L73" s="6"/>
      <c r="M73" s="6"/>
      <c r="N73" s="6"/>
      <c r="O73" s="21">
        <f t="shared" si="2"/>
        <v>0</v>
      </c>
    </row>
    <row r="74" spans="1:15" x14ac:dyDescent="0.25">
      <c r="A74" s="23">
        <v>69</v>
      </c>
      <c r="B74" s="24" t="s">
        <v>231</v>
      </c>
      <c r="C74" s="24" t="s">
        <v>124</v>
      </c>
      <c r="D74" s="27">
        <v>2621253</v>
      </c>
      <c r="E74" s="26" t="s">
        <v>92</v>
      </c>
      <c r="F74" s="31" t="s">
        <v>11</v>
      </c>
      <c r="G74" s="18">
        <v>2600000</v>
      </c>
      <c r="H74" s="6">
        <v>6240</v>
      </c>
      <c r="I74" s="6">
        <v>7800</v>
      </c>
      <c r="J74" s="6">
        <v>96200</v>
      </c>
      <c r="K74" s="6">
        <v>52000</v>
      </c>
      <c r="L74" s="6">
        <v>52000</v>
      </c>
      <c r="M74" s="6">
        <v>26000</v>
      </c>
      <c r="N74" s="6">
        <v>112063</v>
      </c>
      <c r="O74" s="21">
        <f t="shared" si="2"/>
        <v>240240</v>
      </c>
    </row>
    <row r="75" spans="1:15" x14ac:dyDescent="0.25">
      <c r="A75" s="23">
        <v>70</v>
      </c>
      <c r="B75" s="24" t="s">
        <v>231</v>
      </c>
      <c r="C75" s="24" t="s">
        <v>126</v>
      </c>
      <c r="D75" s="27">
        <v>4000000</v>
      </c>
      <c r="E75" s="26" t="s">
        <v>19</v>
      </c>
      <c r="F75" s="31" t="s">
        <v>11</v>
      </c>
      <c r="G75" s="18">
        <v>2600000</v>
      </c>
      <c r="H75" s="6">
        <v>6240</v>
      </c>
      <c r="I75" s="6">
        <v>7800</v>
      </c>
      <c r="J75" s="6">
        <v>96200</v>
      </c>
      <c r="K75" s="6">
        <v>52000</v>
      </c>
      <c r="L75" s="6">
        <v>52000</v>
      </c>
      <c r="M75" s="6">
        <v>26000</v>
      </c>
      <c r="N75" s="6">
        <v>112063</v>
      </c>
      <c r="O75" s="21">
        <f t="shared" si="2"/>
        <v>240240</v>
      </c>
    </row>
    <row r="76" spans="1:15" x14ac:dyDescent="0.25">
      <c r="A76" s="23">
        <v>71</v>
      </c>
      <c r="B76" s="24" t="s">
        <v>231</v>
      </c>
      <c r="C76" s="24" t="s">
        <v>128</v>
      </c>
      <c r="D76" s="27">
        <v>3136000</v>
      </c>
      <c r="E76" s="26" t="s">
        <v>37</v>
      </c>
      <c r="F76" s="31" t="s">
        <v>11</v>
      </c>
      <c r="G76" s="18">
        <v>2250000</v>
      </c>
      <c r="H76" s="6">
        <v>5400</v>
      </c>
      <c r="I76" s="6">
        <v>6750</v>
      </c>
      <c r="J76" s="6">
        <v>83250</v>
      </c>
      <c r="K76" s="6">
        <v>45000</v>
      </c>
      <c r="L76" s="6">
        <v>45000</v>
      </c>
      <c r="M76" s="6">
        <v>22500</v>
      </c>
      <c r="N76" s="6"/>
      <c r="O76" s="21">
        <f t="shared" si="2"/>
        <v>207900</v>
      </c>
    </row>
    <row r="77" spans="1:15" x14ac:dyDescent="0.25">
      <c r="A77" s="23">
        <v>72</v>
      </c>
      <c r="B77" s="24" t="s">
        <v>231</v>
      </c>
      <c r="C77" s="24" t="s">
        <v>130</v>
      </c>
      <c r="D77" s="27">
        <v>2936000</v>
      </c>
      <c r="E77" s="26" t="s">
        <v>51</v>
      </c>
      <c r="F77" s="31" t="s">
        <v>11</v>
      </c>
      <c r="G77" s="18">
        <v>2800000</v>
      </c>
      <c r="H77" s="6">
        <v>6720</v>
      </c>
      <c r="I77" s="6">
        <v>8400</v>
      </c>
      <c r="J77" s="6">
        <v>103600</v>
      </c>
      <c r="K77" s="6">
        <v>56000</v>
      </c>
      <c r="L77" s="6">
        <v>56000</v>
      </c>
      <c r="M77" s="6">
        <v>28000</v>
      </c>
      <c r="N77" s="6">
        <v>112063</v>
      </c>
      <c r="O77" s="21">
        <f t="shared" si="2"/>
        <v>258720</v>
      </c>
    </row>
    <row r="78" spans="1:15" x14ac:dyDescent="0.25">
      <c r="A78" s="23">
        <v>73</v>
      </c>
      <c r="B78" s="24" t="s">
        <v>231</v>
      </c>
      <c r="C78" s="9" t="s">
        <v>214</v>
      </c>
      <c r="D78" s="10">
        <v>1235000</v>
      </c>
      <c r="E78" s="3"/>
      <c r="F78" s="31" t="s">
        <v>204</v>
      </c>
      <c r="G78" s="18"/>
      <c r="H78" s="6"/>
      <c r="I78" s="6"/>
      <c r="J78" s="6"/>
      <c r="K78" s="6"/>
      <c r="L78" s="6"/>
      <c r="M78" s="6"/>
      <c r="N78" s="6"/>
      <c r="O78" s="21">
        <f t="shared" si="2"/>
        <v>0</v>
      </c>
    </row>
    <row r="79" spans="1:15" x14ac:dyDescent="0.25">
      <c r="A79" s="23">
        <v>74</v>
      </c>
      <c r="B79" s="24" t="s">
        <v>231</v>
      </c>
      <c r="C79" s="24" t="s">
        <v>132</v>
      </c>
      <c r="D79" s="27">
        <v>1590000</v>
      </c>
      <c r="E79" s="26" t="s">
        <v>179</v>
      </c>
      <c r="F79" s="31" t="s">
        <v>11</v>
      </c>
      <c r="G79" s="18"/>
      <c r="H79" s="6"/>
      <c r="I79" s="6"/>
      <c r="J79" s="6"/>
      <c r="K79" s="6"/>
      <c r="L79" s="6"/>
      <c r="M79" s="6"/>
      <c r="N79" s="6"/>
      <c r="O79" s="21">
        <f t="shared" si="2"/>
        <v>0</v>
      </c>
    </row>
    <row r="80" spans="1:15" x14ac:dyDescent="0.25">
      <c r="A80" s="23">
        <v>75</v>
      </c>
      <c r="B80" s="24" t="s">
        <v>231</v>
      </c>
      <c r="C80" s="24" t="s">
        <v>134</v>
      </c>
      <c r="D80" s="27">
        <v>2888000</v>
      </c>
      <c r="E80" s="26" t="s">
        <v>59</v>
      </c>
      <c r="F80" s="31" t="s">
        <v>11</v>
      </c>
      <c r="G80" s="18">
        <v>2800000</v>
      </c>
      <c r="H80" s="6">
        <v>6720</v>
      </c>
      <c r="I80" s="6">
        <v>8400</v>
      </c>
      <c r="J80" s="6">
        <v>103600</v>
      </c>
      <c r="K80" s="6">
        <v>56000</v>
      </c>
      <c r="L80" s="6">
        <v>56000</v>
      </c>
      <c r="M80" s="6">
        <v>28000</v>
      </c>
      <c r="N80" s="6">
        <v>140000</v>
      </c>
      <c r="O80" s="21">
        <f t="shared" si="2"/>
        <v>258720</v>
      </c>
    </row>
    <row r="81" spans="1:15" x14ac:dyDescent="0.25">
      <c r="A81" s="23">
        <v>76</v>
      </c>
      <c r="B81" s="24" t="s">
        <v>231</v>
      </c>
      <c r="C81" s="24" t="s">
        <v>136</v>
      </c>
      <c r="D81" s="27">
        <v>2024253</v>
      </c>
      <c r="E81" s="26" t="s">
        <v>141</v>
      </c>
      <c r="F81" s="31" t="s">
        <v>11</v>
      </c>
      <c r="G81" s="18">
        <v>2500000</v>
      </c>
      <c r="H81" s="6">
        <v>6000</v>
      </c>
      <c r="I81" s="6">
        <v>7500</v>
      </c>
      <c r="J81" s="6">
        <v>92500</v>
      </c>
      <c r="K81" s="6">
        <v>50000</v>
      </c>
      <c r="L81" s="6">
        <v>50000</v>
      </c>
      <c r="M81" s="6">
        <v>25000</v>
      </c>
      <c r="N81" s="6">
        <v>112063</v>
      </c>
      <c r="O81" s="21">
        <f t="shared" si="2"/>
        <v>231000</v>
      </c>
    </row>
    <row r="82" spans="1:15" x14ac:dyDescent="0.25">
      <c r="A82" s="23">
        <v>77</v>
      </c>
      <c r="B82" s="24" t="s">
        <v>231</v>
      </c>
      <c r="C82" s="24" t="s">
        <v>138</v>
      </c>
      <c r="D82" s="27">
        <v>2605000</v>
      </c>
      <c r="E82" s="26" t="s">
        <v>94</v>
      </c>
      <c r="F82" s="31" t="s">
        <v>11</v>
      </c>
      <c r="G82" s="18"/>
      <c r="H82" s="6"/>
      <c r="I82" s="6"/>
      <c r="J82" s="6"/>
      <c r="K82" s="6"/>
      <c r="L82" s="6"/>
      <c r="M82" s="6"/>
      <c r="N82" s="6"/>
      <c r="O82" s="21">
        <f t="shared" si="2"/>
        <v>0</v>
      </c>
    </row>
    <row r="83" spans="1:15" x14ac:dyDescent="0.25">
      <c r="A83" s="23">
        <v>78</v>
      </c>
      <c r="B83" s="24" t="s">
        <v>231</v>
      </c>
      <c r="C83" s="9" t="s">
        <v>238</v>
      </c>
      <c r="D83" s="10">
        <v>1591250</v>
      </c>
      <c r="E83" s="3"/>
      <c r="F83" s="31" t="s">
        <v>204</v>
      </c>
      <c r="G83" s="5"/>
      <c r="H83" s="5"/>
      <c r="I83" s="5"/>
      <c r="J83" s="5"/>
      <c r="K83" s="5"/>
      <c r="L83" s="5"/>
      <c r="M83" s="5"/>
      <c r="N83" s="5"/>
      <c r="O83" s="5"/>
    </row>
    <row r="84" spans="1:15" x14ac:dyDescent="0.25">
      <c r="A84" s="23">
        <v>79</v>
      </c>
      <c r="B84" s="24" t="s">
        <v>231</v>
      </c>
      <c r="C84" s="24" t="s">
        <v>140</v>
      </c>
      <c r="D84" s="27">
        <v>1429753</v>
      </c>
      <c r="E84" s="26" t="s">
        <v>196</v>
      </c>
      <c r="F84" s="31" t="s">
        <v>11</v>
      </c>
      <c r="G84" s="18">
        <v>2250000</v>
      </c>
      <c r="H84" s="6">
        <v>5400</v>
      </c>
      <c r="I84" s="6">
        <v>6750</v>
      </c>
      <c r="J84" s="6">
        <v>83250</v>
      </c>
      <c r="K84" s="6">
        <v>45000</v>
      </c>
      <c r="L84" s="6">
        <v>45000</v>
      </c>
      <c r="M84" s="6">
        <v>22500</v>
      </c>
      <c r="N84" s="6">
        <v>112063</v>
      </c>
      <c r="O84" s="21">
        <f t="shared" ref="O84:O97" si="3">SUM(H84:M84)</f>
        <v>207900</v>
      </c>
    </row>
    <row r="85" spans="1:15" x14ac:dyDescent="0.25">
      <c r="A85" s="23">
        <v>80</v>
      </c>
      <c r="B85" s="24" t="s">
        <v>231</v>
      </c>
      <c r="C85" s="24" t="s">
        <v>142</v>
      </c>
      <c r="D85" s="27">
        <v>1849753</v>
      </c>
      <c r="E85" s="26" t="s">
        <v>159</v>
      </c>
      <c r="F85" s="31" t="s">
        <v>11</v>
      </c>
      <c r="G85" s="18">
        <v>2250000</v>
      </c>
      <c r="H85" s="6">
        <v>5400</v>
      </c>
      <c r="I85" s="6">
        <v>6750</v>
      </c>
      <c r="J85" s="6">
        <v>83250</v>
      </c>
      <c r="K85" s="6">
        <v>45000</v>
      </c>
      <c r="L85" s="6">
        <v>45000</v>
      </c>
      <c r="M85" s="6">
        <v>22500</v>
      </c>
      <c r="N85" s="6">
        <v>112063</v>
      </c>
      <c r="O85" s="21">
        <f t="shared" si="3"/>
        <v>207900</v>
      </c>
    </row>
    <row r="86" spans="1:15" x14ac:dyDescent="0.25">
      <c r="A86" s="23">
        <v>81</v>
      </c>
      <c r="B86" s="24" t="s">
        <v>231</v>
      </c>
      <c r="C86" s="24" t="s">
        <v>144</v>
      </c>
      <c r="D86" s="27">
        <v>3860000</v>
      </c>
      <c r="E86" s="26" t="s">
        <v>27</v>
      </c>
      <c r="F86" s="31" t="s">
        <v>11</v>
      </c>
      <c r="G86" s="18">
        <v>2500000</v>
      </c>
      <c r="H86" s="6">
        <v>6000</v>
      </c>
      <c r="I86" s="6">
        <v>7500</v>
      </c>
      <c r="J86" s="6">
        <v>92500</v>
      </c>
      <c r="K86" s="6">
        <v>50000</v>
      </c>
      <c r="L86" s="6">
        <v>50000</v>
      </c>
      <c r="M86" s="6">
        <v>25000</v>
      </c>
      <c r="N86" s="6">
        <v>125000</v>
      </c>
      <c r="O86" s="21">
        <f t="shared" si="3"/>
        <v>231000</v>
      </c>
    </row>
    <row r="87" spans="1:15" x14ac:dyDescent="0.25">
      <c r="A87" s="23">
        <v>82</v>
      </c>
      <c r="B87" s="24" t="s">
        <v>231</v>
      </c>
      <c r="C87" s="24" t="s">
        <v>146</v>
      </c>
      <c r="D87" s="27">
        <v>2888000</v>
      </c>
      <c r="E87" s="26" t="s">
        <v>61</v>
      </c>
      <c r="F87" s="31" t="s">
        <v>11</v>
      </c>
      <c r="G87" s="18">
        <v>2800000</v>
      </c>
      <c r="H87" s="6">
        <v>6720</v>
      </c>
      <c r="I87" s="6">
        <v>8400</v>
      </c>
      <c r="J87" s="6">
        <v>103600</v>
      </c>
      <c r="K87" s="6">
        <v>56000</v>
      </c>
      <c r="L87" s="6">
        <v>56000</v>
      </c>
      <c r="M87" s="6">
        <v>28000</v>
      </c>
      <c r="N87" s="6">
        <v>140000</v>
      </c>
      <c r="O87" s="21">
        <f t="shared" si="3"/>
        <v>258720</v>
      </c>
    </row>
    <row r="88" spans="1:15" x14ac:dyDescent="0.25">
      <c r="A88" s="23">
        <v>83</v>
      </c>
      <c r="B88" s="24" t="s">
        <v>231</v>
      </c>
      <c r="C88" s="24" t="s">
        <v>148</v>
      </c>
      <c r="D88" s="27">
        <v>2970253</v>
      </c>
      <c r="E88" s="26" t="s">
        <v>47</v>
      </c>
      <c r="F88" s="31" t="s">
        <v>11</v>
      </c>
      <c r="G88" s="18"/>
      <c r="H88" s="6"/>
      <c r="I88" s="6"/>
      <c r="J88" s="6"/>
      <c r="K88" s="6"/>
      <c r="L88" s="6"/>
      <c r="M88" s="6"/>
      <c r="N88" s="6">
        <v>112063</v>
      </c>
      <c r="O88" s="21">
        <f t="shared" si="3"/>
        <v>0</v>
      </c>
    </row>
    <row r="89" spans="1:15" x14ac:dyDescent="0.25">
      <c r="A89" s="23">
        <v>84</v>
      </c>
      <c r="B89" s="24" t="s">
        <v>231</v>
      </c>
      <c r="C89" s="24" t="s">
        <v>150</v>
      </c>
      <c r="D89" s="27">
        <v>3264253</v>
      </c>
      <c r="E89" s="26" t="s">
        <v>31</v>
      </c>
      <c r="F89" s="31" t="s">
        <v>11</v>
      </c>
      <c r="G89" s="18">
        <v>3000000</v>
      </c>
      <c r="H89" s="6">
        <v>7200</v>
      </c>
      <c r="I89" s="6">
        <v>9000</v>
      </c>
      <c r="J89" s="6">
        <v>111000</v>
      </c>
      <c r="K89" s="6">
        <v>60000</v>
      </c>
      <c r="L89" s="6">
        <v>60000</v>
      </c>
      <c r="M89" s="6">
        <v>30000</v>
      </c>
      <c r="N89" s="6">
        <v>112063</v>
      </c>
      <c r="O89" s="21">
        <f t="shared" si="3"/>
        <v>277200</v>
      </c>
    </row>
    <row r="90" spans="1:15" x14ac:dyDescent="0.25">
      <c r="A90" s="23">
        <v>85</v>
      </c>
      <c r="B90" s="24" t="s">
        <v>231</v>
      </c>
      <c r="C90" s="9" t="s">
        <v>217</v>
      </c>
      <c r="D90" s="10">
        <v>1636250</v>
      </c>
      <c r="E90" s="3"/>
      <c r="F90" s="31" t="s">
        <v>204</v>
      </c>
      <c r="G90" s="18"/>
      <c r="H90" s="6"/>
      <c r="I90" s="6"/>
      <c r="J90" s="6"/>
      <c r="K90" s="6"/>
      <c r="L90" s="6"/>
      <c r="M90" s="6"/>
      <c r="N90" s="6"/>
      <c r="O90" s="21">
        <f t="shared" si="3"/>
        <v>0</v>
      </c>
    </row>
    <row r="91" spans="1:15" x14ac:dyDescent="0.25">
      <c r="A91" s="23">
        <v>86</v>
      </c>
      <c r="B91" s="24" t="s">
        <v>231</v>
      </c>
      <c r="C91" s="24" t="s">
        <v>152</v>
      </c>
      <c r="D91" s="27">
        <v>1504753</v>
      </c>
      <c r="E91" s="26" t="s">
        <v>189</v>
      </c>
      <c r="F91" s="31" t="s">
        <v>11</v>
      </c>
      <c r="G91" s="18">
        <v>2250000</v>
      </c>
      <c r="H91" s="6">
        <v>5400</v>
      </c>
      <c r="I91" s="6">
        <v>6750</v>
      </c>
      <c r="J91" s="6">
        <v>83250</v>
      </c>
      <c r="K91" s="6">
        <v>45000</v>
      </c>
      <c r="L91" s="6">
        <v>45000</v>
      </c>
      <c r="M91" s="6">
        <v>22500</v>
      </c>
      <c r="N91" s="6">
        <v>112063</v>
      </c>
      <c r="O91" s="21">
        <f t="shared" si="3"/>
        <v>207900</v>
      </c>
    </row>
    <row r="92" spans="1:15" x14ac:dyDescent="0.25">
      <c r="A92" s="23">
        <v>87</v>
      </c>
      <c r="B92" s="24" t="s">
        <v>231</v>
      </c>
      <c r="C92" s="24" t="s">
        <v>154</v>
      </c>
      <c r="D92" s="27">
        <v>2718253</v>
      </c>
      <c r="E92" s="26" t="s">
        <v>80</v>
      </c>
      <c r="F92" s="31" t="s">
        <v>11</v>
      </c>
      <c r="G92" s="18">
        <v>2700000</v>
      </c>
      <c r="H92" s="6">
        <v>6480</v>
      </c>
      <c r="I92" s="6">
        <v>8100</v>
      </c>
      <c r="J92" s="6">
        <v>99900</v>
      </c>
      <c r="K92" s="6">
        <v>54000</v>
      </c>
      <c r="L92" s="6">
        <v>54000</v>
      </c>
      <c r="M92" s="6">
        <v>27000</v>
      </c>
      <c r="N92" s="6">
        <v>112063</v>
      </c>
      <c r="O92" s="21">
        <f t="shared" si="3"/>
        <v>249480</v>
      </c>
    </row>
    <row r="93" spans="1:15" x14ac:dyDescent="0.25">
      <c r="A93" s="23">
        <v>88</v>
      </c>
      <c r="B93" s="24" t="s">
        <v>231</v>
      </c>
      <c r="C93" s="9" t="s">
        <v>220</v>
      </c>
      <c r="D93" s="10">
        <v>1875000</v>
      </c>
      <c r="E93" s="3"/>
      <c r="F93" s="31" t="s">
        <v>204</v>
      </c>
      <c r="G93" s="18"/>
      <c r="H93" s="6"/>
      <c r="I93" s="6"/>
      <c r="J93" s="6"/>
      <c r="K93" s="6"/>
      <c r="L93" s="6"/>
      <c r="M93" s="6"/>
      <c r="N93" s="6"/>
      <c r="O93" s="21">
        <f t="shared" si="3"/>
        <v>0</v>
      </c>
    </row>
    <row r="94" spans="1:15" x14ac:dyDescent="0.25">
      <c r="A94" s="23">
        <v>89</v>
      </c>
      <c r="B94" s="24" t="s">
        <v>231</v>
      </c>
      <c r="C94" s="24" t="s">
        <v>156</v>
      </c>
      <c r="D94" s="27">
        <v>1770000</v>
      </c>
      <c r="E94" s="26" t="s">
        <v>163</v>
      </c>
      <c r="F94" s="31" t="s">
        <v>11</v>
      </c>
      <c r="G94" s="18"/>
      <c r="H94" s="6"/>
      <c r="I94" s="6"/>
      <c r="J94" s="6"/>
      <c r="K94" s="6"/>
      <c r="L94" s="6"/>
      <c r="M94" s="6"/>
      <c r="N94" s="6"/>
      <c r="O94" s="21">
        <f t="shared" si="3"/>
        <v>0</v>
      </c>
    </row>
    <row r="95" spans="1:15" x14ac:dyDescent="0.25">
      <c r="A95" s="23">
        <v>90</v>
      </c>
      <c r="B95" s="24" t="s">
        <v>231</v>
      </c>
      <c r="C95" s="24" t="s">
        <v>158</v>
      </c>
      <c r="D95" s="27">
        <v>1770000</v>
      </c>
      <c r="E95" s="26" t="s">
        <v>165</v>
      </c>
      <c r="F95" s="31" t="s">
        <v>11</v>
      </c>
      <c r="G95" s="18"/>
      <c r="H95" s="6"/>
      <c r="I95" s="6"/>
      <c r="J95" s="6"/>
      <c r="K95" s="6"/>
      <c r="L95" s="6"/>
      <c r="M95" s="6"/>
      <c r="N95" s="6"/>
      <c r="O95" s="21">
        <f t="shared" si="3"/>
        <v>0</v>
      </c>
    </row>
    <row r="96" spans="1:15" x14ac:dyDescent="0.25">
      <c r="A96" s="23">
        <v>91</v>
      </c>
      <c r="B96" s="24" t="s">
        <v>231</v>
      </c>
      <c r="C96" s="24" t="s">
        <v>160</v>
      </c>
      <c r="D96" s="27">
        <v>2866000</v>
      </c>
      <c r="E96" s="26" t="s">
        <v>234</v>
      </c>
      <c r="F96" s="31" t="s">
        <v>11</v>
      </c>
      <c r="G96" s="18"/>
      <c r="H96" s="6"/>
      <c r="I96" s="6"/>
      <c r="J96" s="6"/>
      <c r="K96" s="6"/>
      <c r="L96" s="6"/>
      <c r="M96" s="6"/>
      <c r="N96" s="6"/>
      <c r="O96" s="21">
        <f t="shared" si="3"/>
        <v>0</v>
      </c>
    </row>
    <row r="97" spans="1:15" x14ac:dyDescent="0.25">
      <c r="A97" s="23">
        <v>92</v>
      </c>
      <c r="B97" s="24" t="s">
        <v>231</v>
      </c>
      <c r="C97" s="24" t="s">
        <v>162</v>
      </c>
      <c r="D97" s="27">
        <v>3606253</v>
      </c>
      <c r="E97" s="26" t="s">
        <v>29</v>
      </c>
      <c r="F97" s="31" t="s">
        <v>11</v>
      </c>
      <c r="G97" s="18">
        <v>4100000</v>
      </c>
      <c r="H97" s="6">
        <v>9840</v>
      </c>
      <c r="I97" s="6">
        <v>12300</v>
      </c>
      <c r="J97" s="6">
        <v>151700</v>
      </c>
      <c r="K97" s="6">
        <v>82000</v>
      </c>
      <c r="L97" s="6">
        <v>82000</v>
      </c>
      <c r="M97" s="6">
        <v>41000</v>
      </c>
      <c r="N97" s="6">
        <v>112063</v>
      </c>
      <c r="O97" s="21">
        <f t="shared" si="3"/>
        <v>378840</v>
      </c>
    </row>
    <row r="98" spans="1:15" x14ac:dyDescent="0.25">
      <c r="A98" s="23">
        <v>93</v>
      </c>
      <c r="B98" s="24" t="s">
        <v>231</v>
      </c>
      <c r="C98" s="24" t="s">
        <v>166</v>
      </c>
      <c r="D98" s="27">
        <v>3233253</v>
      </c>
      <c r="E98" s="26" t="s">
        <v>33</v>
      </c>
      <c r="F98" s="31" t="s">
        <v>11</v>
      </c>
      <c r="G98" s="18">
        <v>3200000</v>
      </c>
      <c r="H98" s="6">
        <v>7680</v>
      </c>
      <c r="I98" s="6">
        <v>9600</v>
      </c>
      <c r="J98" s="6">
        <v>118400</v>
      </c>
      <c r="K98" s="6">
        <v>64000</v>
      </c>
      <c r="L98" s="6">
        <v>64000</v>
      </c>
      <c r="M98" s="6">
        <v>32000</v>
      </c>
      <c r="N98" s="6">
        <v>112063</v>
      </c>
      <c r="O98" s="21">
        <f t="shared" ref="O98:O109" si="4">SUM(H98:M98)</f>
        <v>295680</v>
      </c>
    </row>
    <row r="99" spans="1:15" x14ac:dyDescent="0.25">
      <c r="A99" s="23">
        <v>94</v>
      </c>
      <c r="B99" s="24" t="s">
        <v>231</v>
      </c>
      <c r="C99" s="5" t="s">
        <v>205</v>
      </c>
      <c r="D99" s="6">
        <v>5000000</v>
      </c>
      <c r="E99" s="3"/>
      <c r="F99" s="31" t="s">
        <v>204</v>
      </c>
      <c r="G99" s="18"/>
      <c r="H99" s="6"/>
      <c r="I99" s="6"/>
      <c r="J99" s="6"/>
      <c r="K99" s="6"/>
      <c r="L99" s="6"/>
      <c r="M99" s="6"/>
      <c r="N99" s="6"/>
      <c r="O99" s="21">
        <f t="shared" si="4"/>
        <v>0</v>
      </c>
    </row>
    <row r="100" spans="1:15" x14ac:dyDescent="0.25">
      <c r="A100" s="23">
        <v>95</v>
      </c>
      <c r="B100" s="24" t="s">
        <v>231</v>
      </c>
      <c r="C100" s="24" t="s">
        <v>168</v>
      </c>
      <c r="D100" s="27">
        <v>2374538</v>
      </c>
      <c r="E100" s="26" t="s">
        <v>110</v>
      </c>
      <c r="F100" s="31" t="s">
        <v>11</v>
      </c>
      <c r="G100" s="18">
        <v>2900000</v>
      </c>
      <c r="H100" s="6">
        <v>6960</v>
      </c>
      <c r="I100" s="6">
        <v>8700</v>
      </c>
      <c r="J100" s="6">
        <v>107300</v>
      </c>
      <c r="K100" s="6">
        <v>58000</v>
      </c>
      <c r="L100" s="6">
        <v>58000</v>
      </c>
      <c r="M100" s="6">
        <v>29000</v>
      </c>
      <c r="N100" s="6"/>
      <c r="O100" s="21">
        <f t="shared" si="4"/>
        <v>267960</v>
      </c>
    </row>
    <row r="101" spans="1:15" x14ac:dyDescent="0.25">
      <c r="A101" s="23">
        <v>96</v>
      </c>
      <c r="B101" s="24" t="s">
        <v>231</v>
      </c>
      <c r="C101" s="24" t="s">
        <v>170</v>
      </c>
      <c r="D101" s="27">
        <v>902530</v>
      </c>
      <c r="E101" s="3">
        <v>7123754508</v>
      </c>
      <c r="F101" s="31" t="s">
        <v>11</v>
      </c>
      <c r="G101" s="18">
        <v>2250000</v>
      </c>
      <c r="H101" s="6">
        <v>5400</v>
      </c>
      <c r="I101" s="6">
        <v>6750</v>
      </c>
      <c r="J101" s="6">
        <v>83250</v>
      </c>
      <c r="K101" s="6">
        <v>45000</v>
      </c>
      <c r="L101" s="6">
        <v>0</v>
      </c>
      <c r="M101" s="6">
        <v>0</v>
      </c>
      <c r="N101" s="6">
        <v>112063</v>
      </c>
      <c r="O101" s="21">
        <f t="shared" si="4"/>
        <v>140400</v>
      </c>
    </row>
    <row r="102" spans="1:15" x14ac:dyDescent="0.25">
      <c r="A102" s="23">
        <v>97</v>
      </c>
      <c r="B102" s="24" t="s">
        <v>231</v>
      </c>
      <c r="C102" s="24" t="s">
        <v>172</v>
      </c>
      <c r="D102" s="27">
        <v>1494753</v>
      </c>
      <c r="E102" s="26" t="s">
        <v>191</v>
      </c>
      <c r="F102" s="31" t="s">
        <v>11</v>
      </c>
      <c r="G102" s="18">
        <v>2250000</v>
      </c>
      <c r="H102" s="6">
        <v>5400</v>
      </c>
      <c r="I102" s="6">
        <v>6750</v>
      </c>
      <c r="J102" s="6">
        <v>83250</v>
      </c>
      <c r="K102" s="6">
        <v>45000</v>
      </c>
      <c r="L102" s="6">
        <v>0</v>
      </c>
      <c r="M102" s="6">
        <v>0</v>
      </c>
      <c r="N102" s="6">
        <v>112063</v>
      </c>
      <c r="O102" s="21">
        <f t="shared" si="4"/>
        <v>140400</v>
      </c>
    </row>
    <row r="103" spans="1:15" x14ac:dyDescent="0.25">
      <c r="A103" s="23">
        <v>98</v>
      </c>
      <c r="B103" s="24" t="s">
        <v>231</v>
      </c>
      <c r="C103" s="24" t="s">
        <v>174</v>
      </c>
      <c r="D103" s="27">
        <v>2129753</v>
      </c>
      <c r="E103" s="26" t="s">
        <v>137</v>
      </c>
      <c r="F103" s="31" t="s">
        <v>11</v>
      </c>
      <c r="G103" s="18">
        <v>2250000</v>
      </c>
      <c r="H103" s="6">
        <v>5400</v>
      </c>
      <c r="I103" s="6">
        <v>6750</v>
      </c>
      <c r="J103" s="6">
        <v>83250</v>
      </c>
      <c r="K103" s="6">
        <v>45000</v>
      </c>
      <c r="L103" s="6">
        <v>45000</v>
      </c>
      <c r="M103" s="6">
        <v>22500</v>
      </c>
      <c r="N103" s="6">
        <v>112063</v>
      </c>
      <c r="O103" s="21">
        <f t="shared" si="4"/>
        <v>207900</v>
      </c>
    </row>
    <row r="104" spans="1:15" x14ac:dyDescent="0.25">
      <c r="A104" s="23">
        <v>99</v>
      </c>
      <c r="B104" s="24" t="s">
        <v>231</v>
      </c>
      <c r="C104" s="24" t="s">
        <v>176</v>
      </c>
      <c r="D104" s="27">
        <v>4021500</v>
      </c>
      <c r="E104" s="26" t="s">
        <v>10</v>
      </c>
      <c r="F104" s="31" t="s">
        <v>11</v>
      </c>
      <c r="G104" s="18">
        <v>4300000</v>
      </c>
      <c r="H104" s="6">
        <v>10320</v>
      </c>
      <c r="I104" s="6">
        <v>12900</v>
      </c>
      <c r="J104" s="6">
        <v>159100</v>
      </c>
      <c r="K104" s="6">
        <v>86000</v>
      </c>
      <c r="L104" s="6">
        <v>86000</v>
      </c>
      <c r="M104" s="6">
        <v>43000</v>
      </c>
      <c r="N104" s="6">
        <v>215000</v>
      </c>
      <c r="O104" s="21">
        <f t="shared" si="4"/>
        <v>397320</v>
      </c>
    </row>
    <row r="105" spans="1:15" x14ac:dyDescent="0.25">
      <c r="A105" s="23">
        <v>100</v>
      </c>
      <c r="B105" s="24" t="s">
        <v>231</v>
      </c>
      <c r="C105" s="24" t="s">
        <v>178</v>
      </c>
      <c r="D105" s="27">
        <v>1559753</v>
      </c>
      <c r="E105" s="26" t="s">
        <v>183</v>
      </c>
      <c r="F105" s="31" t="s">
        <v>11</v>
      </c>
      <c r="G105" s="18">
        <v>2250000</v>
      </c>
      <c r="H105" s="6">
        <v>5400</v>
      </c>
      <c r="I105" s="6">
        <v>6750</v>
      </c>
      <c r="J105" s="6">
        <v>83250</v>
      </c>
      <c r="K105" s="6">
        <v>45000</v>
      </c>
      <c r="L105" s="6">
        <v>45000</v>
      </c>
      <c r="M105" s="6">
        <v>22500</v>
      </c>
      <c r="N105" s="6">
        <v>112063</v>
      </c>
      <c r="O105" s="21">
        <f t="shared" si="4"/>
        <v>207900</v>
      </c>
    </row>
    <row r="106" spans="1:15" x14ac:dyDescent="0.25">
      <c r="A106" s="23">
        <v>101</v>
      </c>
      <c r="B106" s="24" t="s">
        <v>231</v>
      </c>
      <c r="C106" s="24" t="s">
        <v>180</v>
      </c>
      <c r="D106" s="27">
        <v>2919253</v>
      </c>
      <c r="E106" s="26" t="s">
        <v>55</v>
      </c>
      <c r="F106" s="31" t="s">
        <v>11</v>
      </c>
      <c r="G106" s="18">
        <v>3000000</v>
      </c>
      <c r="H106" s="6">
        <v>7200</v>
      </c>
      <c r="I106" s="6">
        <v>9000</v>
      </c>
      <c r="J106" s="6">
        <v>111000</v>
      </c>
      <c r="K106" s="6">
        <v>60000</v>
      </c>
      <c r="L106" s="6">
        <v>60000</v>
      </c>
      <c r="M106" s="6">
        <v>30000</v>
      </c>
      <c r="N106" s="6">
        <v>112063</v>
      </c>
      <c r="O106" s="21">
        <f t="shared" si="4"/>
        <v>277200</v>
      </c>
    </row>
    <row r="107" spans="1:15" x14ac:dyDescent="0.25">
      <c r="A107" s="23">
        <v>102</v>
      </c>
      <c r="B107" s="24" t="s">
        <v>231</v>
      </c>
      <c r="C107" s="24" t="s">
        <v>182</v>
      </c>
      <c r="D107" s="27">
        <v>2991503</v>
      </c>
      <c r="E107" s="26" t="s">
        <v>45</v>
      </c>
      <c r="F107" s="31" t="s">
        <v>11</v>
      </c>
      <c r="G107" s="18">
        <v>2800000</v>
      </c>
      <c r="H107" s="6">
        <v>6720</v>
      </c>
      <c r="I107" s="6">
        <v>8400</v>
      </c>
      <c r="J107" s="6">
        <v>103600</v>
      </c>
      <c r="K107" s="6">
        <v>56000</v>
      </c>
      <c r="L107" s="6">
        <v>56000</v>
      </c>
      <c r="M107" s="6">
        <v>28000</v>
      </c>
      <c r="N107" s="6">
        <v>112063</v>
      </c>
      <c r="O107" s="21">
        <f t="shared" si="4"/>
        <v>258720</v>
      </c>
    </row>
    <row r="108" spans="1:15" x14ac:dyDescent="0.25">
      <c r="A108" s="23">
        <v>103</v>
      </c>
      <c r="B108" s="24" t="s">
        <v>231</v>
      </c>
      <c r="C108" s="24" t="s">
        <v>184</v>
      </c>
      <c r="D108" s="27">
        <v>2525253</v>
      </c>
      <c r="E108" s="26" t="s">
        <v>104</v>
      </c>
      <c r="F108" s="31" t="s">
        <v>11</v>
      </c>
      <c r="G108" s="18">
        <v>2800000</v>
      </c>
      <c r="H108" s="6">
        <v>6720</v>
      </c>
      <c r="I108" s="6">
        <v>8400</v>
      </c>
      <c r="J108" s="6">
        <v>103600</v>
      </c>
      <c r="K108" s="6">
        <v>56000</v>
      </c>
      <c r="L108" s="6">
        <v>56000</v>
      </c>
      <c r="M108" s="6">
        <v>28000</v>
      </c>
      <c r="N108" s="6">
        <v>112063</v>
      </c>
      <c r="O108" s="21">
        <f t="shared" si="4"/>
        <v>258720</v>
      </c>
    </row>
    <row r="109" spans="1:15" x14ac:dyDescent="0.25">
      <c r="A109" s="23">
        <v>104</v>
      </c>
      <c r="B109" s="24" t="s">
        <v>231</v>
      </c>
      <c r="C109" s="24" t="s">
        <v>186</v>
      </c>
      <c r="D109" s="27">
        <v>1622250</v>
      </c>
      <c r="E109" s="26" t="s">
        <v>175</v>
      </c>
      <c r="F109" s="31" t="s">
        <v>11</v>
      </c>
      <c r="G109" s="18">
        <v>2800000</v>
      </c>
      <c r="H109" s="6">
        <v>6720</v>
      </c>
      <c r="I109" s="6">
        <v>8400</v>
      </c>
      <c r="J109" s="6">
        <v>103600</v>
      </c>
      <c r="K109" s="6">
        <v>56000</v>
      </c>
      <c r="L109" s="6">
        <v>56000</v>
      </c>
      <c r="M109" s="6">
        <v>28000</v>
      </c>
      <c r="N109" s="6"/>
      <c r="O109" s="21">
        <f t="shared" si="4"/>
        <v>258720</v>
      </c>
    </row>
    <row r="110" spans="1:15" x14ac:dyDescent="0.25">
      <c r="A110" s="23">
        <v>105</v>
      </c>
      <c r="B110" s="24" t="s">
        <v>231</v>
      </c>
      <c r="C110" s="9" t="s">
        <v>239</v>
      </c>
      <c r="D110" s="10">
        <v>1510000</v>
      </c>
      <c r="E110" s="3"/>
      <c r="F110" s="31" t="s">
        <v>204</v>
      </c>
      <c r="G110" s="5"/>
      <c r="H110" s="5"/>
      <c r="I110" s="5"/>
      <c r="J110" s="5"/>
      <c r="K110" s="5"/>
      <c r="L110" s="5"/>
      <c r="M110" s="5"/>
      <c r="N110" s="5"/>
      <c r="O110" s="5"/>
    </row>
    <row r="111" spans="1:15" x14ac:dyDescent="0.25">
      <c r="A111" s="23">
        <v>106</v>
      </c>
      <c r="B111" s="24" t="s">
        <v>231</v>
      </c>
      <c r="C111" s="5" t="s">
        <v>209</v>
      </c>
      <c r="D111" s="6">
        <v>1240000</v>
      </c>
      <c r="E111" s="3"/>
      <c r="F111" s="31" t="s">
        <v>204</v>
      </c>
      <c r="G111" s="18"/>
      <c r="H111" s="6"/>
      <c r="I111" s="6"/>
      <c r="J111" s="6"/>
      <c r="K111" s="6"/>
      <c r="L111" s="6"/>
      <c r="M111" s="6"/>
      <c r="N111" s="6"/>
      <c r="O111" s="21">
        <f t="shared" ref="O111:O121" si="5">SUM(H111:M111)</f>
        <v>0</v>
      </c>
    </row>
    <row r="112" spans="1:15" x14ac:dyDescent="0.25">
      <c r="A112" s="23">
        <v>107</v>
      </c>
      <c r="B112" s="24" t="s">
        <v>231</v>
      </c>
      <c r="C112" s="24" t="s">
        <v>188</v>
      </c>
      <c r="D112" s="27">
        <v>2270000</v>
      </c>
      <c r="E112" s="26" t="s">
        <v>236</v>
      </c>
      <c r="F112" s="31" t="s">
        <v>11</v>
      </c>
      <c r="G112" s="18">
        <v>2250000</v>
      </c>
      <c r="H112" s="6">
        <v>5400</v>
      </c>
      <c r="I112" s="6">
        <v>6750</v>
      </c>
      <c r="J112" s="6">
        <v>83250</v>
      </c>
      <c r="K112" s="6">
        <v>45000</v>
      </c>
      <c r="L112" s="6">
        <v>45000</v>
      </c>
      <c r="M112" s="6">
        <v>22500</v>
      </c>
      <c r="N112" s="6">
        <v>112063</v>
      </c>
      <c r="O112" s="21">
        <f t="shared" si="5"/>
        <v>207900</v>
      </c>
    </row>
    <row r="113" spans="1:15" x14ac:dyDescent="0.25">
      <c r="A113" s="23">
        <v>108</v>
      </c>
      <c r="B113" s="24" t="s">
        <v>231</v>
      </c>
      <c r="C113" s="24" t="s">
        <v>190</v>
      </c>
      <c r="D113" s="27">
        <v>2254000</v>
      </c>
      <c r="E113" s="26" t="s">
        <v>117</v>
      </c>
      <c r="F113" s="31" t="s">
        <v>11</v>
      </c>
      <c r="G113" s="18">
        <v>3400000</v>
      </c>
      <c r="H113" s="6">
        <v>8160</v>
      </c>
      <c r="I113" s="6">
        <v>10200</v>
      </c>
      <c r="J113" s="6">
        <v>125800</v>
      </c>
      <c r="K113" s="6">
        <v>68000</v>
      </c>
      <c r="L113" s="6">
        <v>68000</v>
      </c>
      <c r="M113" s="6">
        <v>34000</v>
      </c>
      <c r="N113" s="6"/>
      <c r="O113" s="21">
        <f t="shared" si="5"/>
        <v>314160</v>
      </c>
    </row>
    <row r="114" spans="1:15" x14ac:dyDescent="0.25">
      <c r="A114" s="23">
        <v>109</v>
      </c>
      <c r="B114" s="24" t="s">
        <v>231</v>
      </c>
      <c r="C114" s="24" t="s">
        <v>192</v>
      </c>
      <c r="D114" s="27">
        <v>2910000</v>
      </c>
      <c r="E114" s="26" t="s">
        <v>57</v>
      </c>
      <c r="F114" s="31" t="s">
        <v>11</v>
      </c>
      <c r="G114" s="18">
        <v>3000000</v>
      </c>
      <c r="H114" s="6">
        <v>7200</v>
      </c>
      <c r="I114" s="6">
        <v>9000</v>
      </c>
      <c r="J114" s="6">
        <v>111000</v>
      </c>
      <c r="K114" s="6">
        <v>60000</v>
      </c>
      <c r="L114" s="6">
        <v>60000</v>
      </c>
      <c r="M114" s="6">
        <v>30000</v>
      </c>
      <c r="N114" s="6">
        <v>150000</v>
      </c>
      <c r="O114" s="21">
        <f t="shared" si="5"/>
        <v>277200</v>
      </c>
    </row>
    <row r="115" spans="1:15" x14ac:dyDescent="0.25">
      <c r="A115" s="23">
        <v>110</v>
      </c>
      <c r="B115" s="24" t="s">
        <v>231</v>
      </c>
      <c r="C115" s="24" t="s">
        <v>194</v>
      </c>
      <c r="D115" s="27">
        <v>1686000</v>
      </c>
      <c r="E115" s="26" t="s">
        <v>171</v>
      </c>
      <c r="F115" s="31" t="s">
        <v>11</v>
      </c>
      <c r="G115" s="18">
        <v>2800000</v>
      </c>
      <c r="H115" s="6">
        <v>6720</v>
      </c>
      <c r="I115" s="6">
        <v>8400</v>
      </c>
      <c r="J115" s="6">
        <v>103600</v>
      </c>
      <c r="K115" s="6">
        <v>56000</v>
      </c>
      <c r="L115" s="6">
        <v>56000</v>
      </c>
      <c r="M115" s="6">
        <v>28000</v>
      </c>
      <c r="N115" s="6">
        <v>150000</v>
      </c>
      <c r="O115" s="21">
        <f t="shared" si="5"/>
        <v>258720</v>
      </c>
    </row>
    <row r="116" spans="1:15" x14ac:dyDescent="0.25">
      <c r="A116" s="23">
        <v>111</v>
      </c>
      <c r="B116" s="24" t="s">
        <v>231</v>
      </c>
      <c r="C116" s="24" t="s">
        <v>195</v>
      </c>
      <c r="D116" s="27">
        <v>4126285</v>
      </c>
      <c r="E116" s="26" t="s">
        <v>233</v>
      </c>
      <c r="F116" s="31" t="s">
        <v>11</v>
      </c>
      <c r="G116" s="18">
        <v>4400000</v>
      </c>
      <c r="H116" s="6">
        <v>10560</v>
      </c>
      <c r="I116" s="6">
        <v>13200</v>
      </c>
      <c r="J116" s="6">
        <v>162800</v>
      </c>
      <c r="K116" s="6">
        <v>88000</v>
      </c>
      <c r="L116" s="6">
        <v>88000</v>
      </c>
      <c r="M116" s="6">
        <v>44000</v>
      </c>
      <c r="N116" s="6">
        <v>112063</v>
      </c>
      <c r="O116" s="21">
        <f t="shared" si="5"/>
        <v>406560</v>
      </c>
    </row>
    <row r="117" spans="1:15" x14ac:dyDescent="0.25">
      <c r="A117" s="23">
        <v>112</v>
      </c>
      <c r="B117" s="24" t="s">
        <v>231</v>
      </c>
      <c r="C117" s="24" t="s">
        <v>197</v>
      </c>
      <c r="D117" s="27">
        <v>2846503</v>
      </c>
      <c r="E117" s="26" t="s">
        <v>64</v>
      </c>
      <c r="F117" s="31" t="s">
        <v>11</v>
      </c>
      <c r="G117" s="18">
        <v>2150000</v>
      </c>
      <c r="H117" s="6">
        <v>5160</v>
      </c>
      <c r="I117" s="6">
        <v>6450</v>
      </c>
      <c r="J117" s="6">
        <v>79550</v>
      </c>
      <c r="K117" s="6">
        <v>43000</v>
      </c>
      <c r="L117" s="6">
        <v>43000</v>
      </c>
      <c r="M117" s="6">
        <v>21500</v>
      </c>
      <c r="N117" s="6">
        <v>112063</v>
      </c>
      <c r="O117" s="21">
        <f t="shared" si="5"/>
        <v>198660</v>
      </c>
    </row>
    <row r="118" spans="1:15" x14ac:dyDescent="0.25">
      <c r="A118" s="23">
        <v>113</v>
      </c>
      <c r="B118" s="24" t="s">
        <v>231</v>
      </c>
      <c r="C118" s="24" t="s">
        <v>199</v>
      </c>
      <c r="D118" s="27">
        <v>3210253</v>
      </c>
      <c r="E118" s="26" t="s">
        <v>35</v>
      </c>
      <c r="F118" s="31" t="s">
        <v>11</v>
      </c>
      <c r="G118" s="18">
        <v>3300000</v>
      </c>
      <c r="H118" s="6">
        <v>7920</v>
      </c>
      <c r="I118" s="6">
        <v>9900</v>
      </c>
      <c r="J118" s="6">
        <v>122100</v>
      </c>
      <c r="K118" s="6">
        <v>66000</v>
      </c>
      <c r="L118" s="6">
        <v>66000</v>
      </c>
      <c r="M118" s="6">
        <v>33000</v>
      </c>
      <c r="N118" s="6">
        <v>112063</v>
      </c>
      <c r="O118" s="21">
        <f t="shared" si="5"/>
        <v>304920</v>
      </c>
    </row>
    <row r="119" spans="1:15" x14ac:dyDescent="0.25">
      <c r="A119" s="23">
        <v>114</v>
      </c>
      <c r="B119" s="24" t="s">
        <v>231</v>
      </c>
      <c r="C119" s="24" t="s">
        <v>200</v>
      </c>
      <c r="D119" s="27">
        <v>2920000</v>
      </c>
      <c r="E119" s="26" t="s">
        <v>53</v>
      </c>
      <c r="F119" s="31" t="s">
        <v>11</v>
      </c>
      <c r="G119" s="18"/>
      <c r="H119" s="6"/>
      <c r="I119" s="6"/>
      <c r="J119" s="6"/>
      <c r="K119" s="6"/>
      <c r="L119" s="6"/>
      <c r="M119" s="6"/>
      <c r="N119" s="6"/>
      <c r="O119" s="21">
        <f t="shared" si="5"/>
        <v>0</v>
      </c>
    </row>
    <row r="120" spans="1:15" x14ac:dyDescent="0.25">
      <c r="A120" s="23">
        <v>115</v>
      </c>
      <c r="B120" s="24" t="s">
        <v>231</v>
      </c>
      <c r="C120" s="24" t="s">
        <v>201</v>
      </c>
      <c r="D120" s="27">
        <v>2225000</v>
      </c>
      <c r="E120" s="26" t="s">
        <v>127</v>
      </c>
      <c r="F120" s="31" t="s">
        <v>11</v>
      </c>
      <c r="G120" s="18"/>
      <c r="H120" s="6"/>
      <c r="I120" s="6"/>
      <c r="J120" s="6"/>
      <c r="K120" s="6"/>
      <c r="L120" s="6"/>
      <c r="M120" s="6"/>
      <c r="N120" s="6"/>
      <c r="O120" s="21">
        <f t="shared" si="5"/>
        <v>0</v>
      </c>
    </row>
    <row r="121" spans="1:15" x14ac:dyDescent="0.25">
      <c r="A121" s="23">
        <v>116</v>
      </c>
      <c r="B121" s="42" t="s">
        <v>231</v>
      </c>
      <c r="C121" s="42" t="s">
        <v>202</v>
      </c>
      <c r="D121" s="43">
        <v>2500000</v>
      </c>
      <c r="E121" s="44" t="s">
        <v>106</v>
      </c>
      <c r="F121" s="45" t="s">
        <v>11</v>
      </c>
      <c r="G121" s="46"/>
      <c r="H121" s="47"/>
      <c r="I121" s="47"/>
      <c r="J121" s="47"/>
      <c r="K121" s="47"/>
      <c r="L121" s="47"/>
      <c r="M121" s="47"/>
      <c r="N121" s="47"/>
      <c r="O121" s="48">
        <f t="shared" ref="O121" si="6">SUM(H121:M121)</f>
        <v>0</v>
      </c>
    </row>
    <row r="122" spans="1:15" x14ac:dyDescent="0.25">
      <c r="A122" s="5"/>
      <c r="B122" s="5"/>
      <c r="C122" s="12"/>
      <c r="D122" s="5"/>
      <c r="E122" s="5"/>
      <c r="F122" s="5"/>
      <c r="G122" s="18">
        <f>SUM(G6:G120)</f>
        <v>211700000</v>
      </c>
      <c r="H122" s="18">
        <f>SUM(H6:H120)</f>
        <v>508080</v>
      </c>
      <c r="I122" s="18">
        <f>SUM(I6:I120)</f>
        <v>635100</v>
      </c>
      <c r="J122" s="18">
        <f>SUM(J6:J120)</f>
        <v>7832900</v>
      </c>
      <c r="K122" s="18">
        <f>SUM(K6:K120)</f>
        <v>4234000</v>
      </c>
      <c r="L122" s="18">
        <f>SUM(L6:L120)</f>
        <v>4099000</v>
      </c>
      <c r="M122" s="18">
        <f>SUM(M6:M120)</f>
        <v>2049500</v>
      </c>
      <c r="N122" s="18">
        <f>SUM(N6:N120)</f>
        <v>9067593</v>
      </c>
      <c r="O122" s="21">
        <f>SUM(H122:M122)</f>
        <v>19358580</v>
      </c>
    </row>
    <row r="123" spans="1:15" x14ac:dyDescent="0.25">
      <c r="G123" s="2"/>
      <c r="H123" s="2"/>
      <c r="I123" s="2"/>
      <c r="J123" s="2"/>
      <c r="K123" s="2"/>
      <c r="L123" s="2"/>
      <c r="M123" s="2"/>
      <c r="N123" s="2"/>
      <c r="O123" s="2"/>
    </row>
    <row r="124" spans="1:15" x14ac:dyDescent="0.25">
      <c r="N124" s="20">
        <f>N122-N123</f>
        <v>9067593</v>
      </c>
      <c r="O124" s="20">
        <f>O122-O123</f>
        <v>19358580</v>
      </c>
    </row>
  </sheetData>
  <mergeCells count="15">
    <mergeCell ref="O4:O5"/>
    <mergeCell ref="A4:A5"/>
    <mergeCell ref="A2:F2"/>
    <mergeCell ref="B4:B5"/>
    <mergeCell ref="C4:C5"/>
    <mergeCell ref="H4:H5"/>
    <mergeCell ref="I4:I5"/>
    <mergeCell ref="J4:K4"/>
    <mergeCell ref="L4:M4"/>
    <mergeCell ref="N4:N5"/>
    <mergeCell ref="D4:D5"/>
    <mergeCell ref="E4:E5"/>
    <mergeCell ref="F4:F5"/>
    <mergeCell ref="A1:F1"/>
    <mergeCell ref="G4:G5"/>
  </mergeCells>
  <conditionalFormatting sqref="C4">
    <cfRule type="duplicateValues" dxfId="200" priority="4"/>
    <cfRule type="duplicateValues" dxfId="199" priority="5"/>
  </conditionalFormatting>
  <conditionalFormatting sqref="C109:C121">
    <cfRule type="duplicateValues" dxfId="198" priority="8"/>
  </conditionalFormatting>
  <conditionalFormatting sqref="C122">
    <cfRule type="duplicateValues" dxfId="197" priority="7"/>
  </conditionalFormatting>
  <conditionalFormatting sqref="C6:C122">
    <cfRule type="duplicateValues" dxfId="196" priority="1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F68D-ED7C-486E-A16A-8A8A8141E1FF}">
  <dimension ref="A1:O121"/>
  <sheetViews>
    <sheetView topLeftCell="D103" workbookViewId="0">
      <selection activeCell="G110" sqref="G110:O110"/>
    </sheetView>
  </sheetViews>
  <sheetFormatPr defaultRowHeight="15" x14ac:dyDescent="0.25"/>
  <cols>
    <col min="1" max="1" width="7" customWidth="1"/>
    <col min="3" max="3" width="28.42578125" customWidth="1"/>
    <col min="4" max="4" width="14.28515625" customWidth="1"/>
    <col min="5" max="6" width="16.7109375" customWidth="1"/>
    <col min="7" max="15" width="13.5703125" customWidth="1"/>
  </cols>
  <sheetData>
    <row r="1" spans="1:15" x14ac:dyDescent="0.25">
      <c r="A1" s="35" t="s">
        <v>0</v>
      </c>
      <c r="B1" s="35"/>
      <c r="C1" s="35"/>
      <c r="D1" s="35"/>
      <c r="E1" s="35"/>
      <c r="F1" s="35"/>
    </row>
    <row r="2" spans="1:15" x14ac:dyDescent="0.25">
      <c r="A2" s="41" t="s">
        <v>242</v>
      </c>
      <c r="B2" s="41"/>
      <c r="C2" s="41"/>
      <c r="D2" s="41"/>
      <c r="E2" s="41"/>
      <c r="F2" s="41"/>
    </row>
    <row r="3" spans="1:15" x14ac:dyDescent="0.25">
      <c r="A3" s="22"/>
      <c r="B3" s="22"/>
      <c r="C3" s="22"/>
      <c r="D3" s="22"/>
      <c r="E3" s="22"/>
      <c r="F3" s="22"/>
    </row>
    <row r="4" spans="1:15" x14ac:dyDescent="0.25">
      <c r="A4" s="37" t="s">
        <v>2</v>
      </c>
      <c r="B4" s="38" t="s">
        <v>3</v>
      </c>
      <c r="C4" s="49" t="s">
        <v>4</v>
      </c>
      <c r="D4" s="39" t="s">
        <v>5</v>
      </c>
      <c r="E4" s="38" t="s">
        <v>6</v>
      </c>
      <c r="F4" s="38" t="s">
        <v>7</v>
      </c>
      <c r="G4" s="40" t="s">
        <v>227</v>
      </c>
      <c r="H4" s="36" t="s">
        <v>221</v>
      </c>
      <c r="I4" s="36" t="s">
        <v>222</v>
      </c>
      <c r="J4" s="36" t="s">
        <v>223</v>
      </c>
      <c r="K4" s="36"/>
      <c r="L4" s="36" t="s">
        <v>226</v>
      </c>
      <c r="M4" s="36"/>
      <c r="N4" s="33" t="s">
        <v>229</v>
      </c>
      <c r="O4" s="32" t="s">
        <v>228</v>
      </c>
    </row>
    <row r="5" spans="1:15" x14ac:dyDescent="0.25">
      <c r="A5" s="37"/>
      <c r="B5" s="38"/>
      <c r="C5" s="49"/>
      <c r="D5" s="39"/>
      <c r="E5" s="38"/>
      <c r="F5" s="38"/>
      <c r="G5" s="40"/>
      <c r="H5" s="36"/>
      <c r="I5" s="36"/>
      <c r="J5" s="15" t="s">
        <v>224</v>
      </c>
      <c r="K5" s="15" t="s">
        <v>225</v>
      </c>
      <c r="L5" s="15" t="s">
        <v>224</v>
      </c>
      <c r="M5" s="15" t="s">
        <v>225</v>
      </c>
      <c r="N5" s="34"/>
      <c r="O5" s="32"/>
    </row>
    <row r="6" spans="1:15" x14ac:dyDescent="0.25">
      <c r="A6" s="23">
        <v>1</v>
      </c>
      <c r="B6" s="26" t="s">
        <v>241</v>
      </c>
      <c r="C6" s="28" t="s">
        <v>9</v>
      </c>
      <c r="D6" s="29">
        <v>2510000</v>
      </c>
      <c r="E6" s="26" t="s">
        <v>108</v>
      </c>
      <c r="F6" s="31" t="s">
        <v>11</v>
      </c>
      <c r="G6" s="18"/>
      <c r="H6" s="6"/>
      <c r="I6" s="6"/>
      <c r="J6" s="6"/>
      <c r="K6" s="6"/>
      <c r="L6" s="6"/>
      <c r="M6" s="6"/>
      <c r="N6" s="6"/>
      <c r="O6" s="21">
        <f t="shared" ref="O6:O53" si="0">SUM(H6:M6)</f>
        <v>0</v>
      </c>
    </row>
    <row r="7" spans="1:15" x14ac:dyDescent="0.25">
      <c r="A7" s="23">
        <v>2</v>
      </c>
      <c r="B7" s="26" t="s">
        <v>241</v>
      </c>
      <c r="C7" s="24" t="s">
        <v>12</v>
      </c>
      <c r="D7" s="27">
        <v>2080000</v>
      </c>
      <c r="E7" s="26" t="s">
        <v>86</v>
      </c>
      <c r="F7" s="31" t="s">
        <v>11</v>
      </c>
      <c r="G7" s="18"/>
      <c r="H7" s="6"/>
      <c r="I7" s="6"/>
      <c r="J7" s="6"/>
      <c r="K7" s="6"/>
      <c r="L7" s="6"/>
      <c r="M7" s="6"/>
      <c r="N7" s="6"/>
      <c r="O7" s="21">
        <f t="shared" si="0"/>
        <v>0</v>
      </c>
    </row>
    <row r="8" spans="1:15" x14ac:dyDescent="0.25">
      <c r="A8" s="23">
        <v>3</v>
      </c>
      <c r="B8" s="26" t="s">
        <v>241</v>
      </c>
      <c r="C8" s="24" t="s">
        <v>235</v>
      </c>
      <c r="D8" s="27">
        <v>2413750</v>
      </c>
      <c r="E8" s="26" t="s">
        <v>84</v>
      </c>
      <c r="F8" s="31" t="s">
        <v>11</v>
      </c>
      <c r="G8" s="18"/>
      <c r="H8" s="6"/>
      <c r="I8" s="6"/>
      <c r="J8" s="6"/>
      <c r="K8" s="6"/>
      <c r="L8" s="6"/>
      <c r="M8" s="6"/>
      <c r="N8" s="6"/>
      <c r="O8" s="21">
        <f t="shared" si="0"/>
        <v>0</v>
      </c>
    </row>
    <row r="9" spans="1:15" x14ac:dyDescent="0.25">
      <c r="A9" s="23">
        <v>4</v>
      </c>
      <c r="B9" s="26" t="s">
        <v>241</v>
      </c>
      <c r="C9" s="24" t="s">
        <v>16</v>
      </c>
      <c r="D9" s="27">
        <v>3874160</v>
      </c>
      <c r="E9" s="26" t="s">
        <v>25</v>
      </c>
      <c r="F9" s="31" t="s">
        <v>11</v>
      </c>
      <c r="G9" s="18">
        <v>2250000</v>
      </c>
      <c r="H9" s="6">
        <v>5400</v>
      </c>
      <c r="I9" s="6">
        <v>6750</v>
      </c>
      <c r="J9" s="6">
        <v>83250</v>
      </c>
      <c r="K9" s="6">
        <v>45000</v>
      </c>
      <c r="L9" s="6">
        <v>45000</v>
      </c>
      <c r="M9" s="6">
        <v>22500</v>
      </c>
      <c r="N9" s="6">
        <v>112063</v>
      </c>
      <c r="O9" s="21">
        <f t="shared" si="0"/>
        <v>207900</v>
      </c>
    </row>
    <row r="10" spans="1:15" x14ac:dyDescent="0.25">
      <c r="A10" s="23">
        <v>5</v>
      </c>
      <c r="B10" s="26" t="s">
        <v>241</v>
      </c>
      <c r="C10" s="24" t="s">
        <v>18</v>
      </c>
      <c r="D10" s="27">
        <v>2391000</v>
      </c>
      <c r="E10" s="26" t="s">
        <v>98</v>
      </c>
      <c r="F10" s="31" t="s">
        <v>11</v>
      </c>
      <c r="G10" s="18">
        <v>2600000</v>
      </c>
      <c r="H10" s="6">
        <v>6240</v>
      </c>
      <c r="I10" s="6">
        <v>7800</v>
      </c>
      <c r="J10" s="6">
        <v>96200</v>
      </c>
      <c r="K10" s="6">
        <v>52000</v>
      </c>
      <c r="L10" s="6">
        <v>52000</v>
      </c>
      <c r="M10" s="6">
        <v>26000</v>
      </c>
      <c r="N10" s="6">
        <v>130000</v>
      </c>
      <c r="O10" s="21">
        <f t="shared" si="0"/>
        <v>240240</v>
      </c>
    </row>
    <row r="11" spans="1:15" x14ac:dyDescent="0.25">
      <c r="A11" s="23">
        <v>6</v>
      </c>
      <c r="B11" s="26" t="s">
        <v>241</v>
      </c>
      <c r="C11" s="24" t="s">
        <v>20</v>
      </c>
      <c r="D11" s="27">
        <v>1480500</v>
      </c>
      <c r="E11" s="26" t="s">
        <v>237</v>
      </c>
      <c r="F11" s="31" t="s">
        <v>11</v>
      </c>
      <c r="G11" s="18">
        <v>2250000</v>
      </c>
      <c r="H11" s="6">
        <v>5400</v>
      </c>
      <c r="I11" s="6">
        <v>6750</v>
      </c>
      <c r="J11" s="6">
        <v>83250</v>
      </c>
      <c r="K11" s="6">
        <v>45000</v>
      </c>
      <c r="L11" s="6">
        <v>45000</v>
      </c>
      <c r="M11" s="6">
        <v>22500</v>
      </c>
      <c r="N11" s="6"/>
      <c r="O11" s="21">
        <f t="shared" si="0"/>
        <v>207900</v>
      </c>
    </row>
    <row r="12" spans="1:15" x14ac:dyDescent="0.25">
      <c r="A12" s="23">
        <v>7</v>
      </c>
      <c r="B12" s="26" t="s">
        <v>241</v>
      </c>
      <c r="C12" s="9" t="s">
        <v>211</v>
      </c>
      <c r="D12" s="10">
        <v>1185000</v>
      </c>
      <c r="E12" s="3"/>
      <c r="F12" s="31" t="s">
        <v>204</v>
      </c>
      <c r="G12" s="18"/>
      <c r="H12" s="6"/>
      <c r="I12" s="6"/>
      <c r="J12" s="6"/>
      <c r="K12" s="6"/>
      <c r="L12" s="6"/>
      <c r="M12" s="6"/>
      <c r="N12" s="6"/>
      <c r="O12" s="21">
        <f t="shared" si="0"/>
        <v>0</v>
      </c>
    </row>
    <row r="13" spans="1:15" x14ac:dyDescent="0.25">
      <c r="A13" s="23">
        <v>8</v>
      </c>
      <c r="B13" s="26" t="s">
        <v>241</v>
      </c>
      <c r="C13" s="24" t="s">
        <v>22</v>
      </c>
      <c r="D13" s="27">
        <v>2891503</v>
      </c>
      <c r="E13" s="26" t="s">
        <v>149</v>
      </c>
      <c r="F13" s="31" t="s">
        <v>11</v>
      </c>
      <c r="G13" s="18">
        <v>2800000</v>
      </c>
      <c r="H13" s="6">
        <v>6720</v>
      </c>
      <c r="I13" s="6">
        <v>8400</v>
      </c>
      <c r="J13" s="6">
        <v>103600</v>
      </c>
      <c r="K13" s="6">
        <v>56000</v>
      </c>
      <c r="L13" s="6">
        <v>56000</v>
      </c>
      <c r="M13" s="6">
        <v>28000</v>
      </c>
      <c r="N13" s="6">
        <v>112063</v>
      </c>
      <c r="O13" s="21">
        <f t="shared" si="0"/>
        <v>258720</v>
      </c>
    </row>
    <row r="14" spans="1:15" x14ac:dyDescent="0.25">
      <c r="A14" s="23">
        <v>9</v>
      </c>
      <c r="B14" s="26" t="s">
        <v>241</v>
      </c>
      <c r="C14" s="24" t="s">
        <v>24</v>
      </c>
      <c r="D14" s="27">
        <v>2420250</v>
      </c>
      <c r="E14" s="26" t="s">
        <v>102</v>
      </c>
      <c r="F14" s="31" t="s">
        <v>11</v>
      </c>
      <c r="G14" s="18">
        <v>2500000</v>
      </c>
      <c r="H14" s="6">
        <v>6000</v>
      </c>
      <c r="I14" s="6">
        <v>7500</v>
      </c>
      <c r="J14" s="6">
        <v>92500</v>
      </c>
      <c r="K14" s="6">
        <v>50000</v>
      </c>
      <c r="L14" s="6">
        <v>50000</v>
      </c>
      <c r="M14" s="6">
        <v>25000</v>
      </c>
      <c r="N14" s="6">
        <v>112063</v>
      </c>
      <c r="O14" s="21">
        <f t="shared" si="0"/>
        <v>231000</v>
      </c>
    </row>
    <row r="15" spans="1:15" x14ac:dyDescent="0.25">
      <c r="A15" s="23">
        <v>10</v>
      </c>
      <c r="B15" s="26" t="s">
        <v>241</v>
      </c>
      <c r="C15" s="24" t="s">
        <v>26</v>
      </c>
      <c r="D15" s="27">
        <v>2180000</v>
      </c>
      <c r="E15" s="26" t="s">
        <v>125</v>
      </c>
      <c r="F15" s="31" t="s">
        <v>11</v>
      </c>
      <c r="G15" s="18"/>
      <c r="H15" s="6"/>
      <c r="I15" s="6"/>
      <c r="J15" s="6"/>
      <c r="K15" s="6"/>
      <c r="L15" s="6"/>
      <c r="M15" s="6"/>
      <c r="N15" s="6"/>
      <c r="O15" s="21">
        <f t="shared" si="0"/>
        <v>0</v>
      </c>
    </row>
    <row r="16" spans="1:15" x14ac:dyDescent="0.25">
      <c r="A16" s="23">
        <v>11</v>
      </c>
      <c r="B16" s="26" t="s">
        <v>241</v>
      </c>
      <c r="C16" s="24" t="s">
        <v>28</v>
      </c>
      <c r="D16" s="27">
        <v>2751000</v>
      </c>
      <c r="E16" s="26" t="s">
        <v>39</v>
      </c>
      <c r="F16" s="31" t="s">
        <v>11</v>
      </c>
      <c r="G16" s="18">
        <v>3600000</v>
      </c>
      <c r="H16" s="6">
        <v>8640</v>
      </c>
      <c r="I16" s="6">
        <v>10800</v>
      </c>
      <c r="J16" s="6">
        <v>133200</v>
      </c>
      <c r="K16" s="6">
        <v>72000</v>
      </c>
      <c r="L16" s="6">
        <v>72000</v>
      </c>
      <c r="M16" s="6">
        <v>36000</v>
      </c>
      <c r="N16" s="6">
        <v>180000</v>
      </c>
      <c r="O16" s="21">
        <f t="shared" si="0"/>
        <v>332640</v>
      </c>
    </row>
    <row r="17" spans="1:15" x14ac:dyDescent="0.25">
      <c r="A17" s="23">
        <v>12</v>
      </c>
      <c r="B17" s="26" t="s">
        <v>241</v>
      </c>
      <c r="C17" s="24" t="s">
        <v>30</v>
      </c>
      <c r="D17" s="27">
        <v>456253</v>
      </c>
      <c r="E17" s="26" t="s">
        <v>198</v>
      </c>
      <c r="F17" s="31" t="s">
        <v>11</v>
      </c>
      <c r="G17" s="18">
        <v>2250000</v>
      </c>
      <c r="H17" s="6">
        <v>5400</v>
      </c>
      <c r="I17" s="6">
        <v>6750</v>
      </c>
      <c r="J17" s="6">
        <v>83250</v>
      </c>
      <c r="K17" s="6">
        <v>45000</v>
      </c>
      <c r="L17" s="6">
        <v>0</v>
      </c>
      <c r="M17" s="6">
        <v>0</v>
      </c>
      <c r="N17" s="6">
        <v>112063</v>
      </c>
      <c r="O17" s="21">
        <f t="shared" si="0"/>
        <v>140400</v>
      </c>
    </row>
    <row r="18" spans="1:15" x14ac:dyDescent="0.25">
      <c r="A18" s="23">
        <v>13</v>
      </c>
      <c r="B18" s="26" t="s">
        <v>241</v>
      </c>
      <c r="C18" s="24" t="s">
        <v>32</v>
      </c>
      <c r="D18" s="27">
        <v>2509000</v>
      </c>
      <c r="E18" s="26" t="s">
        <v>96</v>
      </c>
      <c r="F18" s="31" t="s">
        <v>11</v>
      </c>
      <c r="G18" s="18">
        <v>2900000</v>
      </c>
      <c r="H18" s="6">
        <v>6960</v>
      </c>
      <c r="I18" s="6">
        <v>8700</v>
      </c>
      <c r="J18" s="6">
        <v>107300</v>
      </c>
      <c r="K18" s="6">
        <v>58000</v>
      </c>
      <c r="L18" s="6">
        <v>58000</v>
      </c>
      <c r="M18" s="6">
        <v>29000</v>
      </c>
      <c r="N18" s="6">
        <v>145000</v>
      </c>
      <c r="O18" s="21">
        <f t="shared" si="0"/>
        <v>267960</v>
      </c>
    </row>
    <row r="19" spans="1:15" x14ac:dyDescent="0.25">
      <c r="A19" s="23">
        <v>14</v>
      </c>
      <c r="B19" s="26" t="s">
        <v>241</v>
      </c>
      <c r="C19" s="24" t="s">
        <v>34</v>
      </c>
      <c r="D19" s="27">
        <v>4000000</v>
      </c>
      <c r="E19" s="26" t="s">
        <v>13</v>
      </c>
      <c r="F19" s="31" t="s">
        <v>11</v>
      </c>
      <c r="G19" s="18">
        <v>2700000</v>
      </c>
      <c r="H19" s="6">
        <v>6480</v>
      </c>
      <c r="I19" s="6">
        <v>8100</v>
      </c>
      <c r="J19" s="6">
        <v>99900</v>
      </c>
      <c r="K19" s="6">
        <v>54000</v>
      </c>
      <c r="L19" s="6">
        <v>54000</v>
      </c>
      <c r="M19" s="6">
        <v>27000</v>
      </c>
      <c r="N19" s="6">
        <v>112063</v>
      </c>
      <c r="O19" s="21">
        <f t="shared" si="0"/>
        <v>249480</v>
      </c>
    </row>
    <row r="20" spans="1:15" x14ac:dyDescent="0.25">
      <c r="A20" s="23">
        <v>15</v>
      </c>
      <c r="B20" s="26" t="s">
        <v>241</v>
      </c>
      <c r="C20" s="24" t="s">
        <v>36</v>
      </c>
      <c r="D20" s="27">
        <v>1659000</v>
      </c>
      <c r="E20" s="26" t="s">
        <v>167</v>
      </c>
      <c r="F20" s="31" t="s">
        <v>11</v>
      </c>
      <c r="G20" s="18">
        <v>2250000</v>
      </c>
      <c r="H20" s="6">
        <v>5400</v>
      </c>
      <c r="I20" s="6">
        <v>6750</v>
      </c>
      <c r="J20" s="6">
        <v>83250</v>
      </c>
      <c r="K20" s="6">
        <v>45000</v>
      </c>
      <c r="L20" s="6">
        <v>45000</v>
      </c>
      <c r="M20" s="6">
        <v>22500</v>
      </c>
      <c r="N20" s="6">
        <v>112063</v>
      </c>
      <c r="O20" s="21">
        <f t="shared" si="0"/>
        <v>207900</v>
      </c>
    </row>
    <row r="21" spans="1:15" x14ac:dyDescent="0.25">
      <c r="A21" s="23">
        <v>16</v>
      </c>
      <c r="B21" s="26" t="s">
        <v>241</v>
      </c>
      <c r="C21" s="24" t="s">
        <v>38</v>
      </c>
      <c r="D21" s="27">
        <v>1974000</v>
      </c>
      <c r="E21" s="26" t="s">
        <v>169</v>
      </c>
      <c r="F21" s="31" t="s">
        <v>11</v>
      </c>
      <c r="G21" s="18">
        <v>2250000</v>
      </c>
      <c r="H21" s="6">
        <v>5400</v>
      </c>
      <c r="I21" s="6">
        <v>6750</v>
      </c>
      <c r="J21" s="6">
        <v>83250</v>
      </c>
      <c r="K21" s="6">
        <v>45000</v>
      </c>
      <c r="L21" s="6">
        <v>45000</v>
      </c>
      <c r="M21" s="6">
        <v>22500</v>
      </c>
      <c r="N21" s="6">
        <v>112063</v>
      </c>
      <c r="O21" s="21">
        <f t="shared" si="0"/>
        <v>207900</v>
      </c>
    </row>
    <row r="22" spans="1:15" x14ac:dyDescent="0.25">
      <c r="A22" s="23">
        <v>17</v>
      </c>
      <c r="B22" s="26" t="s">
        <v>241</v>
      </c>
      <c r="C22" s="24" t="s">
        <v>40</v>
      </c>
      <c r="D22" s="27">
        <v>2000253</v>
      </c>
      <c r="E22" s="26" t="s">
        <v>145</v>
      </c>
      <c r="F22" s="31" t="s">
        <v>11</v>
      </c>
      <c r="G22" s="18">
        <v>2300000</v>
      </c>
      <c r="H22" s="6">
        <v>5520</v>
      </c>
      <c r="I22" s="6">
        <v>6900</v>
      </c>
      <c r="J22" s="6">
        <v>85100</v>
      </c>
      <c r="K22" s="6">
        <v>46000</v>
      </c>
      <c r="L22" s="6">
        <v>46000</v>
      </c>
      <c r="M22" s="6">
        <v>23000</v>
      </c>
      <c r="N22" s="6">
        <v>112063</v>
      </c>
      <c r="O22" s="21">
        <f t="shared" si="0"/>
        <v>212520</v>
      </c>
    </row>
    <row r="23" spans="1:15" x14ac:dyDescent="0.25">
      <c r="A23" s="23">
        <v>18</v>
      </c>
      <c r="B23" s="26" t="s">
        <v>241</v>
      </c>
      <c r="C23" s="24" t="s">
        <v>42</v>
      </c>
      <c r="D23" s="27">
        <v>1739000</v>
      </c>
      <c r="E23" s="26" t="s">
        <v>177</v>
      </c>
      <c r="F23" s="31" t="s">
        <v>11</v>
      </c>
      <c r="G23" s="18">
        <v>2250000</v>
      </c>
      <c r="H23" s="6">
        <v>5400</v>
      </c>
      <c r="I23" s="6">
        <v>6750</v>
      </c>
      <c r="J23" s="6">
        <v>83250</v>
      </c>
      <c r="K23" s="6">
        <v>45000</v>
      </c>
      <c r="L23" s="6">
        <v>45000</v>
      </c>
      <c r="M23" s="6">
        <v>22500</v>
      </c>
      <c r="N23" s="6">
        <v>112063</v>
      </c>
      <c r="O23" s="21">
        <f t="shared" si="0"/>
        <v>207900</v>
      </c>
    </row>
    <row r="24" spans="1:15" x14ac:dyDescent="0.25">
      <c r="A24" s="23">
        <v>19</v>
      </c>
      <c r="B24" s="26" t="s">
        <v>241</v>
      </c>
      <c r="C24" s="24" t="s">
        <v>44</v>
      </c>
      <c r="D24" s="27">
        <v>1769000</v>
      </c>
      <c r="E24" s="26" t="s">
        <v>119</v>
      </c>
      <c r="F24" s="31" t="s">
        <v>11</v>
      </c>
      <c r="G24" s="18"/>
      <c r="H24" s="6"/>
      <c r="I24" s="6"/>
      <c r="J24" s="6"/>
      <c r="K24" s="6"/>
      <c r="L24" s="6"/>
      <c r="M24" s="6"/>
      <c r="N24" s="6">
        <v>112063</v>
      </c>
      <c r="O24" s="21">
        <f t="shared" si="0"/>
        <v>0</v>
      </c>
    </row>
    <row r="25" spans="1:15" x14ac:dyDescent="0.25">
      <c r="A25" s="23">
        <v>20</v>
      </c>
      <c r="B25" s="26" t="s">
        <v>241</v>
      </c>
      <c r="C25" s="9" t="s">
        <v>210</v>
      </c>
      <c r="D25" s="10">
        <v>1385000</v>
      </c>
      <c r="E25" s="3"/>
      <c r="F25" s="31" t="s">
        <v>204</v>
      </c>
      <c r="G25" s="18"/>
      <c r="H25" s="6"/>
      <c r="I25" s="6"/>
      <c r="J25" s="6"/>
      <c r="K25" s="6"/>
      <c r="L25" s="6"/>
      <c r="M25" s="6"/>
      <c r="N25" s="6"/>
      <c r="O25" s="21">
        <f t="shared" si="0"/>
        <v>0</v>
      </c>
    </row>
    <row r="26" spans="1:15" x14ac:dyDescent="0.25">
      <c r="A26" s="23">
        <v>21</v>
      </c>
      <c r="B26" s="26" t="s">
        <v>241</v>
      </c>
      <c r="C26" s="5" t="s">
        <v>207</v>
      </c>
      <c r="D26" s="6">
        <v>1360000</v>
      </c>
      <c r="E26" s="3"/>
      <c r="F26" s="31" t="s">
        <v>204</v>
      </c>
      <c r="G26" s="18"/>
      <c r="H26" s="6"/>
      <c r="I26" s="6"/>
      <c r="J26" s="6"/>
      <c r="K26" s="6"/>
      <c r="L26" s="6"/>
      <c r="M26" s="6"/>
      <c r="N26" s="6"/>
      <c r="O26" s="21">
        <f t="shared" si="0"/>
        <v>0</v>
      </c>
    </row>
    <row r="27" spans="1:15" x14ac:dyDescent="0.25">
      <c r="A27" s="23">
        <v>22</v>
      </c>
      <c r="B27" s="26" t="s">
        <v>241</v>
      </c>
      <c r="C27" s="24" t="s">
        <v>46</v>
      </c>
      <c r="D27" s="27">
        <v>2754750</v>
      </c>
      <c r="E27" s="26" t="s">
        <v>82</v>
      </c>
      <c r="F27" s="31" t="s">
        <v>11</v>
      </c>
      <c r="G27" s="18">
        <v>3600000</v>
      </c>
      <c r="H27" s="6">
        <v>8640</v>
      </c>
      <c r="I27" s="6">
        <v>10800</v>
      </c>
      <c r="J27" s="6">
        <v>133200</v>
      </c>
      <c r="K27" s="6">
        <v>72000</v>
      </c>
      <c r="L27" s="6">
        <v>72000</v>
      </c>
      <c r="M27" s="6">
        <v>36000</v>
      </c>
      <c r="N27" s="6">
        <v>180000</v>
      </c>
      <c r="O27" s="21">
        <f t="shared" si="0"/>
        <v>332640</v>
      </c>
    </row>
    <row r="28" spans="1:15" x14ac:dyDescent="0.25">
      <c r="A28" s="23">
        <v>23</v>
      </c>
      <c r="B28" s="26" t="s">
        <v>241</v>
      </c>
      <c r="C28" s="24" t="s">
        <v>48</v>
      </c>
      <c r="D28" s="27">
        <v>2152253</v>
      </c>
      <c r="E28" s="26" t="s">
        <v>133</v>
      </c>
      <c r="F28" s="31" t="s">
        <v>11</v>
      </c>
      <c r="G28" s="18">
        <v>2400000</v>
      </c>
      <c r="H28" s="6">
        <v>5760</v>
      </c>
      <c r="I28" s="6">
        <v>7200</v>
      </c>
      <c r="J28" s="6">
        <v>88800</v>
      </c>
      <c r="K28" s="6">
        <v>48000</v>
      </c>
      <c r="L28" s="6">
        <v>48000</v>
      </c>
      <c r="M28" s="6">
        <v>24000</v>
      </c>
      <c r="N28" s="6">
        <v>112063</v>
      </c>
      <c r="O28" s="21">
        <f t="shared" si="0"/>
        <v>221760</v>
      </c>
    </row>
    <row r="29" spans="1:15" x14ac:dyDescent="0.25">
      <c r="A29" s="23">
        <v>24</v>
      </c>
      <c r="B29" s="26" t="s">
        <v>241</v>
      </c>
      <c r="C29" s="24" t="s">
        <v>50</v>
      </c>
      <c r="D29" s="27">
        <v>2120500</v>
      </c>
      <c r="E29" s="26" t="s">
        <v>121</v>
      </c>
      <c r="F29" s="31" t="s">
        <v>11</v>
      </c>
      <c r="G29" s="18">
        <v>2300000</v>
      </c>
      <c r="H29" s="6">
        <v>5520</v>
      </c>
      <c r="I29" s="6">
        <v>6900</v>
      </c>
      <c r="J29" s="6">
        <v>85100</v>
      </c>
      <c r="K29" s="6">
        <v>46000</v>
      </c>
      <c r="L29" s="6">
        <v>46000</v>
      </c>
      <c r="M29" s="6">
        <v>23000</v>
      </c>
      <c r="N29" s="6">
        <v>115000</v>
      </c>
      <c r="O29" s="21">
        <f t="shared" si="0"/>
        <v>212520</v>
      </c>
    </row>
    <row r="30" spans="1:15" x14ac:dyDescent="0.25">
      <c r="A30" s="23">
        <v>25</v>
      </c>
      <c r="B30" s="26" t="s">
        <v>241</v>
      </c>
      <c r="C30" s="24" t="s">
        <v>54</v>
      </c>
      <c r="D30" s="27">
        <v>2451500</v>
      </c>
      <c r="E30" s="26" t="s">
        <v>76</v>
      </c>
      <c r="F30" s="31" t="s">
        <v>11</v>
      </c>
      <c r="G30" s="18">
        <v>2900000</v>
      </c>
      <c r="H30" s="6">
        <v>6960</v>
      </c>
      <c r="I30" s="6">
        <v>8700</v>
      </c>
      <c r="J30" s="6">
        <v>107300</v>
      </c>
      <c r="K30" s="6">
        <v>58000</v>
      </c>
      <c r="L30" s="6">
        <v>58000</v>
      </c>
      <c r="M30" s="6">
        <v>29000</v>
      </c>
      <c r="N30" s="6">
        <v>145000</v>
      </c>
      <c r="O30" s="21">
        <f t="shared" si="0"/>
        <v>267960</v>
      </c>
    </row>
    <row r="31" spans="1:15" x14ac:dyDescent="0.25">
      <c r="A31" s="23">
        <v>26</v>
      </c>
      <c r="B31" s="26" t="s">
        <v>241</v>
      </c>
      <c r="C31" s="5" t="s">
        <v>240</v>
      </c>
      <c r="D31" s="6">
        <v>2500000</v>
      </c>
      <c r="E31" s="3"/>
      <c r="F31" s="31" t="s">
        <v>204</v>
      </c>
      <c r="G31" s="18"/>
      <c r="H31" s="6"/>
      <c r="I31" s="6"/>
      <c r="J31" s="6"/>
      <c r="K31" s="6"/>
      <c r="L31" s="6"/>
      <c r="M31" s="6"/>
      <c r="N31" s="6"/>
      <c r="O31" s="21">
        <f t="shared" si="0"/>
        <v>0</v>
      </c>
    </row>
    <row r="32" spans="1:15" x14ac:dyDescent="0.25">
      <c r="A32" s="23">
        <v>27</v>
      </c>
      <c r="B32" s="26" t="s">
        <v>241</v>
      </c>
      <c r="C32" s="24" t="s">
        <v>56</v>
      </c>
      <c r="D32" s="27">
        <v>2830000</v>
      </c>
      <c r="E32" s="26" t="s">
        <v>70</v>
      </c>
      <c r="F32" s="31" t="s">
        <v>11</v>
      </c>
      <c r="G32" s="18">
        <v>2800000</v>
      </c>
      <c r="H32" s="6">
        <v>6720</v>
      </c>
      <c r="I32" s="6">
        <v>8400</v>
      </c>
      <c r="J32" s="6">
        <v>103600</v>
      </c>
      <c r="K32" s="6">
        <v>56000</v>
      </c>
      <c r="L32" s="6">
        <v>56000</v>
      </c>
      <c r="M32" s="6">
        <v>28000</v>
      </c>
      <c r="N32" s="6">
        <v>112063</v>
      </c>
      <c r="O32" s="21">
        <f>SUM(H32:M32)</f>
        <v>258720</v>
      </c>
    </row>
    <row r="33" spans="1:15" x14ac:dyDescent="0.25">
      <c r="A33" s="23">
        <v>28</v>
      </c>
      <c r="B33" s="26" t="s">
        <v>241</v>
      </c>
      <c r="C33" s="24" t="s">
        <v>58</v>
      </c>
      <c r="D33" s="27">
        <v>2103253</v>
      </c>
      <c r="E33" s="26" t="s">
        <v>129</v>
      </c>
      <c r="F33" s="31" t="s">
        <v>11</v>
      </c>
      <c r="G33" s="18">
        <v>2250000</v>
      </c>
      <c r="H33" s="6">
        <v>5400</v>
      </c>
      <c r="I33" s="6">
        <v>6750</v>
      </c>
      <c r="J33" s="6">
        <v>83250</v>
      </c>
      <c r="K33" s="6">
        <v>45000</v>
      </c>
      <c r="L33" s="6">
        <v>45000</v>
      </c>
      <c r="M33" s="6">
        <v>22500</v>
      </c>
      <c r="N33" s="6">
        <v>112063</v>
      </c>
      <c r="O33" s="21">
        <f t="shared" si="0"/>
        <v>207900</v>
      </c>
    </row>
    <row r="34" spans="1:15" x14ac:dyDescent="0.25">
      <c r="A34" s="23">
        <v>29</v>
      </c>
      <c r="B34" s="26" t="s">
        <v>241</v>
      </c>
      <c r="C34" s="24" t="s">
        <v>60</v>
      </c>
      <c r="D34" s="27">
        <v>1429000</v>
      </c>
      <c r="E34" s="3">
        <v>7122100043</v>
      </c>
      <c r="F34" s="31" t="s">
        <v>11</v>
      </c>
      <c r="G34" s="18">
        <v>2250000</v>
      </c>
      <c r="H34" s="6">
        <v>5400</v>
      </c>
      <c r="I34" s="6">
        <v>6750</v>
      </c>
      <c r="J34" s="6">
        <v>83250</v>
      </c>
      <c r="K34" s="6">
        <v>45000</v>
      </c>
      <c r="L34" s="6">
        <v>45000</v>
      </c>
      <c r="M34" s="6">
        <v>22500</v>
      </c>
      <c r="N34" s="6">
        <v>112063</v>
      </c>
      <c r="O34" s="21">
        <f t="shared" si="0"/>
        <v>207900</v>
      </c>
    </row>
    <row r="35" spans="1:15" x14ac:dyDescent="0.25">
      <c r="A35" s="23">
        <v>30</v>
      </c>
      <c r="B35" s="26" t="s">
        <v>241</v>
      </c>
      <c r="C35" s="24" t="s">
        <v>62</v>
      </c>
      <c r="D35" s="27">
        <v>1560000</v>
      </c>
      <c r="E35" s="26" t="s">
        <v>185</v>
      </c>
      <c r="F35" s="31" t="s">
        <v>11</v>
      </c>
      <c r="G35" s="18"/>
      <c r="H35" s="6"/>
      <c r="I35" s="6"/>
      <c r="J35" s="6"/>
      <c r="K35" s="6"/>
      <c r="L35" s="6"/>
      <c r="M35" s="6"/>
      <c r="N35" s="6"/>
      <c r="O35" s="21">
        <f t="shared" si="0"/>
        <v>0</v>
      </c>
    </row>
    <row r="36" spans="1:15" x14ac:dyDescent="0.25">
      <c r="A36" s="23">
        <v>31</v>
      </c>
      <c r="B36" s="26" t="s">
        <v>241</v>
      </c>
      <c r="C36" s="24" t="s">
        <v>63</v>
      </c>
      <c r="D36" s="27">
        <v>3091750</v>
      </c>
      <c r="E36" s="26" t="s">
        <v>43</v>
      </c>
      <c r="F36" s="31" t="s">
        <v>11</v>
      </c>
      <c r="G36" s="18">
        <v>2800000</v>
      </c>
      <c r="H36" s="6">
        <v>6720</v>
      </c>
      <c r="I36" s="6">
        <v>8400</v>
      </c>
      <c r="J36" s="6">
        <v>103600</v>
      </c>
      <c r="K36" s="6">
        <v>56000</v>
      </c>
      <c r="L36" s="6">
        <v>56000</v>
      </c>
      <c r="M36" s="6">
        <v>28000</v>
      </c>
      <c r="N36" s="6">
        <v>140000</v>
      </c>
      <c r="O36" s="21">
        <f t="shared" si="0"/>
        <v>258720</v>
      </c>
    </row>
    <row r="37" spans="1:15" x14ac:dyDescent="0.25">
      <c r="A37" s="23">
        <v>32</v>
      </c>
      <c r="B37" s="26" t="s">
        <v>241</v>
      </c>
      <c r="C37" s="5" t="s">
        <v>203</v>
      </c>
      <c r="D37" s="6">
        <v>2500000</v>
      </c>
      <c r="E37" s="6"/>
      <c r="F37" s="31" t="s">
        <v>204</v>
      </c>
      <c r="G37" s="18"/>
      <c r="H37" s="6"/>
      <c r="I37" s="6"/>
      <c r="J37" s="6"/>
      <c r="K37" s="6"/>
      <c r="L37" s="6"/>
      <c r="M37" s="6"/>
      <c r="N37" s="6"/>
      <c r="O37" s="21">
        <f t="shared" si="0"/>
        <v>0</v>
      </c>
    </row>
    <row r="38" spans="1:15" x14ac:dyDescent="0.25">
      <c r="A38" s="23">
        <v>33</v>
      </c>
      <c r="B38" s="26" t="s">
        <v>241</v>
      </c>
      <c r="C38" s="24" t="s">
        <v>65</v>
      </c>
      <c r="D38" s="27">
        <v>1709753</v>
      </c>
      <c r="E38" s="26" t="s">
        <v>155</v>
      </c>
      <c r="F38" s="31" t="s">
        <v>11</v>
      </c>
      <c r="G38" s="18">
        <v>2250000</v>
      </c>
      <c r="H38" s="6">
        <v>5400</v>
      </c>
      <c r="I38" s="6">
        <v>6750</v>
      </c>
      <c r="J38" s="6">
        <v>83250</v>
      </c>
      <c r="K38" s="6">
        <v>45000</v>
      </c>
      <c r="L38" s="6">
        <v>45000</v>
      </c>
      <c r="M38" s="6">
        <v>22500</v>
      </c>
      <c r="N38" s="6">
        <v>112063</v>
      </c>
      <c r="O38" s="21">
        <f t="shared" si="0"/>
        <v>207900</v>
      </c>
    </row>
    <row r="39" spans="1:15" x14ac:dyDescent="0.25">
      <c r="A39" s="23">
        <v>34</v>
      </c>
      <c r="B39" s="26" t="s">
        <v>241</v>
      </c>
      <c r="C39" s="9" t="s">
        <v>215</v>
      </c>
      <c r="D39" s="10">
        <v>1172500</v>
      </c>
      <c r="E39" s="3"/>
      <c r="F39" s="31" t="s">
        <v>204</v>
      </c>
      <c r="G39" s="18"/>
      <c r="H39" s="6"/>
      <c r="I39" s="6"/>
      <c r="J39" s="6"/>
      <c r="K39" s="6"/>
      <c r="L39" s="6"/>
      <c r="M39" s="6"/>
      <c r="N39" s="6"/>
      <c r="O39" s="21">
        <f t="shared" si="0"/>
        <v>0</v>
      </c>
    </row>
    <row r="40" spans="1:15" x14ac:dyDescent="0.25">
      <c r="A40" s="23">
        <v>35</v>
      </c>
      <c r="B40" s="26" t="s">
        <v>241</v>
      </c>
      <c r="C40" s="24" t="s">
        <v>67</v>
      </c>
      <c r="D40" s="27">
        <v>2830000</v>
      </c>
      <c r="E40" s="26" t="s">
        <v>90</v>
      </c>
      <c r="F40" s="31" t="s">
        <v>11</v>
      </c>
      <c r="G40" s="18">
        <v>3400000</v>
      </c>
      <c r="H40" s="6">
        <v>8160</v>
      </c>
      <c r="I40" s="6">
        <v>10200</v>
      </c>
      <c r="J40" s="6">
        <v>125800</v>
      </c>
      <c r="K40" s="6">
        <v>68000</v>
      </c>
      <c r="L40" s="6">
        <v>68000</v>
      </c>
      <c r="M40" s="6">
        <v>34000</v>
      </c>
      <c r="N40" s="6"/>
      <c r="O40" s="21" t="e">
        <f>SUM(#REF!)</f>
        <v>#REF!</v>
      </c>
    </row>
    <row r="41" spans="1:15" x14ac:dyDescent="0.25">
      <c r="A41" s="23">
        <v>36</v>
      </c>
      <c r="B41" s="26" t="s">
        <v>241</v>
      </c>
      <c r="C41" s="24" t="s">
        <v>69</v>
      </c>
      <c r="D41" s="27">
        <v>2008000</v>
      </c>
      <c r="E41" s="26" t="s">
        <v>153</v>
      </c>
      <c r="F41" s="31" t="s">
        <v>11</v>
      </c>
      <c r="G41" s="18">
        <v>2250000</v>
      </c>
      <c r="H41" s="6">
        <v>5400</v>
      </c>
      <c r="I41" s="6">
        <v>6750</v>
      </c>
      <c r="J41" s="6">
        <v>83250</v>
      </c>
      <c r="K41" s="6">
        <v>45000</v>
      </c>
      <c r="L41" s="6">
        <v>45000</v>
      </c>
      <c r="M41" s="6">
        <v>22500</v>
      </c>
      <c r="N41" s="6">
        <v>112063</v>
      </c>
      <c r="O41" s="21">
        <f t="shared" si="0"/>
        <v>207900</v>
      </c>
    </row>
    <row r="42" spans="1:15" x14ac:dyDescent="0.25">
      <c r="A42" s="23">
        <v>37</v>
      </c>
      <c r="B42" s="26" t="s">
        <v>241</v>
      </c>
      <c r="C42" s="24" t="s">
        <v>71</v>
      </c>
      <c r="D42" s="27">
        <v>1874753</v>
      </c>
      <c r="E42" s="26" t="s">
        <v>161</v>
      </c>
      <c r="F42" s="31" t="s">
        <v>11</v>
      </c>
      <c r="G42" s="18">
        <v>2250000</v>
      </c>
      <c r="H42" s="6">
        <v>5400</v>
      </c>
      <c r="I42" s="6">
        <v>6750</v>
      </c>
      <c r="J42" s="6">
        <v>83250</v>
      </c>
      <c r="K42" s="6">
        <v>45000</v>
      </c>
      <c r="L42" s="6">
        <v>45000</v>
      </c>
      <c r="M42" s="6">
        <v>22500</v>
      </c>
      <c r="N42" s="6">
        <v>112063</v>
      </c>
      <c r="O42" s="21">
        <f t="shared" si="0"/>
        <v>207900</v>
      </c>
    </row>
    <row r="43" spans="1:15" x14ac:dyDescent="0.25">
      <c r="A43" s="23">
        <v>38</v>
      </c>
      <c r="B43" s="26" t="s">
        <v>241</v>
      </c>
      <c r="C43" s="5" t="s">
        <v>208</v>
      </c>
      <c r="D43" s="6">
        <v>1320000</v>
      </c>
      <c r="E43" s="3"/>
      <c r="F43" s="31" t="s">
        <v>204</v>
      </c>
      <c r="G43" s="18"/>
      <c r="H43" s="6"/>
      <c r="I43" s="6"/>
      <c r="J43" s="6"/>
      <c r="K43" s="6"/>
      <c r="L43" s="6"/>
      <c r="M43" s="6"/>
      <c r="N43" s="6"/>
      <c r="O43" s="21">
        <f t="shared" si="0"/>
        <v>0</v>
      </c>
    </row>
    <row r="44" spans="1:15" x14ac:dyDescent="0.25">
      <c r="A44" s="23">
        <v>39</v>
      </c>
      <c r="B44" s="26" t="s">
        <v>241</v>
      </c>
      <c r="C44" s="24" t="s">
        <v>73</v>
      </c>
      <c r="D44" s="27">
        <v>2053253</v>
      </c>
      <c r="E44" s="26" t="s">
        <v>173</v>
      </c>
      <c r="F44" s="31" t="s">
        <v>11</v>
      </c>
      <c r="G44" s="18">
        <v>2700000</v>
      </c>
      <c r="H44" s="6">
        <v>6480</v>
      </c>
      <c r="I44" s="6">
        <v>8100</v>
      </c>
      <c r="J44" s="6">
        <v>99900</v>
      </c>
      <c r="K44" s="6">
        <v>54000</v>
      </c>
      <c r="L44" s="6">
        <v>54000</v>
      </c>
      <c r="M44" s="6">
        <v>27000</v>
      </c>
      <c r="N44" s="6">
        <v>112063</v>
      </c>
      <c r="O44" s="21">
        <f t="shared" si="0"/>
        <v>249480</v>
      </c>
    </row>
    <row r="45" spans="1:15" x14ac:dyDescent="0.25">
      <c r="A45" s="23">
        <v>40</v>
      </c>
      <c r="B45" s="26" t="s">
        <v>241</v>
      </c>
      <c r="C45" s="24" t="s">
        <v>75</v>
      </c>
      <c r="D45" s="27">
        <v>3958500</v>
      </c>
      <c r="E45" s="26" t="s">
        <v>21</v>
      </c>
      <c r="F45" s="31" t="s">
        <v>11</v>
      </c>
      <c r="G45" s="18">
        <v>3000000</v>
      </c>
      <c r="H45" s="6">
        <v>7200</v>
      </c>
      <c r="I45" s="6">
        <v>9000</v>
      </c>
      <c r="J45" s="6">
        <v>111000</v>
      </c>
      <c r="K45" s="6">
        <v>60000</v>
      </c>
      <c r="L45" s="6">
        <v>60000</v>
      </c>
      <c r="M45" s="6">
        <v>30000</v>
      </c>
      <c r="N45" s="6">
        <f>112063+44826</f>
        <v>156889</v>
      </c>
      <c r="O45" s="21">
        <f t="shared" si="0"/>
        <v>277200</v>
      </c>
    </row>
    <row r="46" spans="1:15" x14ac:dyDescent="0.25">
      <c r="A46" s="23">
        <v>41</v>
      </c>
      <c r="B46" s="26" t="s">
        <v>241</v>
      </c>
      <c r="C46" s="24" t="s">
        <v>77</v>
      </c>
      <c r="D46" s="27">
        <v>3861253</v>
      </c>
      <c r="E46" s="26" t="s">
        <v>23</v>
      </c>
      <c r="F46" s="31" t="s">
        <v>11</v>
      </c>
      <c r="G46" s="18">
        <v>3600000</v>
      </c>
      <c r="H46" s="6">
        <v>8640</v>
      </c>
      <c r="I46" s="6">
        <v>10800</v>
      </c>
      <c r="J46" s="6">
        <v>133200</v>
      </c>
      <c r="K46" s="6">
        <v>72000</v>
      </c>
      <c r="L46" s="6">
        <v>72000</v>
      </c>
      <c r="M46" s="6">
        <v>36000</v>
      </c>
      <c r="N46" s="6">
        <f>112063+44826</f>
        <v>156889</v>
      </c>
      <c r="O46" s="21">
        <f t="shared" si="0"/>
        <v>332640</v>
      </c>
    </row>
    <row r="47" spans="1:15" x14ac:dyDescent="0.25">
      <c r="A47" s="23">
        <v>42</v>
      </c>
      <c r="B47" s="26" t="s">
        <v>241</v>
      </c>
      <c r="C47" s="24" t="s">
        <v>79</v>
      </c>
      <c r="D47" s="27">
        <v>2240253</v>
      </c>
      <c r="E47" s="26" t="s">
        <v>112</v>
      </c>
      <c r="F47" s="31" t="s">
        <v>11</v>
      </c>
      <c r="G47" s="18">
        <v>2300000</v>
      </c>
      <c r="H47" s="6">
        <v>5520</v>
      </c>
      <c r="I47" s="6">
        <v>6900</v>
      </c>
      <c r="J47" s="6">
        <v>85100</v>
      </c>
      <c r="K47" s="6">
        <v>46000</v>
      </c>
      <c r="L47" s="6">
        <v>46000</v>
      </c>
      <c r="M47" s="6">
        <v>23000</v>
      </c>
      <c r="N47" s="6">
        <v>112063</v>
      </c>
      <c r="O47" s="21">
        <f t="shared" si="0"/>
        <v>212520</v>
      </c>
    </row>
    <row r="48" spans="1:15" x14ac:dyDescent="0.25">
      <c r="A48" s="23">
        <v>43</v>
      </c>
      <c r="B48" s="26" t="s">
        <v>241</v>
      </c>
      <c r="C48" s="24" t="s">
        <v>81</v>
      </c>
      <c r="D48" s="27">
        <v>2281000</v>
      </c>
      <c r="E48" s="26" t="s">
        <v>114</v>
      </c>
      <c r="F48" s="31" t="s">
        <v>11</v>
      </c>
      <c r="G48" s="18"/>
      <c r="H48" s="6"/>
      <c r="I48" s="6"/>
      <c r="J48" s="6"/>
      <c r="K48" s="6"/>
      <c r="L48" s="6"/>
      <c r="M48" s="6"/>
      <c r="N48" s="6"/>
      <c r="O48" s="21">
        <f t="shared" si="0"/>
        <v>0</v>
      </c>
    </row>
    <row r="49" spans="1:15" x14ac:dyDescent="0.25">
      <c r="A49" s="23">
        <v>44</v>
      </c>
      <c r="B49" s="26" t="s">
        <v>241</v>
      </c>
      <c r="C49" s="24" t="s">
        <v>83</v>
      </c>
      <c r="D49" s="27">
        <v>1874753</v>
      </c>
      <c r="E49" s="26" t="s">
        <v>143</v>
      </c>
      <c r="F49" s="31" t="s">
        <v>11</v>
      </c>
      <c r="G49" s="18">
        <v>2250000</v>
      </c>
      <c r="H49" s="6">
        <v>5400</v>
      </c>
      <c r="I49" s="6">
        <v>6750</v>
      </c>
      <c r="J49" s="6">
        <v>83250</v>
      </c>
      <c r="K49" s="6">
        <v>45000</v>
      </c>
      <c r="L49" s="6">
        <v>45000</v>
      </c>
      <c r="M49" s="6">
        <v>22500</v>
      </c>
      <c r="N49" s="6">
        <v>112063</v>
      </c>
      <c r="O49" s="21">
        <f t="shared" si="0"/>
        <v>207900</v>
      </c>
    </row>
    <row r="50" spans="1:15" x14ac:dyDescent="0.25">
      <c r="A50" s="23">
        <v>45</v>
      </c>
      <c r="B50" s="26" t="s">
        <v>241</v>
      </c>
      <c r="C50" s="24" t="s">
        <v>85</v>
      </c>
      <c r="D50" s="27">
        <v>2528000</v>
      </c>
      <c r="E50" s="26" t="s">
        <v>100</v>
      </c>
      <c r="F50" s="31" t="s">
        <v>11</v>
      </c>
      <c r="G50" s="18">
        <v>2800000</v>
      </c>
      <c r="H50" s="6">
        <v>6720</v>
      </c>
      <c r="I50" s="6">
        <v>8400</v>
      </c>
      <c r="J50" s="6">
        <v>103600</v>
      </c>
      <c r="K50" s="6">
        <v>56000</v>
      </c>
      <c r="L50" s="6">
        <v>56000</v>
      </c>
      <c r="M50" s="6">
        <v>28000</v>
      </c>
      <c r="N50" s="6">
        <v>140000</v>
      </c>
      <c r="O50" s="21">
        <f t="shared" si="0"/>
        <v>258720</v>
      </c>
    </row>
    <row r="51" spans="1:15" x14ac:dyDescent="0.25">
      <c r="A51" s="23">
        <v>46</v>
      </c>
      <c r="B51" s="26" t="s">
        <v>241</v>
      </c>
      <c r="C51" s="24" t="s">
        <v>87</v>
      </c>
      <c r="D51" s="27">
        <v>1439753</v>
      </c>
      <c r="E51" s="26" t="s">
        <v>187</v>
      </c>
      <c r="F51" s="31" t="s">
        <v>11</v>
      </c>
      <c r="G51" s="18">
        <v>2250000</v>
      </c>
      <c r="H51" s="6">
        <v>5400</v>
      </c>
      <c r="I51" s="6">
        <v>6750</v>
      </c>
      <c r="J51" s="6">
        <v>83250</v>
      </c>
      <c r="K51" s="6">
        <v>45000</v>
      </c>
      <c r="L51" s="6">
        <v>45000</v>
      </c>
      <c r="M51" s="6">
        <v>22500</v>
      </c>
      <c r="N51" s="6">
        <v>112063</v>
      </c>
      <c r="O51" s="21">
        <f t="shared" si="0"/>
        <v>207900</v>
      </c>
    </row>
    <row r="52" spans="1:15" x14ac:dyDescent="0.25">
      <c r="A52" s="23">
        <v>47</v>
      </c>
      <c r="B52" s="26" t="s">
        <v>241</v>
      </c>
      <c r="C52" s="24" t="s">
        <v>89</v>
      </c>
      <c r="D52" s="27">
        <v>2705753</v>
      </c>
      <c r="E52" s="26" t="s">
        <v>72</v>
      </c>
      <c r="F52" s="31" t="s">
        <v>11</v>
      </c>
      <c r="G52" s="18">
        <v>3200000</v>
      </c>
      <c r="H52" s="6">
        <v>7680</v>
      </c>
      <c r="I52" s="6">
        <v>9600</v>
      </c>
      <c r="J52" s="6">
        <v>118400</v>
      </c>
      <c r="K52" s="6">
        <v>64000</v>
      </c>
      <c r="L52" s="6">
        <v>64000</v>
      </c>
      <c r="M52" s="6">
        <v>32000</v>
      </c>
      <c r="N52" s="6">
        <v>112063</v>
      </c>
      <c r="O52" s="21">
        <f t="shared" si="0"/>
        <v>295680</v>
      </c>
    </row>
    <row r="53" spans="1:15" x14ac:dyDescent="0.25">
      <c r="A53" s="23">
        <v>48</v>
      </c>
      <c r="B53" s="26" t="s">
        <v>241</v>
      </c>
      <c r="C53" s="24" t="s">
        <v>91</v>
      </c>
      <c r="D53" s="25">
        <v>4452253</v>
      </c>
      <c r="E53" s="26" t="s">
        <v>232</v>
      </c>
      <c r="F53" s="31" t="s">
        <v>11</v>
      </c>
      <c r="G53" s="18">
        <v>4600000</v>
      </c>
      <c r="H53" s="6">
        <v>11040</v>
      </c>
      <c r="I53" s="6">
        <v>13800</v>
      </c>
      <c r="J53" s="6">
        <v>170200</v>
      </c>
      <c r="K53" s="6">
        <v>92000</v>
      </c>
      <c r="L53" s="6">
        <v>92000</v>
      </c>
      <c r="M53" s="6">
        <v>46000</v>
      </c>
      <c r="N53" s="6">
        <v>112063</v>
      </c>
      <c r="O53" s="21">
        <f t="shared" si="0"/>
        <v>425040</v>
      </c>
    </row>
    <row r="54" spans="1:15" x14ac:dyDescent="0.25">
      <c r="A54" s="23">
        <v>49</v>
      </c>
      <c r="B54" s="26" t="s">
        <v>241</v>
      </c>
      <c r="C54" s="24" t="s">
        <v>95</v>
      </c>
      <c r="D54" s="27">
        <v>2612000</v>
      </c>
      <c r="E54" s="26" t="s">
        <v>74</v>
      </c>
      <c r="F54" s="31" t="s">
        <v>11</v>
      </c>
      <c r="G54" s="18">
        <v>3200000</v>
      </c>
      <c r="H54" s="6">
        <v>7680</v>
      </c>
      <c r="I54" s="6">
        <v>9600</v>
      </c>
      <c r="J54" s="6">
        <v>118400</v>
      </c>
      <c r="K54" s="6">
        <v>64000</v>
      </c>
      <c r="L54" s="6">
        <v>64000</v>
      </c>
      <c r="M54" s="6">
        <v>32000</v>
      </c>
      <c r="N54" s="6">
        <v>160000</v>
      </c>
      <c r="O54" s="21">
        <f>SUM(H54:M54)</f>
        <v>295680</v>
      </c>
    </row>
    <row r="55" spans="1:15" x14ac:dyDescent="0.25">
      <c r="A55" s="23">
        <v>50</v>
      </c>
      <c r="B55" s="26" t="s">
        <v>241</v>
      </c>
      <c r="C55" s="24" t="s">
        <v>97</v>
      </c>
      <c r="D55" s="27">
        <v>1994000</v>
      </c>
      <c r="E55" s="26" t="s">
        <v>139</v>
      </c>
      <c r="F55" s="31" t="s">
        <v>11</v>
      </c>
      <c r="G55" s="18">
        <v>2250000</v>
      </c>
      <c r="H55" s="6">
        <v>5400</v>
      </c>
      <c r="I55" s="6">
        <v>6750</v>
      </c>
      <c r="J55" s="6">
        <v>83250</v>
      </c>
      <c r="K55" s="6">
        <v>45000</v>
      </c>
      <c r="L55" s="6">
        <v>45000</v>
      </c>
      <c r="M55" s="6">
        <v>22500</v>
      </c>
      <c r="N55" s="6">
        <v>112063</v>
      </c>
      <c r="O55" s="21">
        <f>SUM(H55:M55)</f>
        <v>207900</v>
      </c>
    </row>
    <row r="56" spans="1:15" x14ac:dyDescent="0.25">
      <c r="A56" s="23">
        <v>51</v>
      </c>
      <c r="B56" s="26" t="s">
        <v>241</v>
      </c>
      <c r="C56" s="9" t="s">
        <v>218</v>
      </c>
      <c r="D56" s="10">
        <v>1850000</v>
      </c>
      <c r="E56" s="3"/>
      <c r="F56" s="31" t="s">
        <v>204</v>
      </c>
      <c r="G56" s="5"/>
      <c r="H56" s="5"/>
      <c r="I56" s="5"/>
      <c r="J56" s="5"/>
      <c r="K56" s="5"/>
      <c r="L56" s="5"/>
      <c r="M56" s="5"/>
      <c r="N56" s="5"/>
      <c r="O56" s="5"/>
    </row>
    <row r="57" spans="1:15" x14ac:dyDescent="0.25">
      <c r="A57" s="23">
        <v>52</v>
      </c>
      <c r="B57" s="26" t="s">
        <v>241</v>
      </c>
      <c r="C57" s="9" t="s">
        <v>213</v>
      </c>
      <c r="D57" s="10">
        <v>1185000</v>
      </c>
      <c r="E57" s="3"/>
      <c r="F57" s="31" t="s">
        <v>204</v>
      </c>
      <c r="G57" s="5"/>
      <c r="H57" s="5"/>
      <c r="I57" s="5"/>
      <c r="J57" s="5"/>
      <c r="K57" s="5"/>
      <c r="L57" s="5"/>
      <c r="M57" s="5"/>
      <c r="N57" s="5"/>
      <c r="O57" s="5"/>
    </row>
    <row r="58" spans="1:15" x14ac:dyDescent="0.25">
      <c r="A58" s="23">
        <v>53</v>
      </c>
      <c r="B58" s="26" t="s">
        <v>241</v>
      </c>
      <c r="C58" s="24" t="s">
        <v>101</v>
      </c>
      <c r="D58" s="27">
        <v>2340333</v>
      </c>
      <c r="E58" s="26" t="s">
        <v>123</v>
      </c>
      <c r="F58" s="31" t="s">
        <v>11</v>
      </c>
      <c r="G58" s="18">
        <v>2800000</v>
      </c>
      <c r="H58" s="6">
        <v>6720</v>
      </c>
      <c r="I58" s="6">
        <v>8400</v>
      </c>
      <c r="J58" s="6">
        <v>103600</v>
      </c>
      <c r="K58" s="6">
        <v>56000</v>
      </c>
      <c r="L58" s="6">
        <v>56000</v>
      </c>
      <c r="M58" s="6">
        <v>28000</v>
      </c>
      <c r="N58" s="6">
        <v>145000</v>
      </c>
      <c r="O58" s="21">
        <f t="shared" ref="O58:O80" si="1">SUM(H58:M58)</f>
        <v>258720</v>
      </c>
    </row>
    <row r="59" spans="1:15" x14ac:dyDescent="0.25">
      <c r="A59" s="23">
        <v>54</v>
      </c>
      <c r="B59" s="26" t="s">
        <v>241</v>
      </c>
      <c r="C59" s="24" t="s">
        <v>103</v>
      </c>
      <c r="D59" s="27">
        <v>4000000</v>
      </c>
      <c r="E59" s="26" t="s">
        <v>15</v>
      </c>
      <c r="F59" s="31" t="s">
        <v>11</v>
      </c>
      <c r="G59" s="18">
        <v>2700000</v>
      </c>
      <c r="H59" s="6">
        <v>6480</v>
      </c>
      <c r="I59" s="6">
        <v>8100</v>
      </c>
      <c r="J59" s="6">
        <v>99900</v>
      </c>
      <c r="K59" s="6">
        <v>54000</v>
      </c>
      <c r="L59" s="6">
        <v>54000</v>
      </c>
      <c r="M59" s="6">
        <v>27000</v>
      </c>
      <c r="N59" s="6">
        <v>112063</v>
      </c>
      <c r="O59" s="21">
        <f t="shared" si="1"/>
        <v>249480</v>
      </c>
    </row>
    <row r="60" spans="1:15" x14ac:dyDescent="0.25">
      <c r="A60" s="23">
        <v>55</v>
      </c>
      <c r="B60" s="26" t="s">
        <v>241</v>
      </c>
      <c r="C60" s="24" t="s">
        <v>105</v>
      </c>
      <c r="D60" s="27">
        <v>1974753</v>
      </c>
      <c r="E60" s="26" t="s">
        <v>151</v>
      </c>
      <c r="F60" s="31" t="s">
        <v>11</v>
      </c>
      <c r="G60" s="18">
        <v>2250000</v>
      </c>
      <c r="H60" s="6">
        <v>5400</v>
      </c>
      <c r="I60" s="6">
        <v>6750</v>
      </c>
      <c r="J60" s="6">
        <v>83250</v>
      </c>
      <c r="K60" s="6">
        <v>45000</v>
      </c>
      <c r="L60" s="6">
        <v>45000</v>
      </c>
      <c r="M60" s="6">
        <v>22500</v>
      </c>
      <c r="N60" s="6">
        <v>112063</v>
      </c>
      <c r="O60" s="21">
        <f t="shared" si="1"/>
        <v>207900</v>
      </c>
    </row>
    <row r="61" spans="1:15" x14ac:dyDescent="0.25">
      <c r="A61" s="23">
        <v>56</v>
      </c>
      <c r="B61" s="26" t="s">
        <v>241</v>
      </c>
      <c r="C61" s="24" t="s">
        <v>107</v>
      </c>
      <c r="D61" s="27">
        <v>2753520</v>
      </c>
      <c r="E61" s="26" t="s">
        <v>66</v>
      </c>
      <c r="F61" s="31" t="s">
        <v>11</v>
      </c>
      <c r="G61" s="18">
        <v>3000000</v>
      </c>
      <c r="H61" s="6">
        <v>7200</v>
      </c>
      <c r="I61" s="6">
        <v>9000</v>
      </c>
      <c r="J61" s="6">
        <v>111000</v>
      </c>
      <c r="K61" s="6">
        <v>60000</v>
      </c>
      <c r="L61" s="6">
        <v>60000</v>
      </c>
      <c r="M61" s="6">
        <v>30000</v>
      </c>
      <c r="N61" s="6">
        <f>112063+22413</f>
        <v>134476</v>
      </c>
      <c r="O61" s="21">
        <f t="shared" si="1"/>
        <v>277200</v>
      </c>
    </row>
    <row r="62" spans="1:15" x14ac:dyDescent="0.25">
      <c r="A62" s="23">
        <v>57</v>
      </c>
      <c r="B62" s="26" t="s">
        <v>241</v>
      </c>
      <c r="C62" s="28" t="s">
        <v>109</v>
      </c>
      <c r="D62" s="30">
        <v>2000000</v>
      </c>
      <c r="E62" s="26" t="s">
        <v>147</v>
      </c>
      <c r="F62" s="31" t="s">
        <v>11</v>
      </c>
      <c r="G62" s="18"/>
      <c r="H62" s="6"/>
      <c r="I62" s="6"/>
      <c r="J62" s="6"/>
      <c r="K62" s="6"/>
      <c r="L62" s="6"/>
      <c r="M62" s="6"/>
      <c r="N62" s="6"/>
      <c r="O62" s="21">
        <f t="shared" si="1"/>
        <v>0</v>
      </c>
    </row>
    <row r="63" spans="1:15" x14ac:dyDescent="0.25">
      <c r="A63" s="23">
        <v>58</v>
      </c>
      <c r="B63" s="26" t="s">
        <v>241</v>
      </c>
      <c r="C63" s="24" t="s">
        <v>111</v>
      </c>
      <c r="D63" s="27">
        <v>2978000</v>
      </c>
      <c r="E63" s="26" t="s">
        <v>68</v>
      </c>
      <c r="F63" s="31" t="s">
        <v>11</v>
      </c>
      <c r="G63" s="18">
        <v>2800000</v>
      </c>
      <c r="H63" s="6">
        <v>6720</v>
      </c>
      <c r="I63" s="6">
        <v>8400</v>
      </c>
      <c r="J63" s="6">
        <v>103600</v>
      </c>
      <c r="K63" s="6">
        <v>56000</v>
      </c>
      <c r="L63" s="6">
        <v>56000</v>
      </c>
      <c r="M63" s="6">
        <v>28000</v>
      </c>
      <c r="N63" s="6">
        <v>140000</v>
      </c>
      <c r="O63" s="21">
        <f t="shared" si="1"/>
        <v>258720</v>
      </c>
    </row>
    <row r="64" spans="1:15" x14ac:dyDescent="0.25">
      <c r="A64" s="23">
        <v>59</v>
      </c>
      <c r="B64" s="26" t="s">
        <v>241</v>
      </c>
      <c r="C64" s="24" t="s">
        <v>113</v>
      </c>
      <c r="D64" s="27">
        <v>1609753</v>
      </c>
      <c r="E64" s="26" t="s">
        <v>181</v>
      </c>
      <c r="F64" s="31" t="s">
        <v>11</v>
      </c>
      <c r="G64" s="18">
        <v>2250000</v>
      </c>
      <c r="H64" s="6">
        <v>5400</v>
      </c>
      <c r="I64" s="6">
        <v>6750</v>
      </c>
      <c r="J64" s="6">
        <v>83250</v>
      </c>
      <c r="K64" s="6">
        <v>45000</v>
      </c>
      <c r="L64" s="6">
        <v>45000</v>
      </c>
      <c r="M64" s="6">
        <v>22500</v>
      </c>
      <c r="N64" s="6">
        <v>112063</v>
      </c>
      <c r="O64" s="21">
        <f t="shared" si="1"/>
        <v>207900</v>
      </c>
    </row>
    <row r="65" spans="1:15" x14ac:dyDescent="0.25">
      <c r="A65" s="23">
        <v>60</v>
      </c>
      <c r="B65" s="26" t="s">
        <v>241</v>
      </c>
      <c r="C65" s="9" t="s">
        <v>212</v>
      </c>
      <c r="D65" s="10">
        <v>1210000</v>
      </c>
      <c r="E65" s="3"/>
      <c r="F65" s="31" t="s">
        <v>204</v>
      </c>
      <c r="G65" s="18"/>
      <c r="H65" s="6"/>
      <c r="I65" s="6"/>
      <c r="J65" s="6"/>
      <c r="K65" s="6"/>
      <c r="L65" s="6"/>
      <c r="M65" s="6"/>
      <c r="N65" s="6"/>
      <c r="O65" s="21">
        <f t="shared" si="1"/>
        <v>0</v>
      </c>
    </row>
    <row r="66" spans="1:15" x14ac:dyDescent="0.25">
      <c r="A66" s="23">
        <v>61</v>
      </c>
      <c r="B66" s="26" t="s">
        <v>241</v>
      </c>
      <c r="C66" s="24" t="s">
        <v>115</v>
      </c>
      <c r="D66" s="27">
        <v>2142000</v>
      </c>
      <c r="E66" s="26" t="s">
        <v>131</v>
      </c>
      <c r="F66" s="31" t="s">
        <v>11</v>
      </c>
      <c r="G66" s="18">
        <v>2250000</v>
      </c>
      <c r="H66" s="6">
        <v>5400</v>
      </c>
      <c r="I66" s="6">
        <v>6750</v>
      </c>
      <c r="J66" s="6">
        <v>83250</v>
      </c>
      <c r="K66" s="6">
        <v>45000</v>
      </c>
      <c r="L66" s="6">
        <v>45000</v>
      </c>
      <c r="M66" s="6">
        <v>22500</v>
      </c>
      <c r="N66" s="6">
        <v>112063</v>
      </c>
      <c r="O66" s="21">
        <f t="shared" si="1"/>
        <v>207900</v>
      </c>
    </row>
    <row r="67" spans="1:15" x14ac:dyDescent="0.25">
      <c r="A67" s="23">
        <v>62</v>
      </c>
      <c r="B67" s="26" t="s">
        <v>241</v>
      </c>
      <c r="C67" s="9" t="s">
        <v>216</v>
      </c>
      <c r="D67" s="10">
        <v>1210000</v>
      </c>
      <c r="E67" s="3"/>
      <c r="F67" s="31" t="s">
        <v>204</v>
      </c>
      <c r="G67" s="18"/>
      <c r="H67" s="6"/>
      <c r="I67" s="6"/>
      <c r="J67" s="6"/>
      <c r="K67" s="6"/>
      <c r="L67" s="6"/>
      <c r="M67" s="6"/>
      <c r="N67" s="6"/>
      <c r="O67" s="21">
        <f t="shared" si="1"/>
        <v>0</v>
      </c>
    </row>
    <row r="68" spans="1:15" x14ac:dyDescent="0.25">
      <c r="A68" s="23">
        <v>63</v>
      </c>
      <c r="B68" s="26" t="s">
        <v>241</v>
      </c>
      <c r="C68" s="24" t="s">
        <v>116</v>
      </c>
      <c r="D68" s="27">
        <v>3011750</v>
      </c>
      <c r="E68" s="26" t="s">
        <v>78</v>
      </c>
      <c r="F68" s="31" t="s">
        <v>11</v>
      </c>
      <c r="G68" s="18">
        <v>2800000</v>
      </c>
      <c r="H68" s="6">
        <v>6720</v>
      </c>
      <c r="I68" s="6">
        <v>8400</v>
      </c>
      <c r="J68" s="6">
        <v>103600</v>
      </c>
      <c r="K68" s="6">
        <v>56000</v>
      </c>
      <c r="L68" s="6">
        <v>56000</v>
      </c>
      <c r="M68" s="6">
        <v>28000</v>
      </c>
      <c r="N68" s="6">
        <v>140000</v>
      </c>
      <c r="O68" s="21">
        <f t="shared" si="1"/>
        <v>258720</v>
      </c>
    </row>
    <row r="69" spans="1:15" x14ac:dyDescent="0.25">
      <c r="A69" s="23">
        <v>64</v>
      </c>
      <c r="B69" s="26" t="s">
        <v>241</v>
      </c>
      <c r="C69" s="24" t="s">
        <v>118</v>
      </c>
      <c r="D69" s="27">
        <v>4000000</v>
      </c>
      <c r="E69" s="26" t="s">
        <v>17</v>
      </c>
      <c r="F69" s="31" t="s">
        <v>11</v>
      </c>
      <c r="G69" s="18">
        <v>2600000</v>
      </c>
      <c r="H69" s="6">
        <v>6240</v>
      </c>
      <c r="I69" s="6">
        <v>7800</v>
      </c>
      <c r="J69" s="6">
        <v>96200</v>
      </c>
      <c r="K69" s="6">
        <v>52000</v>
      </c>
      <c r="L69" s="6">
        <v>52000</v>
      </c>
      <c r="M69" s="6">
        <v>26000</v>
      </c>
      <c r="N69" s="6">
        <v>112063</v>
      </c>
      <c r="O69" s="21">
        <f t="shared" si="1"/>
        <v>240240</v>
      </c>
    </row>
    <row r="70" spans="1:15" x14ac:dyDescent="0.25">
      <c r="A70" s="23">
        <v>65</v>
      </c>
      <c r="B70" s="26" t="s">
        <v>241</v>
      </c>
      <c r="C70" s="24" t="s">
        <v>120</v>
      </c>
      <c r="D70" s="27">
        <v>1587253</v>
      </c>
      <c r="E70" s="26" t="s">
        <v>193</v>
      </c>
      <c r="F70" s="31" t="s">
        <v>11</v>
      </c>
      <c r="G70" s="18">
        <v>2250000</v>
      </c>
      <c r="H70" s="6">
        <v>5400</v>
      </c>
      <c r="I70" s="6">
        <v>6750</v>
      </c>
      <c r="J70" s="6">
        <v>83250</v>
      </c>
      <c r="K70" s="6">
        <v>45000</v>
      </c>
      <c r="L70" s="6">
        <v>45000</v>
      </c>
      <c r="M70" s="6">
        <v>22500</v>
      </c>
      <c r="N70" s="6">
        <v>112063</v>
      </c>
      <c r="O70" s="21">
        <f t="shared" si="1"/>
        <v>207900</v>
      </c>
    </row>
    <row r="71" spans="1:15" x14ac:dyDescent="0.25">
      <c r="A71" s="23">
        <v>66</v>
      </c>
      <c r="B71" s="26" t="s">
        <v>241</v>
      </c>
      <c r="C71" s="24" t="s">
        <v>122</v>
      </c>
      <c r="D71" s="27">
        <v>1945000</v>
      </c>
      <c r="E71" s="26" t="s">
        <v>135</v>
      </c>
      <c r="F71" s="31" t="s">
        <v>11</v>
      </c>
      <c r="G71" s="18"/>
      <c r="H71" s="6"/>
      <c r="I71" s="6"/>
      <c r="J71" s="6"/>
      <c r="K71" s="6"/>
      <c r="L71" s="6"/>
      <c r="M71" s="6"/>
      <c r="N71" s="6"/>
      <c r="O71" s="21">
        <f t="shared" si="1"/>
        <v>0</v>
      </c>
    </row>
    <row r="72" spans="1:15" x14ac:dyDescent="0.25">
      <c r="A72" s="23">
        <v>67</v>
      </c>
      <c r="B72" s="26" t="s">
        <v>241</v>
      </c>
      <c r="C72" s="24" t="s">
        <v>124</v>
      </c>
      <c r="D72" s="27">
        <v>2531253</v>
      </c>
      <c r="E72" s="26" t="s">
        <v>92</v>
      </c>
      <c r="F72" s="31" t="s">
        <v>11</v>
      </c>
      <c r="G72" s="18">
        <v>2600000</v>
      </c>
      <c r="H72" s="6">
        <v>6240</v>
      </c>
      <c r="I72" s="6">
        <v>7800</v>
      </c>
      <c r="J72" s="6">
        <v>96200</v>
      </c>
      <c r="K72" s="6">
        <v>52000</v>
      </c>
      <c r="L72" s="6">
        <v>52000</v>
      </c>
      <c r="M72" s="6">
        <v>26000</v>
      </c>
      <c r="N72" s="6">
        <v>112063</v>
      </c>
      <c r="O72" s="21">
        <f t="shared" si="1"/>
        <v>240240</v>
      </c>
    </row>
    <row r="73" spans="1:15" x14ac:dyDescent="0.25">
      <c r="A73" s="23">
        <v>68</v>
      </c>
      <c r="B73" s="26" t="s">
        <v>241</v>
      </c>
      <c r="C73" s="24" t="s">
        <v>126</v>
      </c>
      <c r="D73" s="27">
        <v>4000000</v>
      </c>
      <c r="E73" s="26" t="s">
        <v>19</v>
      </c>
      <c r="F73" s="31" t="s">
        <v>11</v>
      </c>
      <c r="G73" s="18">
        <v>2600000</v>
      </c>
      <c r="H73" s="6">
        <v>6240</v>
      </c>
      <c r="I73" s="6">
        <v>7800</v>
      </c>
      <c r="J73" s="6">
        <v>96200</v>
      </c>
      <c r="K73" s="6">
        <v>52000</v>
      </c>
      <c r="L73" s="6">
        <v>52000</v>
      </c>
      <c r="M73" s="6">
        <v>26000</v>
      </c>
      <c r="N73" s="6">
        <v>112063</v>
      </c>
      <c r="O73" s="21">
        <f t="shared" si="1"/>
        <v>240240</v>
      </c>
    </row>
    <row r="74" spans="1:15" x14ac:dyDescent="0.25">
      <c r="A74" s="23">
        <v>69</v>
      </c>
      <c r="B74" s="26" t="s">
        <v>241</v>
      </c>
      <c r="C74" s="24" t="s">
        <v>128</v>
      </c>
      <c r="D74" s="27">
        <v>3046000</v>
      </c>
      <c r="E74" s="26" t="s">
        <v>37</v>
      </c>
      <c r="F74" s="31" t="s">
        <v>11</v>
      </c>
      <c r="G74" s="18">
        <v>2250000</v>
      </c>
      <c r="H74" s="6">
        <v>5400</v>
      </c>
      <c r="I74" s="6">
        <v>6750</v>
      </c>
      <c r="J74" s="6">
        <v>83250</v>
      </c>
      <c r="K74" s="6">
        <v>45000</v>
      </c>
      <c r="L74" s="6">
        <v>45000</v>
      </c>
      <c r="M74" s="6">
        <v>22500</v>
      </c>
      <c r="N74" s="6"/>
      <c r="O74" s="21">
        <f t="shared" si="1"/>
        <v>207900</v>
      </c>
    </row>
    <row r="75" spans="1:15" x14ac:dyDescent="0.25">
      <c r="A75" s="23">
        <v>70</v>
      </c>
      <c r="B75" s="26" t="s">
        <v>241</v>
      </c>
      <c r="C75" s="24" t="s">
        <v>130</v>
      </c>
      <c r="D75" s="27">
        <v>2756000</v>
      </c>
      <c r="E75" s="26" t="s">
        <v>51</v>
      </c>
      <c r="F75" s="31" t="s">
        <v>11</v>
      </c>
      <c r="G75" s="18">
        <v>2800000</v>
      </c>
      <c r="H75" s="6">
        <v>6720</v>
      </c>
      <c r="I75" s="6">
        <v>8400</v>
      </c>
      <c r="J75" s="6">
        <v>103600</v>
      </c>
      <c r="K75" s="6">
        <v>56000</v>
      </c>
      <c r="L75" s="6">
        <v>56000</v>
      </c>
      <c r="M75" s="6">
        <v>28000</v>
      </c>
      <c r="N75" s="6">
        <v>112063</v>
      </c>
      <c r="O75" s="21">
        <f t="shared" si="1"/>
        <v>258720</v>
      </c>
    </row>
    <row r="76" spans="1:15" x14ac:dyDescent="0.25">
      <c r="A76" s="23">
        <v>71</v>
      </c>
      <c r="B76" s="26" t="s">
        <v>241</v>
      </c>
      <c r="C76" s="9" t="s">
        <v>214</v>
      </c>
      <c r="D76" s="10">
        <v>1235000</v>
      </c>
      <c r="E76" s="3"/>
      <c r="F76" s="31" t="s">
        <v>204</v>
      </c>
      <c r="G76" s="18"/>
      <c r="H76" s="6"/>
      <c r="I76" s="6"/>
      <c r="J76" s="6"/>
      <c r="K76" s="6"/>
      <c r="L76" s="6"/>
      <c r="M76" s="6"/>
      <c r="N76" s="6"/>
      <c r="O76" s="21">
        <f t="shared" si="1"/>
        <v>0</v>
      </c>
    </row>
    <row r="77" spans="1:15" x14ac:dyDescent="0.25">
      <c r="A77" s="23">
        <v>72</v>
      </c>
      <c r="B77" s="26" t="s">
        <v>241</v>
      </c>
      <c r="C77" s="24" t="s">
        <v>132</v>
      </c>
      <c r="D77" s="27">
        <v>1680000</v>
      </c>
      <c r="E77" s="26" t="s">
        <v>179</v>
      </c>
      <c r="F77" s="31" t="s">
        <v>11</v>
      </c>
      <c r="G77" s="18"/>
      <c r="H77" s="6"/>
      <c r="I77" s="6"/>
      <c r="J77" s="6"/>
      <c r="K77" s="6"/>
      <c r="L77" s="6"/>
      <c r="M77" s="6"/>
      <c r="N77" s="6"/>
      <c r="O77" s="21">
        <f t="shared" si="1"/>
        <v>0</v>
      </c>
    </row>
    <row r="78" spans="1:15" x14ac:dyDescent="0.25">
      <c r="A78" s="23">
        <v>73</v>
      </c>
      <c r="B78" s="26" t="s">
        <v>241</v>
      </c>
      <c r="C78" s="24" t="s">
        <v>134</v>
      </c>
      <c r="D78" s="27">
        <v>3000500</v>
      </c>
      <c r="E78" s="26" t="s">
        <v>59</v>
      </c>
      <c r="F78" s="31" t="s">
        <v>11</v>
      </c>
      <c r="G78" s="18">
        <v>2800000</v>
      </c>
      <c r="H78" s="6">
        <v>6720</v>
      </c>
      <c r="I78" s="6">
        <v>8400</v>
      </c>
      <c r="J78" s="6">
        <v>103600</v>
      </c>
      <c r="K78" s="6">
        <v>56000</v>
      </c>
      <c r="L78" s="6">
        <v>56000</v>
      </c>
      <c r="M78" s="6">
        <v>28000</v>
      </c>
      <c r="N78" s="6">
        <v>140000</v>
      </c>
      <c r="O78" s="21">
        <f t="shared" si="1"/>
        <v>258720</v>
      </c>
    </row>
    <row r="79" spans="1:15" x14ac:dyDescent="0.25">
      <c r="A79" s="23">
        <v>74</v>
      </c>
      <c r="B79" s="26" t="s">
        <v>241</v>
      </c>
      <c r="C79" s="24" t="s">
        <v>136</v>
      </c>
      <c r="D79" s="27">
        <v>1934253</v>
      </c>
      <c r="E79" s="26" t="s">
        <v>141</v>
      </c>
      <c r="F79" s="31" t="s">
        <v>11</v>
      </c>
      <c r="G79" s="18">
        <v>2500000</v>
      </c>
      <c r="H79" s="6">
        <v>6000</v>
      </c>
      <c r="I79" s="6">
        <v>7500</v>
      </c>
      <c r="J79" s="6">
        <v>92500</v>
      </c>
      <c r="K79" s="6">
        <v>50000</v>
      </c>
      <c r="L79" s="6">
        <v>50000</v>
      </c>
      <c r="M79" s="6">
        <v>25000</v>
      </c>
      <c r="N79" s="6">
        <v>112063</v>
      </c>
      <c r="O79" s="21">
        <f t="shared" si="1"/>
        <v>231000</v>
      </c>
    </row>
    <row r="80" spans="1:15" x14ac:dyDescent="0.25">
      <c r="A80" s="23">
        <v>75</v>
      </c>
      <c r="B80" s="26" t="s">
        <v>241</v>
      </c>
      <c r="C80" s="24" t="s">
        <v>138</v>
      </c>
      <c r="D80" s="27">
        <v>2411250</v>
      </c>
      <c r="E80" s="26" t="s">
        <v>94</v>
      </c>
      <c r="F80" s="31" t="s">
        <v>11</v>
      </c>
      <c r="G80" s="18"/>
      <c r="H80" s="6"/>
      <c r="I80" s="6"/>
      <c r="J80" s="6"/>
      <c r="K80" s="6"/>
      <c r="L80" s="6"/>
      <c r="M80" s="6"/>
      <c r="N80" s="6"/>
      <c r="O80" s="21">
        <f t="shared" si="1"/>
        <v>0</v>
      </c>
    </row>
    <row r="81" spans="1:15" x14ac:dyDescent="0.25">
      <c r="A81" s="23">
        <v>76</v>
      </c>
      <c r="B81" s="26" t="s">
        <v>241</v>
      </c>
      <c r="C81" s="24" t="s">
        <v>140</v>
      </c>
      <c r="D81" s="27">
        <v>1744753</v>
      </c>
      <c r="E81" s="26" t="s">
        <v>196</v>
      </c>
      <c r="F81" s="31" t="s">
        <v>11</v>
      </c>
      <c r="G81" s="18">
        <v>2250000</v>
      </c>
      <c r="H81" s="6">
        <v>5400</v>
      </c>
      <c r="I81" s="6">
        <v>6750</v>
      </c>
      <c r="J81" s="6">
        <v>83250</v>
      </c>
      <c r="K81" s="6">
        <v>45000</v>
      </c>
      <c r="L81" s="6">
        <v>45000</v>
      </c>
      <c r="M81" s="6">
        <v>22500</v>
      </c>
      <c r="N81" s="6">
        <v>112063</v>
      </c>
      <c r="O81" s="21">
        <f t="shared" ref="O81:O106" si="2">SUM(H81:M81)</f>
        <v>207900</v>
      </c>
    </row>
    <row r="82" spans="1:15" x14ac:dyDescent="0.25">
      <c r="A82" s="23">
        <v>77</v>
      </c>
      <c r="B82" s="26" t="s">
        <v>241</v>
      </c>
      <c r="C82" s="24" t="s">
        <v>142</v>
      </c>
      <c r="D82" s="27">
        <v>2074753</v>
      </c>
      <c r="E82" s="26" t="s">
        <v>159</v>
      </c>
      <c r="F82" s="31" t="s">
        <v>11</v>
      </c>
      <c r="G82" s="18">
        <v>2250000</v>
      </c>
      <c r="H82" s="6">
        <v>5400</v>
      </c>
      <c r="I82" s="6">
        <v>6750</v>
      </c>
      <c r="J82" s="6">
        <v>83250</v>
      </c>
      <c r="K82" s="6">
        <v>45000</v>
      </c>
      <c r="L82" s="6">
        <v>45000</v>
      </c>
      <c r="M82" s="6">
        <v>22500</v>
      </c>
      <c r="N82" s="6">
        <v>112063</v>
      </c>
      <c r="O82" s="21">
        <f t="shared" si="2"/>
        <v>207900</v>
      </c>
    </row>
    <row r="83" spans="1:15" x14ac:dyDescent="0.25">
      <c r="A83" s="23">
        <v>78</v>
      </c>
      <c r="B83" s="26" t="s">
        <v>241</v>
      </c>
      <c r="C83" s="24" t="s">
        <v>144</v>
      </c>
      <c r="D83" s="27">
        <v>3860000</v>
      </c>
      <c r="E83" s="26" t="s">
        <v>27</v>
      </c>
      <c r="F83" s="31" t="s">
        <v>11</v>
      </c>
      <c r="G83" s="18">
        <v>2500000</v>
      </c>
      <c r="H83" s="6">
        <v>6000</v>
      </c>
      <c r="I83" s="6">
        <v>7500</v>
      </c>
      <c r="J83" s="6">
        <v>92500</v>
      </c>
      <c r="K83" s="6">
        <v>50000</v>
      </c>
      <c r="L83" s="6">
        <v>50000</v>
      </c>
      <c r="M83" s="6">
        <v>25000</v>
      </c>
      <c r="N83" s="6">
        <v>125000</v>
      </c>
      <c r="O83" s="21">
        <f t="shared" si="2"/>
        <v>231000</v>
      </c>
    </row>
    <row r="84" spans="1:15" x14ac:dyDescent="0.25">
      <c r="A84" s="23">
        <v>79</v>
      </c>
      <c r="B84" s="26" t="s">
        <v>241</v>
      </c>
      <c r="C84" s="24" t="s">
        <v>146</v>
      </c>
      <c r="D84" s="27">
        <v>2933000</v>
      </c>
      <c r="E84" s="26" t="s">
        <v>61</v>
      </c>
      <c r="F84" s="31" t="s">
        <v>11</v>
      </c>
      <c r="G84" s="18">
        <v>2800000</v>
      </c>
      <c r="H84" s="6">
        <v>6720</v>
      </c>
      <c r="I84" s="6">
        <v>8400</v>
      </c>
      <c r="J84" s="6">
        <v>103600</v>
      </c>
      <c r="K84" s="6">
        <v>56000</v>
      </c>
      <c r="L84" s="6">
        <v>56000</v>
      </c>
      <c r="M84" s="6">
        <v>28000</v>
      </c>
      <c r="N84" s="6">
        <v>140000</v>
      </c>
      <c r="O84" s="21">
        <f t="shared" si="2"/>
        <v>258720</v>
      </c>
    </row>
    <row r="85" spans="1:15" x14ac:dyDescent="0.25">
      <c r="A85" s="23">
        <v>80</v>
      </c>
      <c r="B85" s="26" t="s">
        <v>241</v>
      </c>
      <c r="C85" s="24" t="s">
        <v>148</v>
      </c>
      <c r="D85" s="27">
        <v>2767753</v>
      </c>
      <c r="E85" s="26" t="s">
        <v>47</v>
      </c>
      <c r="F85" s="31" t="s">
        <v>11</v>
      </c>
      <c r="G85" s="18"/>
      <c r="H85" s="6"/>
      <c r="I85" s="6"/>
      <c r="J85" s="6"/>
      <c r="K85" s="6"/>
      <c r="L85" s="6"/>
      <c r="M85" s="6"/>
      <c r="N85" s="6">
        <v>112063</v>
      </c>
      <c r="O85" s="21">
        <f t="shared" si="2"/>
        <v>0</v>
      </c>
    </row>
    <row r="86" spans="1:15" x14ac:dyDescent="0.25">
      <c r="A86" s="23">
        <v>81</v>
      </c>
      <c r="B86" s="26" t="s">
        <v>241</v>
      </c>
      <c r="C86" s="24" t="s">
        <v>150</v>
      </c>
      <c r="D86" s="27">
        <v>3219253</v>
      </c>
      <c r="E86" s="26" t="s">
        <v>31</v>
      </c>
      <c r="F86" s="31" t="s">
        <v>11</v>
      </c>
      <c r="G86" s="18">
        <v>3000000</v>
      </c>
      <c r="H86" s="6">
        <v>7200</v>
      </c>
      <c r="I86" s="6">
        <v>9000</v>
      </c>
      <c r="J86" s="6">
        <v>111000</v>
      </c>
      <c r="K86" s="6">
        <v>60000</v>
      </c>
      <c r="L86" s="6">
        <v>60000</v>
      </c>
      <c r="M86" s="6">
        <v>30000</v>
      </c>
      <c r="N86" s="6">
        <v>112063</v>
      </c>
      <c r="O86" s="21">
        <f t="shared" si="2"/>
        <v>277200</v>
      </c>
    </row>
    <row r="87" spans="1:15" x14ac:dyDescent="0.25">
      <c r="A87" s="23">
        <v>82</v>
      </c>
      <c r="B87" s="26" t="s">
        <v>241</v>
      </c>
      <c r="C87" s="9" t="s">
        <v>217</v>
      </c>
      <c r="D87" s="10">
        <v>1636250</v>
      </c>
      <c r="E87" s="3"/>
      <c r="F87" s="31" t="s">
        <v>204</v>
      </c>
      <c r="G87" s="18"/>
      <c r="H87" s="6"/>
      <c r="I87" s="6"/>
      <c r="J87" s="6"/>
      <c r="K87" s="6"/>
      <c r="L87" s="6"/>
      <c r="M87" s="6"/>
      <c r="N87" s="6"/>
      <c r="O87" s="21">
        <f t="shared" si="2"/>
        <v>0</v>
      </c>
    </row>
    <row r="88" spans="1:15" x14ac:dyDescent="0.25">
      <c r="A88" s="23">
        <v>83</v>
      </c>
      <c r="B88" s="26" t="s">
        <v>241</v>
      </c>
      <c r="C88" s="24" t="s">
        <v>152</v>
      </c>
      <c r="D88" s="27">
        <v>1594753</v>
      </c>
      <c r="E88" s="26" t="s">
        <v>189</v>
      </c>
      <c r="F88" s="31" t="s">
        <v>11</v>
      </c>
      <c r="G88" s="18">
        <v>2250000</v>
      </c>
      <c r="H88" s="6">
        <v>5400</v>
      </c>
      <c r="I88" s="6">
        <v>6750</v>
      </c>
      <c r="J88" s="6">
        <v>83250</v>
      </c>
      <c r="K88" s="6">
        <v>45000</v>
      </c>
      <c r="L88" s="6">
        <v>45000</v>
      </c>
      <c r="M88" s="6">
        <v>22500</v>
      </c>
      <c r="N88" s="6">
        <v>112063</v>
      </c>
      <c r="O88" s="21">
        <f t="shared" si="2"/>
        <v>207900</v>
      </c>
    </row>
    <row r="89" spans="1:15" x14ac:dyDescent="0.25">
      <c r="A89" s="23">
        <v>84</v>
      </c>
      <c r="B89" s="26" t="s">
        <v>241</v>
      </c>
      <c r="C89" s="24" t="s">
        <v>154</v>
      </c>
      <c r="D89" s="27">
        <v>2549503</v>
      </c>
      <c r="E89" s="26" t="s">
        <v>80</v>
      </c>
      <c r="F89" s="31" t="s">
        <v>11</v>
      </c>
      <c r="G89" s="18">
        <v>2700000</v>
      </c>
      <c r="H89" s="6">
        <v>6480</v>
      </c>
      <c r="I89" s="6">
        <v>8100</v>
      </c>
      <c r="J89" s="6">
        <v>99900</v>
      </c>
      <c r="K89" s="6">
        <v>54000</v>
      </c>
      <c r="L89" s="6">
        <v>54000</v>
      </c>
      <c r="M89" s="6">
        <v>27000</v>
      </c>
      <c r="N89" s="6">
        <v>112063</v>
      </c>
      <c r="O89" s="21">
        <f t="shared" si="2"/>
        <v>249480</v>
      </c>
    </row>
    <row r="90" spans="1:15" x14ac:dyDescent="0.25">
      <c r="A90" s="23">
        <v>85</v>
      </c>
      <c r="B90" s="26" t="s">
        <v>241</v>
      </c>
      <c r="C90" s="9" t="s">
        <v>220</v>
      </c>
      <c r="D90" s="10">
        <v>1875000</v>
      </c>
      <c r="E90" s="3"/>
      <c r="F90" s="31" t="s">
        <v>204</v>
      </c>
      <c r="G90" s="18"/>
      <c r="H90" s="6"/>
      <c r="I90" s="6"/>
      <c r="J90" s="6"/>
      <c r="K90" s="6"/>
      <c r="L90" s="6"/>
      <c r="M90" s="6"/>
      <c r="N90" s="6"/>
      <c r="O90" s="21">
        <f t="shared" si="2"/>
        <v>0</v>
      </c>
    </row>
    <row r="91" spans="1:15" x14ac:dyDescent="0.25">
      <c r="A91" s="23">
        <v>86</v>
      </c>
      <c r="B91" s="26" t="s">
        <v>241</v>
      </c>
      <c r="C91" s="24" t="s">
        <v>156</v>
      </c>
      <c r="D91" s="27">
        <v>1770000</v>
      </c>
      <c r="E91" s="26" t="s">
        <v>163</v>
      </c>
      <c r="F91" s="31" t="s">
        <v>11</v>
      </c>
      <c r="G91" s="18"/>
      <c r="H91" s="6"/>
      <c r="I91" s="6"/>
      <c r="J91" s="6"/>
      <c r="K91" s="6"/>
      <c r="L91" s="6"/>
      <c r="M91" s="6"/>
      <c r="N91" s="6"/>
      <c r="O91" s="21">
        <f t="shared" si="2"/>
        <v>0</v>
      </c>
    </row>
    <row r="92" spans="1:15" x14ac:dyDescent="0.25">
      <c r="A92" s="23">
        <v>87</v>
      </c>
      <c r="B92" s="26" t="s">
        <v>241</v>
      </c>
      <c r="C92" s="24" t="s">
        <v>158</v>
      </c>
      <c r="D92" s="27">
        <v>1725000</v>
      </c>
      <c r="E92" s="26" t="s">
        <v>165</v>
      </c>
      <c r="F92" s="31" t="s">
        <v>11</v>
      </c>
      <c r="G92" s="18"/>
      <c r="H92" s="6"/>
      <c r="I92" s="6"/>
      <c r="J92" s="6"/>
      <c r="K92" s="6"/>
      <c r="L92" s="6"/>
      <c r="M92" s="6"/>
      <c r="N92" s="6"/>
      <c r="O92" s="21">
        <f t="shared" si="2"/>
        <v>0</v>
      </c>
    </row>
    <row r="93" spans="1:15" x14ac:dyDescent="0.25">
      <c r="A93" s="23">
        <v>88</v>
      </c>
      <c r="B93" s="26" t="s">
        <v>241</v>
      </c>
      <c r="C93" s="24" t="s">
        <v>160</v>
      </c>
      <c r="D93" s="27">
        <v>2911000</v>
      </c>
      <c r="E93" s="26" t="s">
        <v>234</v>
      </c>
      <c r="F93" s="31" t="s">
        <v>11</v>
      </c>
      <c r="G93" s="18">
        <v>3400000</v>
      </c>
      <c r="H93" s="6">
        <v>8160</v>
      </c>
      <c r="I93" s="6">
        <v>10200</v>
      </c>
      <c r="J93" s="6">
        <v>125800</v>
      </c>
      <c r="K93" s="6">
        <v>68000</v>
      </c>
      <c r="L93" s="6">
        <v>68000</v>
      </c>
      <c r="M93" s="6">
        <v>34000</v>
      </c>
      <c r="N93" s="6"/>
      <c r="O93" s="21">
        <f t="shared" si="2"/>
        <v>314160</v>
      </c>
    </row>
    <row r="94" spans="1:15" x14ac:dyDescent="0.25">
      <c r="A94" s="23">
        <v>89</v>
      </c>
      <c r="B94" s="26" t="s">
        <v>241</v>
      </c>
      <c r="C94" s="24" t="s">
        <v>162</v>
      </c>
      <c r="D94" s="27">
        <v>3665003</v>
      </c>
      <c r="E94" s="26" t="s">
        <v>29</v>
      </c>
      <c r="F94" s="31" t="s">
        <v>11</v>
      </c>
      <c r="G94" s="18">
        <v>4100000</v>
      </c>
      <c r="H94" s="6">
        <v>9840</v>
      </c>
      <c r="I94" s="6">
        <v>12300</v>
      </c>
      <c r="J94" s="6">
        <v>151700</v>
      </c>
      <c r="K94" s="6">
        <v>82000</v>
      </c>
      <c r="L94" s="6">
        <v>82000</v>
      </c>
      <c r="M94" s="6">
        <v>41000</v>
      </c>
      <c r="N94" s="6">
        <v>112063</v>
      </c>
      <c r="O94" s="21">
        <f t="shared" si="2"/>
        <v>378840</v>
      </c>
    </row>
    <row r="95" spans="1:15" x14ac:dyDescent="0.25">
      <c r="A95" s="23">
        <v>90</v>
      </c>
      <c r="B95" s="26" t="s">
        <v>241</v>
      </c>
      <c r="C95" s="24" t="s">
        <v>166</v>
      </c>
      <c r="D95" s="27">
        <v>3413253</v>
      </c>
      <c r="E95" s="26" t="s">
        <v>33</v>
      </c>
      <c r="F95" s="31" t="s">
        <v>11</v>
      </c>
      <c r="G95" s="18">
        <v>3200000</v>
      </c>
      <c r="H95" s="6">
        <v>7680</v>
      </c>
      <c r="I95" s="6">
        <v>9600</v>
      </c>
      <c r="J95" s="6">
        <v>118400</v>
      </c>
      <c r="K95" s="6">
        <v>64000</v>
      </c>
      <c r="L95" s="6">
        <v>64000</v>
      </c>
      <c r="M95" s="6">
        <v>32000</v>
      </c>
      <c r="N95" s="6">
        <v>112063</v>
      </c>
      <c r="O95" s="21">
        <f t="shared" si="2"/>
        <v>295680</v>
      </c>
    </row>
    <row r="96" spans="1:15" x14ac:dyDescent="0.25">
      <c r="A96" s="23">
        <v>91</v>
      </c>
      <c r="B96" s="26" t="s">
        <v>241</v>
      </c>
      <c r="C96" s="5" t="s">
        <v>205</v>
      </c>
      <c r="D96" s="6">
        <v>5000000</v>
      </c>
      <c r="E96" s="3"/>
      <c r="F96" s="31" t="s">
        <v>204</v>
      </c>
      <c r="G96" s="18"/>
      <c r="H96" s="6"/>
      <c r="I96" s="6"/>
      <c r="J96" s="6"/>
      <c r="K96" s="6"/>
      <c r="L96" s="6"/>
      <c r="M96" s="6"/>
      <c r="N96" s="6"/>
      <c r="O96" s="21">
        <f t="shared" si="2"/>
        <v>0</v>
      </c>
    </row>
    <row r="97" spans="1:15" x14ac:dyDescent="0.25">
      <c r="A97" s="23">
        <v>92</v>
      </c>
      <c r="B97" s="26" t="s">
        <v>241</v>
      </c>
      <c r="C97" s="24" t="s">
        <v>168</v>
      </c>
      <c r="D97" s="27">
        <v>1595500</v>
      </c>
      <c r="E97" s="26" t="s">
        <v>110</v>
      </c>
      <c r="F97" s="31" t="s">
        <v>11</v>
      </c>
      <c r="G97" s="18">
        <v>2900000</v>
      </c>
      <c r="H97" s="6">
        <v>6960</v>
      </c>
      <c r="I97" s="6">
        <v>8700</v>
      </c>
      <c r="J97" s="6">
        <v>107300</v>
      </c>
      <c r="K97" s="6">
        <v>58000</v>
      </c>
      <c r="L97" s="6">
        <v>58000</v>
      </c>
      <c r="M97" s="6">
        <v>29000</v>
      </c>
      <c r="N97" s="6"/>
      <c r="O97" s="21">
        <f t="shared" si="2"/>
        <v>267960</v>
      </c>
    </row>
    <row r="98" spans="1:15" x14ac:dyDescent="0.25">
      <c r="A98" s="23">
        <v>93</v>
      </c>
      <c r="B98" s="26" t="s">
        <v>241</v>
      </c>
      <c r="C98" s="24" t="s">
        <v>170</v>
      </c>
      <c r="D98" s="27">
        <v>959753</v>
      </c>
      <c r="E98" s="3">
        <v>7123754508</v>
      </c>
      <c r="F98" s="31" t="s">
        <v>11</v>
      </c>
      <c r="G98" s="18">
        <v>2250000</v>
      </c>
      <c r="H98" s="6">
        <v>5400</v>
      </c>
      <c r="I98" s="6">
        <v>6750</v>
      </c>
      <c r="J98" s="6">
        <v>83250</v>
      </c>
      <c r="K98" s="6">
        <v>45000</v>
      </c>
      <c r="L98" s="6">
        <v>0</v>
      </c>
      <c r="M98" s="6">
        <v>0</v>
      </c>
      <c r="N98" s="6">
        <v>112063</v>
      </c>
      <c r="O98" s="21">
        <f t="shared" si="2"/>
        <v>140400</v>
      </c>
    </row>
    <row r="99" spans="1:15" x14ac:dyDescent="0.25">
      <c r="A99" s="23">
        <v>94</v>
      </c>
      <c r="B99" s="26" t="s">
        <v>241</v>
      </c>
      <c r="C99" s="24" t="s">
        <v>172</v>
      </c>
      <c r="D99" s="27">
        <v>1459753</v>
      </c>
      <c r="E99" s="26" t="s">
        <v>191</v>
      </c>
      <c r="F99" s="31" t="s">
        <v>11</v>
      </c>
      <c r="G99" s="18">
        <v>2250000</v>
      </c>
      <c r="H99" s="6">
        <v>5400</v>
      </c>
      <c r="I99" s="6">
        <v>6750</v>
      </c>
      <c r="J99" s="6">
        <v>83250</v>
      </c>
      <c r="K99" s="6">
        <v>45000</v>
      </c>
      <c r="L99" s="6">
        <v>0</v>
      </c>
      <c r="M99" s="6">
        <v>0</v>
      </c>
      <c r="N99" s="6">
        <v>112063</v>
      </c>
      <c r="O99" s="21">
        <f t="shared" si="2"/>
        <v>140400</v>
      </c>
    </row>
    <row r="100" spans="1:15" x14ac:dyDescent="0.25">
      <c r="A100" s="23">
        <v>95</v>
      </c>
      <c r="B100" s="26" t="s">
        <v>241</v>
      </c>
      <c r="C100" s="24" t="s">
        <v>174</v>
      </c>
      <c r="D100" s="27">
        <v>2174753</v>
      </c>
      <c r="E100" s="26" t="s">
        <v>137</v>
      </c>
      <c r="F100" s="31" t="s">
        <v>11</v>
      </c>
      <c r="G100" s="18">
        <v>2250000</v>
      </c>
      <c r="H100" s="6">
        <v>5400</v>
      </c>
      <c r="I100" s="6">
        <v>6750</v>
      </c>
      <c r="J100" s="6">
        <v>83250</v>
      </c>
      <c r="K100" s="6">
        <v>45000</v>
      </c>
      <c r="L100" s="6">
        <v>45000</v>
      </c>
      <c r="M100" s="6">
        <v>22500</v>
      </c>
      <c r="N100" s="6">
        <v>112063</v>
      </c>
      <c r="O100" s="21">
        <f t="shared" si="2"/>
        <v>207900</v>
      </c>
    </row>
    <row r="101" spans="1:15" x14ac:dyDescent="0.25">
      <c r="A101" s="23">
        <v>96</v>
      </c>
      <c r="B101" s="26" t="s">
        <v>241</v>
      </c>
      <c r="C101" s="24" t="s">
        <v>176</v>
      </c>
      <c r="D101" s="27">
        <v>3999000</v>
      </c>
      <c r="E101" s="26" t="s">
        <v>10</v>
      </c>
      <c r="F101" s="31" t="s">
        <v>11</v>
      </c>
      <c r="G101" s="18">
        <v>4300000</v>
      </c>
      <c r="H101" s="6">
        <v>10320</v>
      </c>
      <c r="I101" s="6">
        <v>12900</v>
      </c>
      <c r="J101" s="6">
        <v>159100</v>
      </c>
      <c r="K101" s="6">
        <v>86000</v>
      </c>
      <c r="L101" s="6">
        <v>86000</v>
      </c>
      <c r="M101" s="6">
        <v>43000</v>
      </c>
      <c r="N101" s="6">
        <v>215000</v>
      </c>
      <c r="O101" s="21">
        <f t="shared" si="2"/>
        <v>397320</v>
      </c>
    </row>
    <row r="102" spans="1:15" x14ac:dyDescent="0.25">
      <c r="A102" s="23">
        <v>97</v>
      </c>
      <c r="B102" s="26" t="s">
        <v>241</v>
      </c>
      <c r="C102" s="24" t="s">
        <v>178</v>
      </c>
      <c r="D102" s="27">
        <v>1484753</v>
      </c>
      <c r="E102" s="26" t="s">
        <v>183</v>
      </c>
      <c r="F102" s="31" t="s">
        <v>11</v>
      </c>
      <c r="G102" s="18">
        <v>2250000</v>
      </c>
      <c r="H102" s="6">
        <v>5400</v>
      </c>
      <c r="I102" s="6">
        <v>6750</v>
      </c>
      <c r="J102" s="6">
        <v>83250</v>
      </c>
      <c r="K102" s="6">
        <v>45000</v>
      </c>
      <c r="L102" s="6">
        <v>45000</v>
      </c>
      <c r="M102" s="6">
        <v>22500</v>
      </c>
      <c r="N102" s="6">
        <v>112063</v>
      </c>
      <c r="O102" s="21">
        <f t="shared" si="2"/>
        <v>207900</v>
      </c>
    </row>
    <row r="103" spans="1:15" x14ac:dyDescent="0.25">
      <c r="A103" s="23">
        <v>98</v>
      </c>
      <c r="B103" s="26" t="s">
        <v>241</v>
      </c>
      <c r="C103" s="24" t="s">
        <v>180</v>
      </c>
      <c r="D103" s="27">
        <v>2691753</v>
      </c>
      <c r="E103" s="26" t="s">
        <v>55</v>
      </c>
      <c r="F103" s="31" t="s">
        <v>11</v>
      </c>
      <c r="G103" s="18">
        <v>3000000</v>
      </c>
      <c r="H103" s="6">
        <v>7200</v>
      </c>
      <c r="I103" s="6">
        <v>9000</v>
      </c>
      <c r="J103" s="6">
        <v>111000</v>
      </c>
      <c r="K103" s="6">
        <v>60000</v>
      </c>
      <c r="L103" s="6">
        <v>60000</v>
      </c>
      <c r="M103" s="6">
        <v>30000</v>
      </c>
      <c r="N103" s="6">
        <v>112063</v>
      </c>
      <c r="O103" s="21">
        <f t="shared" si="2"/>
        <v>277200</v>
      </c>
    </row>
    <row r="104" spans="1:15" x14ac:dyDescent="0.25">
      <c r="A104" s="23">
        <v>99</v>
      </c>
      <c r="B104" s="26" t="s">
        <v>241</v>
      </c>
      <c r="C104" s="24" t="s">
        <v>182</v>
      </c>
      <c r="D104" s="27">
        <v>3050253</v>
      </c>
      <c r="E104" s="26" t="s">
        <v>45</v>
      </c>
      <c r="F104" s="31" t="s">
        <v>11</v>
      </c>
      <c r="G104" s="18">
        <v>2800000</v>
      </c>
      <c r="H104" s="6">
        <v>6720</v>
      </c>
      <c r="I104" s="6">
        <v>8400</v>
      </c>
      <c r="J104" s="6">
        <v>103600</v>
      </c>
      <c r="K104" s="6">
        <v>56000</v>
      </c>
      <c r="L104" s="6">
        <v>56000</v>
      </c>
      <c r="M104" s="6">
        <v>28000</v>
      </c>
      <c r="N104" s="6">
        <v>112063</v>
      </c>
      <c r="O104" s="21">
        <f t="shared" si="2"/>
        <v>258720</v>
      </c>
    </row>
    <row r="105" spans="1:15" x14ac:dyDescent="0.25">
      <c r="A105" s="23">
        <v>100</v>
      </c>
      <c r="B105" s="26" t="s">
        <v>241</v>
      </c>
      <c r="C105" s="24" t="s">
        <v>184</v>
      </c>
      <c r="D105" s="27">
        <v>2580253</v>
      </c>
      <c r="E105" s="26" t="s">
        <v>104</v>
      </c>
      <c r="F105" s="31" t="s">
        <v>11</v>
      </c>
      <c r="G105" s="18">
        <v>2800000</v>
      </c>
      <c r="H105" s="6">
        <v>6720</v>
      </c>
      <c r="I105" s="6">
        <v>8400</v>
      </c>
      <c r="J105" s="6">
        <v>103600</v>
      </c>
      <c r="K105" s="6">
        <v>56000</v>
      </c>
      <c r="L105" s="6">
        <v>56000</v>
      </c>
      <c r="M105" s="6">
        <v>28000</v>
      </c>
      <c r="N105" s="6">
        <v>112063</v>
      </c>
      <c r="O105" s="21">
        <f t="shared" si="2"/>
        <v>258720</v>
      </c>
    </row>
    <row r="106" spans="1:15" x14ac:dyDescent="0.25">
      <c r="A106" s="23">
        <v>101</v>
      </c>
      <c r="B106" s="26" t="s">
        <v>241</v>
      </c>
      <c r="C106" s="24" t="s">
        <v>186</v>
      </c>
      <c r="D106" s="27">
        <v>1312666</v>
      </c>
      <c r="E106" s="26" t="s">
        <v>175</v>
      </c>
      <c r="F106" s="31" t="s">
        <v>11</v>
      </c>
      <c r="G106" s="18">
        <v>2800000</v>
      </c>
      <c r="H106" s="6">
        <v>6720</v>
      </c>
      <c r="I106" s="6">
        <v>8400</v>
      </c>
      <c r="J106" s="6">
        <v>103600</v>
      </c>
      <c r="K106" s="6">
        <v>56000</v>
      </c>
      <c r="L106" s="6">
        <v>56000</v>
      </c>
      <c r="M106" s="6">
        <v>28000</v>
      </c>
      <c r="N106" s="6"/>
      <c r="O106" s="21">
        <f t="shared" si="2"/>
        <v>258720</v>
      </c>
    </row>
    <row r="107" spans="1:15" x14ac:dyDescent="0.25">
      <c r="A107" s="23">
        <v>102</v>
      </c>
      <c r="B107" s="26" t="s">
        <v>241</v>
      </c>
      <c r="C107" s="9" t="s">
        <v>239</v>
      </c>
      <c r="D107" s="6">
        <v>1240000</v>
      </c>
      <c r="E107" s="3"/>
      <c r="F107" s="31" t="s">
        <v>204</v>
      </c>
      <c r="G107" s="5"/>
      <c r="H107" s="5"/>
      <c r="I107" s="5"/>
      <c r="J107" s="5"/>
      <c r="K107" s="5"/>
      <c r="L107" s="5"/>
      <c r="M107" s="5"/>
      <c r="N107" s="5"/>
      <c r="O107" s="5"/>
    </row>
    <row r="108" spans="1:15" x14ac:dyDescent="0.25">
      <c r="A108" s="23">
        <v>103</v>
      </c>
      <c r="B108" s="26" t="s">
        <v>241</v>
      </c>
      <c r="C108" s="5" t="s">
        <v>209</v>
      </c>
      <c r="D108" s="6">
        <v>1240000</v>
      </c>
      <c r="E108" s="3"/>
      <c r="F108" s="31" t="s">
        <v>204</v>
      </c>
      <c r="G108" s="18"/>
      <c r="H108" s="6"/>
      <c r="I108" s="6"/>
      <c r="J108" s="6"/>
      <c r="K108" s="6"/>
      <c r="L108" s="6"/>
      <c r="M108" s="6"/>
      <c r="N108" s="6"/>
      <c r="O108" s="21">
        <f t="shared" ref="O108:O117" si="3">SUM(H108:M108)</f>
        <v>0</v>
      </c>
    </row>
    <row r="109" spans="1:15" x14ac:dyDescent="0.25">
      <c r="A109" s="23">
        <v>104</v>
      </c>
      <c r="B109" s="26" t="s">
        <v>241</v>
      </c>
      <c r="C109" s="24" t="s">
        <v>188</v>
      </c>
      <c r="D109" s="27">
        <v>1800000</v>
      </c>
      <c r="E109" s="26" t="s">
        <v>236</v>
      </c>
      <c r="F109" s="31" t="s">
        <v>11</v>
      </c>
      <c r="G109" s="18">
        <v>2250000</v>
      </c>
      <c r="H109" s="6">
        <v>5400</v>
      </c>
      <c r="I109" s="6">
        <v>6750</v>
      </c>
      <c r="J109" s="6">
        <v>83250</v>
      </c>
      <c r="K109" s="6">
        <v>45000</v>
      </c>
      <c r="L109" s="6">
        <v>45000</v>
      </c>
      <c r="M109" s="6">
        <v>22500</v>
      </c>
      <c r="N109" s="6">
        <v>112063</v>
      </c>
      <c r="O109" s="21">
        <f t="shared" si="3"/>
        <v>207900</v>
      </c>
    </row>
    <row r="110" spans="1:15" x14ac:dyDescent="0.25">
      <c r="A110" s="23">
        <v>105</v>
      </c>
      <c r="B110" s="26" t="s">
        <v>241</v>
      </c>
      <c r="C110" s="24" t="s">
        <v>192</v>
      </c>
      <c r="D110" s="27">
        <v>2865000</v>
      </c>
      <c r="E110" s="26" t="s">
        <v>57</v>
      </c>
      <c r="F110" s="31" t="s">
        <v>11</v>
      </c>
      <c r="G110" s="18">
        <v>3000000</v>
      </c>
      <c r="H110" s="6">
        <v>7200</v>
      </c>
      <c r="I110" s="6">
        <v>9000</v>
      </c>
      <c r="J110" s="6">
        <v>111000</v>
      </c>
      <c r="K110" s="6">
        <v>60000</v>
      </c>
      <c r="L110" s="6">
        <v>60000</v>
      </c>
      <c r="M110" s="6">
        <v>30000</v>
      </c>
      <c r="N110" s="6">
        <v>150000</v>
      </c>
      <c r="O110" s="21">
        <f t="shared" si="3"/>
        <v>277200</v>
      </c>
    </row>
    <row r="111" spans="1:15" x14ac:dyDescent="0.25">
      <c r="A111" s="23">
        <v>106</v>
      </c>
      <c r="B111" s="26" t="s">
        <v>241</v>
      </c>
      <c r="C111" s="24" t="s">
        <v>194</v>
      </c>
      <c r="D111" s="27">
        <v>1686000</v>
      </c>
      <c r="E111" s="26" t="s">
        <v>171</v>
      </c>
      <c r="F111" s="31" t="s">
        <v>11</v>
      </c>
      <c r="G111" s="18">
        <v>2800000</v>
      </c>
      <c r="H111" s="6">
        <v>6720</v>
      </c>
      <c r="I111" s="6">
        <v>8400</v>
      </c>
      <c r="J111" s="6">
        <v>103600</v>
      </c>
      <c r="K111" s="6">
        <v>56000</v>
      </c>
      <c r="L111" s="6">
        <v>56000</v>
      </c>
      <c r="M111" s="6">
        <v>28000</v>
      </c>
      <c r="N111" s="6">
        <v>150000</v>
      </c>
      <c r="O111" s="21">
        <f t="shared" si="3"/>
        <v>258720</v>
      </c>
    </row>
    <row r="112" spans="1:15" x14ac:dyDescent="0.25">
      <c r="A112" s="23">
        <v>107</v>
      </c>
      <c r="B112" s="26" t="s">
        <v>241</v>
      </c>
      <c r="C112" s="24" t="s">
        <v>195</v>
      </c>
      <c r="D112" s="27">
        <v>4126285</v>
      </c>
      <c r="E112" s="26" t="s">
        <v>233</v>
      </c>
      <c r="F112" s="31" t="s">
        <v>11</v>
      </c>
      <c r="G112" s="18">
        <v>4400000</v>
      </c>
      <c r="H112" s="6">
        <v>10560</v>
      </c>
      <c r="I112" s="6">
        <v>13200</v>
      </c>
      <c r="J112" s="6">
        <v>162800</v>
      </c>
      <c r="K112" s="6">
        <v>88000</v>
      </c>
      <c r="L112" s="6">
        <v>88000</v>
      </c>
      <c r="M112" s="6">
        <v>44000</v>
      </c>
      <c r="N112" s="6">
        <v>112063</v>
      </c>
      <c r="O112" s="21">
        <f t="shared" si="3"/>
        <v>406560</v>
      </c>
    </row>
    <row r="113" spans="1:15" x14ac:dyDescent="0.25">
      <c r="A113" s="23">
        <v>108</v>
      </c>
      <c r="B113" s="26" t="s">
        <v>241</v>
      </c>
      <c r="C113" s="24" t="s">
        <v>197</v>
      </c>
      <c r="D113" s="27">
        <v>2745253</v>
      </c>
      <c r="E113" s="26" t="s">
        <v>64</v>
      </c>
      <c r="F113" s="31" t="s">
        <v>11</v>
      </c>
      <c r="G113" s="18">
        <v>2150000</v>
      </c>
      <c r="H113" s="6">
        <v>5160</v>
      </c>
      <c r="I113" s="6">
        <v>6450</v>
      </c>
      <c r="J113" s="6">
        <v>79550</v>
      </c>
      <c r="K113" s="6">
        <v>43000</v>
      </c>
      <c r="L113" s="6">
        <v>43000</v>
      </c>
      <c r="M113" s="6">
        <v>21500</v>
      </c>
      <c r="N113" s="6">
        <v>112063</v>
      </c>
      <c r="O113" s="21">
        <f t="shared" si="3"/>
        <v>198660</v>
      </c>
    </row>
    <row r="114" spans="1:15" x14ac:dyDescent="0.25">
      <c r="A114" s="23">
        <v>109</v>
      </c>
      <c r="B114" s="24" t="s">
        <v>231</v>
      </c>
      <c r="C114" s="24" t="s">
        <v>199</v>
      </c>
      <c r="D114" s="27">
        <v>3120253</v>
      </c>
      <c r="E114" s="26" t="s">
        <v>35</v>
      </c>
      <c r="F114" s="31" t="s">
        <v>11</v>
      </c>
      <c r="G114" s="18">
        <v>3300000</v>
      </c>
      <c r="H114" s="6">
        <v>7920</v>
      </c>
      <c r="I114" s="6">
        <v>9900</v>
      </c>
      <c r="J114" s="6">
        <v>122100</v>
      </c>
      <c r="K114" s="6">
        <v>66000</v>
      </c>
      <c r="L114" s="6">
        <v>66000</v>
      </c>
      <c r="M114" s="6">
        <v>33000</v>
      </c>
      <c r="N114" s="6">
        <v>112063</v>
      </c>
      <c r="O114" s="21">
        <f t="shared" si="3"/>
        <v>304920</v>
      </c>
    </row>
    <row r="115" spans="1:15" x14ac:dyDescent="0.25">
      <c r="A115" s="23">
        <v>110</v>
      </c>
      <c r="B115" s="24" t="s">
        <v>231</v>
      </c>
      <c r="C115" s="24" t="s">
        <v>200</v>
      </c>
      <c r="D115" s="27">
        <v>2785000</v>
      </c>
      <c r="E115" s="26" t="s">
        <v>53</v>
      </c>
      <c r="F115" s="31" t="s">
        <v>11</v>
      </c>
      <c r="G115" s="18"/>
      <c r="H115" s="6"/>
      <c r="I115" s="6"/>
      <c r="J115" s="6"/>
      <c r="K115" s="6"/>
      <c r="L115" s="6"/>
      <c r="M115" s="6"/>
      <c r="N115" s="6"/>
      <c r="O115" s="21">
        <f t="shared" si="3"/>
        <v>0</v>
      </c>
    </row>
    <row r="116" spans="1:15" x14ac:dyDescent="0.25">
      <c r="A116" s="23">
        <v>111</v>
      </c>
      <c r="B116" s="24" t="s">
        <v>231</v>
      </c>
      <c r="C116" s="24" t="s">
        <v>201</v>
      </c>
      <c r="D116" s="27">
        <v>2090000</v>
      </c>
      <c r="E116" s="26" t="s">
        <v>127</v>
      </c>
      <c r="F116" s="31" t="s">
        <v>11</v>
      </c>
      <c r="G116" s="18"/>
      <c r="H116" s="6"/>
      <c r="I116" s="6"/>
      <c r="J116" s="6"/>
      <c r="K116" s="6"/>
      <c r="L116" s="6"/>
      <c r="M116" s="6"/>
      <c r="N116" s="6"/>
      <c r="O116" s="21">
        <f t="shared" si="3"/>
        <v>0</v>
      </c>
    </row>
    <row r="117" spans="1:15" x14ac:dyDescent="0.25">
      <c r="A117" s="23">
        <v>112</v>
      </c>
      <c r="B117" s="42" t="s">
        <v>231</v>
      </c>
      <c r="C117" s="24" t="s">
        <v>202</v>
      </c>
      <c r="D117" s="27">
        <v>2500000</v>
      </c>
      <c r="E117" s="44" t="s">
        <v>106</v>
      </c>
      <c r="F117" s="45" t="s">
        <v>11</v>
      </c>
      <c r="G117" s="46"/>
      <c r="H117" s="47"/>
      <c r="I117" s="47"/>
      <c r="J117" s="47"/>
      <c r="K117" s="47"/>
      <c r="L117" s="47"/>
      <c r="M117" s="47"/>
      <c r="N117" s="47"/>
      <c r="O117" s="48">
        <f t="shared" si="3"/>
        <v>0</v>
      </c>
    </row>
    <row r="118" spans="1:15" x14ac:dyDescent="0.25">
      <c r="A118" s="5"/>
      <c r="B118" s="5"/>
      <c r="C118" s="12"/>
      <c r="D118" s="12"/>
      <c r="E118" s="5"/>
      <c r="F118" s="5"/>
      <c r="G118" s="18">
        <f>SUM(G6:G116)</f>
        <v>211700000</v>
      </c>
      <c r="H118" s="18">
        <f>SUM(H6:H116)</f>
        <v>508080</v>
      </c>
      <c r="I118" s="18">
        <f>SUM(I6:I116)</f>
        <v>635100</v>
      </c>
      <c r="J118" s="18">
        <f>SUM(J6:J116)</f>
        <v>7832900</v>
      </c>
      <c r="K118" s="18">
        <f>SUM(K6:K116)</f>
        <v>4234000</v>
      </c>
      <c r="L118" s="18">
        <f>SUM(L6:L116)</f>
        <v>4099000</v>
      </c>
      <c r="M118" s="18">
        <f>SUM(M6:M116)</f>
        <v>2049500</v>
      </c>
      <c r="N118" s="18">
        <f>SUM(N6:N116)</f>
        <v>9067593</v>
      </c>
      <c r="O118" s="21">
        <f>SUM(H118:M118)</f>
        <v>19358580</v>
      </c>
    </row>
    <row r="119" spans="1:15" x14ac:dyDescent="0.25">
      <c r="C119" s="50"/>
      <c r="D119" s="51"/>
      <c r="G119" s="2"/>
      <c r="H119" s="2"/>
      <c r="I119" s="2"/>
      <c r="J119" s="2"/>
      <c r="K119" s="2"/>
      <c r="L119" s="2"/>
      <c r="M119" s="2"/>
      <c r="N119" s="2"/>
      <c r="O119" s="2"/>
    </row>
    <row r="120" spans="1:15" x14ac:dyDescent="0.25">
      <c r="C120" s="50"/>
      <c r="D120" s="51"/>
      <c r="N120" s="20">
        <f>N118-N119</f>
        <v>9067593</v>
      </c>
      <c r="O120" s="20">
        <f>O118-O119</f>
        <v>19358580</v>
      </c>
    </row>
    <row r="121" spans="1:15" x14ac:dyDescent="0.25">
      <c r="C121" s="52"/>
      <c r="D121" s="53"/>
    </row>
  </sheetData>
  <mergeCells count="15">
    <mergeCell ref="O4:O5"/>
    <mergeCell ref="C4:C5"/>
    <mergeCell ref="G4:G5"/>
    <mergeCell ref="H4:H5"/>
    <mergeCell ref="I4:I5"/>
    <mergeCell ref="J4:K4"/>
    <mergeCell ref="L4:M4"/>
    <mergeCell ref="N4:N5"/>
    <mergeCell ref="A1:F1"/>
    <mergeCell ref="A2:F2"/>
    <mergeCell ref="A4:A5"/>
    <mergeCell ref="B4:B5"/>
    <mergeCell ref="D4:D5"/>
    <mergeCell ref="E4:E5"/>
    <mergeCell ref="F4:F5"/>
  </mergeCells>
  <conditionalFormatting sqref="C121 C118:D118">
    <cfRule type="duplicateValues" dxfId="195" priority="8"/>
  </conditionalFormatting>
  <conditionalFormatting sqref="C4:C5">
    <cfRule type="containsText" dxfId="194" priority="4" operator="containsText" text="V">
      <formula>NOT(ISERROR(SEARCH("V",C4)))</formula>
    </cfRule>
  </conditionalFormatting>
  <conditionalFormatting sqref="C107">
    <cfRule type="duplicateValues" dxfId="193" priority="1"/>
  </conditionalFormatting>
  <conditionalFormatting sqref="C107">
    <cfRule type="duplicateValues" dxfId="192" priority="2"/>
  </conditionalFormatting>
  <conditionalFormatting sqref="C119:C120">
    <cfRule type="duplicateValues" dxfId="191" priority="17"/>
  </conditionalFormatting>
  <conditionalFormatting sqref="C119:C121 C118:D118">
    <cfRule type="duplicateValues" dxfId="190" priority="19"/>
  </conditionalFormatting>
  <conditionalFormatting sqref="C108:C117">
    <cfRule type="duplicateValues" dxfId="189" priority="21"/>
  </conditionalFormatting>
  <conditionalFormatting sqref="C4">
    <cfRule type="duplicateValues" dxfId="188" priority="22"/>
    <cfRule type="duplicateValues" dxfId="187" priority="2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A0E09-452A-4D5C-B774-0F59AEF15231}">
  <dimension ref="A1:O125"/>
  <sheetViews>
    <sheetView topLeftCell="A51" workbookViewId="0">
      <selection activeCell="N124" sqref="N124:O125"/>
    </sheetView>
  </sheetViews>
  <sheetFormatPr defaultRowHeight="15" x14ac:dyDescent="0.25"/>
  <cols>
    <col min="1" max="1" width="7" customWidth="1"/>
    <col min="3" max="3" width="28.42578125" customWidth="1"/>
    <col min="4" max="4" width="14.28515625" customWidth="1"/>
    <col min="5" max="6" width="16.7109375" customWidth="1"/>
    <col min="7" max="15" width="13.5703125" customWidth="1"/>
  </cols>
  <sheetData>
    <row r="1" spans="1:15" x14ac:dyDescent="0.25">
      <c r="A1" s="35" t="s">
        <v>0</v>
      </c>
      <c r="B1" s="35"/>
      <c r="C1" s="35"/>
      <c r="D1" s="35"/>
      <c r="E1" s="35"/>
      <c r="F1" s="35"/>
    </row>
    <row r="2" spans="1:15" x14ac:dyDescent="0.25">
      <c r="A2" s="41" t="s">
        <v>243</v>
      </c>
      <c r="B2" s="41"/>
      <c r="C2" s="41"/>
      <c r="D2" s="41"/>
      <c r="E2" s="41"/>
      <c r="F2" s="41"/>
    </row>
    <row r="3" spans="1:15" x14ac:dyDescent="0.25">
      <c r="A3" s="22"/>
      <c r="B3" s="22"/>
      <c r="C3" s="22"/>
      <c r="D3" s="22"/>
      <c r="E3" s="22"/>
      <c r="F3" s="22"/>
    </row>
    <row r="4" spans="1:15" x14ac:dyDescent="0.25">
      <c r="A4" s="37" t="s">
        <v>2</v>
      </c>
      <c r="B4" s="38" t="s">
        <v>3</v>
      </c>
      <c r="C4" s="39" t="s">
        <v>4</v>
      </c>
      <c r="D4" s="39" t="s">
        <v>5</v>
      </c>
      <c r="E4" s="38" t="s">
        <v>6</v>
      </c>
      <c r="F4" s="38" t="s">
        <v>7</v>
      </c>
      <c r="G4" s="40" t="s">
        <v>227</v>
      </c>
      <c r="H4" s="36" t="s">
        <v>221</v>
      </c>
      <c r="I4" s="36" t="s">
        <v>222</v>
      </c>
      <c r="J4" s="36" t="s">
        <v>223</v>
      </c>
      <c r="K4" s="36"/>
      <c r="L4" s="36" t="s">
        <v>226</v>
      </c>
      <c r="M4" s="36"/>
      <c r="N4" s="33" t="s">
        <v>229</v>
      </c>
      <c r="O4" s="32" t="s">
        <v>228</v>
      </c>
    </row>
    <row r="5" spans="1:15" x14ac:dyDescent="0.25">
      <c r="A5" s="37"/>
      <c r="B5" s="38"/>
      <c r="C5" s="39"/>
      <c r="D5" s="39"/>
      <c r="E5" s="38"/>
      <c r="F5" s="38"/>
      <c r="G5" s="40"/>
      <c r="H5" s="36"/>
      <c r="I5" s="36"/>
      <c r="J5" s="15" t="s">
        <v>224</v>
      </c>
      <c r="K5" s="15" t="s">
        <v>225</v>
      </c>
      <c r="L5" s="15" t="s">
        <v>224</v>
      </c>
      <c r="M5" s="15" t="s">
        <v>225</v>
      </c>
      <c r="N5" s="34"/>
      <c r="O5" s="32"/>
    </row>
    <row r="6" spans="1:15" x14ac:dyDescent="0.25">
      <c r="A6" s="23">
        <v>1</v>
      </c>
      <c r="B6" s="26" t="s">
        <v>244</v>
      </c>
      <c r="C6" s="28" t="s">
        <v>9</v>
      </c>
      <c r="D6" s="29">
        <v>2460000</v>
      </c>
      <c r="E6" s="26" t="s">
        <v>110</v>
      </c>
      <c r="F6" s="3" t="s">
        <v>11</v>
      </c>
      <c r="G6" s="18"/>
      <c r="H6" s="6"/>
      <c r="I6" s="6"/>
      <c r="J6" s="6"/>
      <c r="K6" s="6"/>
      <c r="L6" s="6"/>
      <c r="M6" s="6"/>
      <c r="N6" s="6"/>
      <c r="O6" s="21">
        <f t="shared" ref="O6:O53" si="0">SUM(H6:M6)</f>
        <v>0</v>
      </c>
    </row>
    <row r="7" spans="1:15" x14ac:dyDescent="0.25">
      <c r="A7" s="23">
        <v>2</v>
      </c>
      <c r="B7" s="26" t="s">
        <v>244</v>
      </c>
      <c r="C7" s="24" t="s">
        <v>12</v>
      </c>
      <c r="D7" s="27">
        <v>2582500</v>
      </c>
      <c r="E7" s="26" t="s">
        <v>86</v>
      </c>
      <c r="F7" s="3" t="s">
        <v>11</v>
      </c>
      <c r="G7" s="18"/>
      <c r="H7" s="6"/>
      <c r="I7" s="6"/>
      <c r="J7" s="6"/>
      <c r="K7" s="6"/>
      <c r="L7" s="6"/>
      <c r="M7" s="6"/>
      <c r="N7" s="6"/>
      <c r="O7" s="21">
        <f t="shared" si="0"/>
        <v>0</v>
      </c>
    </row>
    <row r="8" spans="1:15" x14ac:dyDescent="0.25">
      <c r="A8" s="23">
        <v>3</v>
      </c>
      <c r="B8" s="26" t="s">
        <v>244</v>
      </c>
      <c r="C8" s="24" t="s">
        <v>235</v>
      </c>
      <c r="D8" s="27">
        <v>2492500</v>
      </c>
      <c r="E8" s="26" t="s">
        <v>102</v>
      </c>
      <c r="F8" s="3" t="s">
        <v>11</v>
      </c>
      <c r="G8" s="18"/>
      <c r="H8" s="6"/>
      <c r="I8" s="6"/>
      <c r="J8" s="6"/>
      <c r="K8" s="6"/>
      <c r="L8" s="6"/>
      <c r="M8" s="6"/>
      <c r="N8" s="6"/>
      <c r="O8" s="21">
        <f t="shared" si="0"/>
        <v>0</v>
      </c>
    </row>
    <row r="9" spans="1:15" x14ac:dyDescent="0.25">
      <c r="A9" s="23">
        <v>4</v>
      </c>
      <c r="B9" s="26" t="s">
        <v>244</v>
      </c>
      <c r="C9" s="24" t="s">
        <v>16</v>
      </c>
      <c r="D9" s="27">
        <v>3874160</v>
      </c>
      <c r="E9" s="26" t="s">
        <v>23</v>
      </c>
      <c r="F9" s="3" t="s">
        <v>11</v>
      </c>
      <c r="G9" s="18">
        <v>2250000</v>
      </c>
      <c r="H9" s="6">
        <v>5400</v>
      </c>
      <c r="I9" s="6">
        <v>6750</v>
      </c>
      <c r="J9" s="6">
        <v>83250</v>
      </c>
      <c r="K9" s="6">
        <v>45000</v>
      </c>
      <c r="L9" s="6">
        <v>45000</v>
      </c>
      <c r="M9" s="6">
        <v>22500</v>
      </c>
      <c r="N9" s="6">
        <v>112063</v>
      </c>
      <c r="O9" s="21">
        <f t="shared" si="0"/>
        <v>207900</v>
      </c>
    </row>
    <row r="10" spans="1:15" x14ac:dyDescent="0.25">
      <c r="A10" s="23">
        <v>5</v>
      </c>
      <c r="B10" s="26" t="s">
        <v>244</v>
      </c>
      <c r="C10" s="24" t="s">
        <v>18</v>
      </c>
      <c r="D10" s="27">
        <v>2481000</v>
      </c>
      <c r="E10" s="26" t="s">
        <v>106</v>
      </c>
      <c r="F10" s="3" t="s">
        <v>11</v>
      </c>
      <c r="G10" s="18">
        <v>2600000</v>
      </c>
      <c r="H10" s="6">
        <v>6240</v>
      </c>
      <c r="I10" s="6">
        <v>7800</v>
      </c>
      <c r="J10" s="6">
        <v>96200</v>
      </c>
      <c r="K10" s="6">
        <v>52000</v>
      </c>
      <c r="L10" s="6">
        <v>52000</v>
      </c>
      <c r="M10" s="6">
        <v>26000</v>
      </c>
      <c r="N10" s="6">
        <v>130000</v>
      </c>
      <c r="O10" s="21">
        <f t="shared" si="0"/>
        <v>240240</v>
      </c>
    </row>
    <row r="11" spans="1:15" x14ac:dyDescent="0.25">
      <c r="A11" s="23">
        <v>6</v>
      </c>
      <c r="B11" s="26" t="s">
        <v>244</v>
      </c>
      <c r="C11" s="24" t="s">
        <v>20</v>
      </c>
      <c r="D11" s="27">
        <v>1413000</v>
      </c>
      <c r="E11" s="26" t="s">
        <v>193</v>
      </c>
      <c r="F11" s="3" t="s">
        <v>11</v>
      </c>
      <c r="G11" s="18">
        <v>2250000</v>
      </c>
      <c r="H11" s="6">
        <v>5400</v>
      </c>
      <c r="I11" s="6">
        <v>6750</v>
      </c>
      <c r="J11" s="6">
        <v>83250</v>
      </c>
      <c r="K11" s="6">
        <v>45000</v>
      </c>
      <c r="L11" s="6">
        <v>45000</v>
      </c>
      <c r="M11" s="6">
        <v>22500</v>
      </c>
      <c r="N11" s="6"/>
      <c r="O11" s="21">
        <f t="shared" si="0"/>
        <v>207900</v>
      </c>
    </row>
    <row r="12" spans="1:15" x14ac:dyDescent="0.25">
      <c r="A12" s="23">
        <v>7</v>
      </c>
      <c r="B12" s="26" t="s">
        <v>244</v>
      </c>
      <c r="C12" s="9" t="s">
        <v>211</v>
      </c>
      <c r="D12" s="10">
        <v>1185000</v>
      </c>
      <c r="E12" s="3"/>
      <c r="F12" s="3" t="s">
        <v>204</v>
      </c>
      <c r="G12" s="18"/>
      <c r="H12" s="6"/>
      <c r="I12" s="6"/>
      <c r="J12" s="6"/>
      <c r="K12" s="6"/>
      <c r="L12" s="6"/>
      <c r="M12" s="6"/>
      <c r="N12" s="6"/>
      <c r="O12" s="21">
        <f t="shared" si="0"/>
        <v>0</v>
      </c>
    </row>
    <row r="13" spans="1:15" x14ac:dyDescent="0.25">
      <c r="A13" s="23">
        <v>8</v>
      </c>
      <c r="B13" s="26" t="s">
        <v>244</v>
      </c>
      <c r="C13" s="24" t="s">
        <v>22</v>
      </c>
      <c r="D13" s="27">
        <v>2880253</v>
      </c>
      <c r="E13" s="26" t="s">
        <v>43</v>
      </c>
      <c r="F13" s="3" t="s">
        <v>11</v>
      </c>
      <c r="G13" s="18">
        <v>2800000</v>
      </c>
      <c r="H13" s="6">
        <v>6720</v>
      </c>
      <c r="I13" s="6">
        <v>8400</v>
      </c>
      <c r="J13" s="6">
        <v>103600</v>
      </c>
      <c r="K13" s="6">
        <v>56000</v>
      </c>
      <c r="L13" s="6">
        <v>56000</v>
      </c>
      <c r="M13" s="6">
        <v>28000</v>
      </c>
      <c r="N13" s="6">
        <v>112063</v>
      </c>
      <c r="O13" s="21">
        <f t="shared" si="0"/>
        <v>258720</v>
      </c>
    </row>
    <row r="14" spans="1:15" x14ac:dyDescent="0.25">
      <c r="A14" s="23">
        <v>9</v>
      </c>
      <c r="B14" s="26" t="s">
        <v>244</v>
      </c>
      <c r="C14" s="24" t="s">
        <v>24</v>
      </c>
      <c r="D14" s="27">
        <v>2454000</v>
      </c>
      <c r="E14" s="26" t="s">
        <v>112</v>
      </c>
      <c r="F14" s="3" t="s">
        <v>11</v>
      </c>
      <c r="G14" s="18">
        <v>2500000</v>
      </c>
      <c r="H14" s="6">
        <v>6000</v>
      </c>
      <c r="I14" s="6">
        <v>7500</v>
      </c>
      <c r="J14" s="6">
        <v>92500</v>
      </c>
      <c r="K14" s="6">
        <v>50000</v>
      </c>
      <c r="L14" s="6">
        <v>50000</v>
      </c>
      <c r="M14" s="6">
        <v>25000</v>
      </c>
      <c r="N14" s="6">
        <v>112063</v>
      </c>
      <c r="O14" s="21">
        <f t="shared" si="0"/>
        <v>231000</v>
      </c>
    </row>
    <row r="15" spans="1:15" x14ac:dyDescent="0.25">
      <c r="A15" s="23">
        <v>10</v>
      </c>
      <c r="B15" s="26" t="s">
        <v>244</v>
      </c>
      <c r="C15" s="24" t="s">
        <v>26</v>
      </c>
      <c r="D15" s="27">
        <v>2090000</v>
      </c>
      <c r="E15" s="26" t="s">
        <v>137</v>
      </c>
      <c r="F15" s="3" t="s">
        <v>11</v>
      </c>
      <c r="G15" s="18"/>
      <c r="H15" s="6"/>
      <c r="I15" s="6"/>
      <c r="J15" s="6"/>
      <c r="K15" s="6"/>
      <c r="L15" s="6"/>
      <c r="M15" s="6"/>
      <c r="N15" s="6"/>
      <c r="O15" s="21">
        <f t="shared" si="0"/>
        <v>0</v>
      </c>
    </row>
    <row r="16" spans="1:15" x14ac:dyDescent="0.25">
      <c r="A16" s="23">
        <v>11</v>
      </c>
      <c r="B16" s="26" t="s">
        <v>244</v>
      </c>
      <c r="C16" s="24" t="s">
        <v>28</v>
      </c>
      <c r="D16" s="27">
        <v>2666000</v>
      </c>
      <c r="E16" s="26" t="s">
        <v>72</v>
      </c>
      <c r="F16" s="3" t="s">
        <v>11</v>
      </c>
      <c r="G16" s="18">
        <v>3600000</v>
      </c>
      <c r="H16" s="6">
        <v>8640</v>
      </c>
      <c r="I16" s="6">
        <v>10800</v>
      </c>
      <c r="J16" s="6">
        <v>133200</v>
      </c>
      <c r="K16" s="6">
        <v>72000</v>
      </c>
      <c r="L16" s="6">
        <v>72000</v>
      </c>
      <c r="M16" s="6">
        <v>36000</v>
      </c>
      <c r="N16" s="6">
        <v>180000</v>
      </c>
      <c r="O16" s="21">
        <f t="shared" si="0"/>
        <v>332640</v>
      </c>
    </row>
    <row r="17" spans="1:15" x14ac:dyDescent="0.25">
      <c r="A17" s="23">
        <v>12</v>
      </c>
      <c r="B17" s="26" t="s">
        <v>244</v>
      </c>
      <c r="C17" s="24" t="s">
        <v>30</v>
      </c>
      <c r="D17" s="27">
        <v>1316253</v>
      </c>
      <c r="E17" s="26" t="s">
        <v>198</v>
      </c>
      <c r="F17" s="3" t="s">
        <v>11</v>
      </c>
      <c r="G17" s="18">
        <v>2250000</v>
      </c>
      <c r="H17" s="6">
        <v>5400</v>
      </c>
      <c r="I17" s="6">
        <v>6750</v>
      </c>
      <c r="J17" s="6">
        <v>83250</v>
      </c>
      <c r="K17" s="6">
        <v>45000</v>
      </c>
      <c r="L17" s="6">
        <v>0</v>
      </c>
      <c r="M17" s="6">
        <v>0</v>
      </c>
      <c r="N17" s="6">
        <v>112063</v>
      </c>
      <c r="O17" s="21">
        <f t="shared" si="0"/>
        <v>140400</v>
      </c>
    </row>
    <row r="18" spans="1:15" x14ac:dyDescent="0.25">
      <c r="A18" s="23">
        <v>13</v>
      </c>
      <c r="B18" s="26" t="s">
        <v>244</v>
      </c>
      <c r="C18" s="24" t="s">
        <v>32</v>
      </c>
      <c r="D18" s="27">
        <v>2579000</v>
      </c>
      <c r="E18" s="26" t="s">
        <v>90</v>
      </c>
      <c r="F18" s="3" t="s">
        <v>11</v>
      </c>
      <c r="G18" s="18">
        <v>2900000</v>
      </c>
      <c r="H18" s="6">
        <v>6960</v>
      </c>
      <c r="I18" s="6">
        <v>8700</v>
      </c>
      <c r="J18" s="6">
        <v>107300</v>
      </c>
      <c r="K18" s="6">
        <v>58000</v>
      </c>
      <c r="L18" s="6">
        <v>58000</v>
      </c>
      <c r="M18" s="6">
        <v>29000</v>
      </c>
      <c r="N18" s="6">
        <v>145000</v>
      </c>
      <c r="O18" s="21">
        <f t="shared" si="0"/>
        <v>267960</v>
      </c>
    </row>
    <row r="19" spans="1:15" x14ac:dyDescent="0.25">
      <c r="A19" s="23">
        <v>14</v>
      </c>
      <c r="B19" s="26" t="s">
        <v>244</v>
      </c>
      <c r="C19" s="24" t="s">
        <v>34</v>
      </c>
      <c r="D19" s="27">
        <v>4000000</v>
      </c>
      <c r="E19" s="26" t="s">
        <v>10</v>
      </c>
      <c r="F19" s="3" t="s">
        <v>11</v>
      </c>
      <c r="G19" s="18">
        <v>2700000</v>
      </c>
      <c r="H19" s="6">
        <v>6480</v>
      </c>
      <c r="I19" s="6">
        <v>8100</v>
      </c>
      <c r="J19" s="6">
        <v>99900</v>
      </c>
      <c r="K19" s="6">
        <v>54000</v>
      </c>
      <c r="L19" s="6">
        <v>54000</v>
      </c>
      <c r="M19" s="6">
        <v>27000</v>
      </c>
      <c r="N19" s="6">
        <v>112063</v>
      </c>
      <c r="O19" s="21">
        <f t="shared" si="0"/>
        <v>249480</v>
      </c>
    </row>
    <row r="20" spans="1:15" x14ac:dyDescent="0.25">
      <c r="A20" s="23">
        <v>15</v>
      </c>
      <c r="B20" s="26" t="s">
        <v>244</v>
      </c>
      <c r="C20" s="24" t="s">
        <v>36</v>
      </c>
      <c r="D20" s="27">
        <v>1704000</v>
      </c>
      <c r="E20" s="26" t="s">
        <v>169</v>
      </c>
      <c r="F20" s="3" t="s">
        <v>11</v>
      </c>
      <c r="G20" s="18">
        <v>2250000</v>
      </c>
      <c r="H20" s="6">
        <v>5400</v>
      </c>
      <c r="I20" s="6">
        <v>6750</v>
      </c>
      <c r="J20" s="6">
        <v>83250</v>
      </c>
      <c r="K20" s="6">
        <v>45000</v>
      </c>
      <c r="L20" s="6">
        <v>45000</v>
      </c>
      <c r="M20" s="6">
        <v>22500</v>
      </c>
      <c r="N20" s="6">
        <v>112063</v>
      </c>
      <c r="O20" s="21">
        <f t="shared" si="0"/>
        <v>207900</v>
      </c>
    </row>
    <row r="21" spans="1:15" x14ac:dyDescent="0.25">
      <c r="A21" s="23">
        <v>16</v>
      </c>
      <c r="B21" s="26" t="s">
        <v>244</v>
      </c>
      <c r="C21" s="24" t="s">
        <v>38</v>
      </c>
      <c r="D21" s="27">
        <v>1929000</v>
      </c>
      <c r="E21" s="26" t="s">
        <v>151</v>
      </c>
      <c r="F21" s="3" t="s">
        <v>11</v>
      </c>
      <c r="G21" s="18">
        <v>2250000</v>
      </c>
      <c r="H21" s="6">
        <v>5400</v>
      </c>
      <c r="I21" s="6">
        <v>6750</v>
      </c>
      <c r="J21" s="6">
        <v>83250</v>
      </c>
      <c r="K21" s="6">
        <v>45000</v>
      </c>
      <c r="L21" s="6">
        <v>45000</v>
      </c>
      <c r="M21" s="6">
        <v>22500</v>
      </c>
      <c r="N21" s="6">
        <v>112063</v>
      </c>
      <c r="O21" s="21">
        <f t="shared" si="0"/>
        <v>207900</v>
      </c>
    </row>
    <row r="22" spans="1:15" x14ac:dyDescent="0.25">
      <c r="A22" s="23">
        <v>17</v>
      </c>
      <c r="B22" s="26" t="s">
        <v>244</v>
      </c>
      <c r="C22" s="24" t="s">
        <v>40</v>
      </c>
      <c r="D22" s="27">
        <v>2180253</v>
      </c>
      <c r="E22" s="26" t="s">
        <v>127</v>
      </c>
      <c r="F22" s="3" t="s">
        <v>11</v>
      </c>
      <c r="G22" s="18">
        <v>2300000</v>
      </c>
      <c r="H22" s="6">
        <v>5520</v>
      </c>
      <c r="I22" s="6">
        <v>6900</v>
      </c>
      <c r="J22" s="6">
        <v>85100</v>
      </c>
      <c r="K22" s="6">
        <v>46000</v>
      </c>
      <c r="L22" s="6">
        <v>46000</v>
      </c>
      <c r="M22" s="6">
        <v>23000</v>
      </c>
      <c r="N22" s="6">
        <v>112063</v>
      </c>
      <c r="O22" s="21">
        <f t="shared" si="0"/>
        <v>212520</v>
      </c>
    </row>
    <row r="23" spans="1:15" x14ac:dyDescent="0.25">
      <c r="A23" s="23">
        <v>18</v>
      </c>
      <c r="B23" s="26" t="s">
        <v>244</v>
      </c>
      <c r="C23" s="24" t="s">
        <v>42</v>
      </c>
      <c r="D23" s="27">
        <v>1469000</v>
      </c>
      <c r="E23" s="26" t="s">
        <v>187</v>
      </c>
      <c r="F23" s="3" t="s">
        <v>11</v>
      </c>
      <c r="G23" s="18">
        <v>2250000</v>
      </c>
      <c r="H23" s="6">
        <v>5400</v>
      </c>
      <c r="I23" s="6">
        <v>6750</v>
      </c>
      <c r="J23" s="6">
        <v>83250</v>
      </c>
      <c r="K23" s="6">
        <v>45000</v>
      </c>
      <c r="L23" s="6">
        <v>45000</v>
      </c>
      <c r="M23" s="6">
        <v>22500</v>
      </c>
      <c r="N23" s="6">
        <v>112063</v>
      </c>
      <c r="O23" s="21">
        <f t="shared" si="0"/>
        <v>207900</v>
      </c>
    </row>
    <row r="24" spans="1:15" x14ac:dyDescent="0.25">
      <c r="A24" s="23">
        <v>19</v>
      </c>
      <c r="B24" s="26" t="s">
        <v>244</v>
      </c>
      <c r="C24" s="24" t="s">
        <v>44</v>
      </c>
      <c r="D24" s="27">
        <v>2249000</v>
      </c>
      <c r="E24" s="26" t="s">
        <v>119</v>
      </c>
      <c r="F24" s="3" t="s">
        <v>11</v>
      </c>
      <c r="G24" s="18"/>
      <c r="H24" s="6"/>
      <c r="I24" s="6"/>
      <c r="J24" s="6"/>
      <c r="K24" s="6"/>
      <c r="L24" s="6"/>
      <c r="M24" s="6"/>
      <c r="N24" s="6">
        <v>112063</v>
      </c>
      <c r="O24" s="21">
        <f t="shared" si="0"/>
        <v>0</v>
      </c>
    </row>
    <row r="25" spans="1:15" x14ac:dyDescent="0.25">
      <c r="A25" s="23">
        <v>20</v>
      </c>
      <c r="B25" s="26" t="s">
        <v>244</v>
      </c>
      <c r="C25" s="9" t="s">
        <v>210</v>
      </c>
      <c r="D25" s="10">
        <v>1385000</v>
      </c>
      <c r="E25" s="3"/>
      <c r="F25" s="3" t="s">
        <v>204</v>
      </c>
      <c r="G25" s="18"/>
      <c r="H25" s="6"/>
      <c r="I25" s="6"/>
      <c r="J25" s="6"/>
      <c r="K25" s="6"/>
      <c r="L25" s="6"/>
      <c r="M25" s="6"/>
      <c r="N25" s="6"/>
      <c r="O25" s="21">
        <f t="shared" si="0"/>
        <v>0</v>
      </c>
    </row>
    <row r="26" spans="1:15" x14ac:dyDescent="0.25">
      <c r="A26" s="23">
        <v>21</v>
      </c>
      <c r="B26" s="26" t="s">
        <v>244</v>
      </c>
      <c r="C26" s="5" t="s">
        <v>207</v>
      </c>
      <c r="D26" s="6">
        <v>1300000</v>
      </c>
      <c r="E26" s="3"/>
      <c r="F26" s="3" t="s">
        <v>204</v>
      </c>
      <c r="G26" s="18"/>
      <c r="H26" s="6"/>
      <c r="I26" s="6"/>
      <c r="J26" s="6"/>
      <c r="K26" s="6"/>
      <c r="L26" s="6"/>
      <c r="M26" s="6"/>
      <c r="N26" s="6"/>
      <c r="O26" s="21">
        <f t="shared" si="0"/>
        <v>0</v>
      </c>
    </row>
    <row r="27" spans="1:15" x14ac:dyDescent="0.25">
      <c r="A27" s="23">
        <v>22</v>
      </c>
      <c r="B27" s="26" t="s">
        <v>244</v>
      </c>
      <c r="C27" s="24" t="s">
        <v>46</v>
      </c>
      <c r="D27" s="27">
        <v>2619750</v>
      </c>
      <c r="E27" s="26" t="s">
        <v>78</v>
      </c>
      <c r="F27" s="3" t="s">
        <v>11</v>
      </c>
      <c r="G27" s="18">
        <v>3600000</v>
      </c>
      <c r="H27" s="6">
        <v>8640</v>
      </c>
      <c r="I27" s="6">
        <v>10800</v>
      </c>
      <c r="J27" s="6">
        <v>133200</v>
      </c>
      <c r="K27" s="6">
        <v>72000</v>
      </c>
      <c r="L27" s="6">
        <v>72000</v>
      </c>
      <c r="M27" s="6">
        <v>36000</v>
      </c>
      <c r="N27" s="6">
        <v>180000</v>
      </c>
      <c r="O27" s="21">
        <f t="shared" si="0"/>
        <v>332640</v>
      </c>
    </row>
    <row r="28" spans="1:15" x14ac:dyDescent="0.25">
      <c r="A28" s="23">
        <v>23</v>
      </c>
      <c r="B28" s="26" t="s">
        <v>244</v>
      </c>
      <c r="C28" s="24" t="s">
        <v>48</v>
      </c>
      <c r="D28" s="27">
        <v>2264753</v>
      </c>
      <c r="E28" s="26" t="s">
        <v>117</v>
      </c>
      <c r="F28" s="3" t="s">
        <v>11</v>
      </c>
      <c r="G28" s="18">
        <v>2400000</v>
      </c>
      <c r="H28" s="6">
        <v>5760</v>
      </c>
      <c r="I28" s="6">
        <v>7200</v>
      </c>
      <c r="J28" s="6">
        <v>88800</v>
      </c>
      <c r="K28" s="6">
        <v>48000</v>
      </c>
      <c r="L28" s="6">
        <v>48000</v>
      </c>
      <c r="M28" s="6">
        <v>24000</v>
      </c>
      <c r="N28" s="6">
        <v>112063</v>
      </c>
      <c r="O28" s="21">
        <f t="shared" si="0"/>
        <v>221760</v>
      </c>
    </row>
    <row r="29" spans="1:15" x14ac:dyDescent="0.25">
      <c r="A29" s="23">
        <v>24</v>
      </c>
      <c r="B29" s="26" t="s">
        <v>244</v>
      </c>
      <c r="C29" s="24" t="s">
        <v>50</v>
      </c>
      <c r="D29" s="27">
        <v>2143000</v>
      </c>
      <c r="E29" s="26" t="s">
        <v>129</v>
      </c>
      <c r="F29" s="3" t="s">
        <v>11</v>
      </c>
      <c r="G29" s="18">
        <v>2300000</v>
      </c>
      <c r="H29" s="6">
        <v>5520</v>
      </c>
      <c r="I29" s="6">
        <v>6900</v>
      </c>
      <c r="J29" s="6">
        <v>85100</v>
      </c>
      <c r="K29" s="6">
        <v>46000</v>
      </c>
      <c r="L29" s="6">
        <v>46000</v>
      </c>
      <c r="M29" s="6">
        <v>23000</v>
      </c>
      <c r="N29" s="6">
        <v>115000</v>
      </c>
      <c r="O29" s="21">
        <f t="shared" si="0"/>
        <v>212520</v>
      </c>
    </row>
    <row r="30" spans="1:15" x14ac:dyDescent="0.25">
      <c r="A30" s="23">
        <v>25</v>
      </c>
      <c r="B30" s="26" t="s">
        <v>244</v>
      </c>
      <c r="C30" s="24" t="s">
        <v>54</v>
      </c>
      <c r="D30" s="27">
        <v>2656500</v>
      </c>
      <c r="E30" s="26" t="s">
        <v>76</v>
      </c>
      <c r="F30" s="3" t="s">
        <v>11</v>
      </c>
      <c r="G30" s="18">
        <v>2900000</v>
      </c>
      <c r="H30" s="6">
        <v>6960</v>
      </c>
      <c r="I30" s="6">
        <v>8700</v>
      </c>
      <c r="J30" s="6">
        <v>107300</v>
      </c>
      <c r="K30" s="6">
        <v>58000</v>
      </c>
      <c r="L30" s="6">
        <v>58000</v>
      </c>
      <c r="M30" s="6">
        <v>29000</v>
      </c>
      <c r="N30" s="6">
        <v>145000</v>
      </c>
      <c r="O30" s="21">
        <f t="shared" si="0"/>
        <v>267960</v>
      </c>
    </row>
    <row r="31" spans="1:15" x14ac:dyDescent="0.25">
      <c r="A31" s="23">
        <v>26</v>
      </c>
      <c r="B31" s="26" t="s">
        <v>244</v>
      </c>
      <c r="C31" s="5" t="s">
        <v>240</v>
      </c>
      <c r="D31" s="6">
        <v>2500000</v>
      </c>
      <c r="E31" s="3"/>
      <c r="F31" s="3" t="s">
        <v>204</v>
      </c>
      <c r="G31" s="18"/>
      <c r="H31" s="6"/>
      <c r="I31" s="6"/>
      <c r="J31" s="6"/>
      <c r="K31" s="6"/>
      <c r="L31" s="6"/>
      <c r="M31" s="6"/>
      <c r="N31" s="6"/>
      <c r="O31" s="21">
        <f t="shared" si="0"/>
        <v>0</v>
      </c>
    </row>
    <row r="32" spans="1:15" x14ac:dyDescent="0.25">
      <c r="A32" s="23">
        <v>27</v>
      </c>
      <c r="B32" s="26" t="s">
        <v>244</v>
      </c>
      <c r="C32" s="24" t="s">
        <v>56</v>
      </c>
      <c r="D32" s="27">
        <v>2717500</v>
      </c>
      <c r="E32" s="26" t="s">
        <v>66</v>
      </c>
      <c r="F32" s="3" t="s">
        <v>11</v>
      </c>
      <c r="G32" s="18">
        <v>2800000</v>
      </c>
      <c r="H32" s="6">
        <v>6720</v>
      </c>
      <c r="I32" s="6">
        <v>8400</v>
      </c>
      <c r="J32" s="6">
        <v>103600</v>
      </c>
      <c r="K32" s="6">
        <v>56000</v>
      </c>
      <c r="L32" s="6">
        <v>56000</v>
      </c>
      <c r="M32" s="6">
        <v>28000</v>
      </c>
      <c r="N32" s="6">
        <v>112063</v>
      </c>
      <c r="O32" s="21">
        <f>SUM(H32:M32)</f>
        <v>258720</v>
      </c>
    </row>
    <row r="33" spans="1:15" x14ac:dyDescent="0.25">
      <c r="A33" s="23">
        <v>28</v>
      </c>
      <c r="B33" s="26" t="s">
        <v>244</v>
      </c>
      <c r="C33" s="24" t="s">
        <v>58</v>
      </c>
      <c r="D33" s="27">
        <v>2058253</v>
      </c>
      <c r="E33" s="26" t="s">
        <v>143</v>
      </c>
      <c r="F33" s="3" t="s">
        <v>11</v>
      </c>
      <c r="G33" s="18">
        <v>2250000</v>
      </c>
      <c r="H33" s="6">
        <v>5400</v>
      </c>
      <c r="I33" s="6">
        <v>6750</v>
      </c>
      <c r="J33" s="6">
        <v>83250</v>
      </c>
      <c r="K33" s="6">
        <v>45000</v>
      </c>
      <c r="L33" s="6">
        <v>45000</v>
      </c>
      <c r="M33" s="6">
        <v>22500</v>
      </c>
      <c r="N33" s="6">
        <v>112063</v>
      </c>
      <c r="O33" s="21">
        <f t="shared" si="0"/>
        <v>207900</v>
      </c>
    </row>
    <row r="34" spans="1:15" x14ac:dyDescent="0.25">
      <c r="A34" s="23">
        <v>29</v>
      </c>
      <c r="B34" s="26" t="s">
        <v>244</v>
      </c>
      <c r="C34" s="24" t="s">
        <v>60</v>
      </c>
      <c r="D34" s="27">
        <v>1049000</v>
      </c>
      <c r="E34" s="3">
        <v>7122100043</v>
      </c>
      <c r="F34" s="3" t="s">
        <v>11</v>
      </c>
      <c r="G34" s="18">
        <v>2250000</v>
      </c>
      <c r="H34" s="6">
        <v>5400</v>
      </c>
      <c r="I34" s="6">
        <v>6750</v>
      </c>
      <c r="J34" s="6">
        <v>83250</v>
      </c>
      <c r="K34" s="6">
        <v>45000</v>
      </c>
      <c r="L34" s="6">
        <v>45000</v>
      </c>
      <c r="M34" s="6">
        <v>22500</v>
      </c>
      <c r="N34" s="6">
        <v>112063</v>
      </c>
      <c r="O34" s="21">
        <f t="shared" si="0"/>
        <v>207900</v>
      </c>
    </row>
    <row r="35" spans="1:15" x14ac:dyDescent="0.25">
      <c r="A35" s="23">
        <v>30</v>
      </c>
      <c r="B35" s="26" t="s">
        <v>244</v>
      </c>
      <c r="C35" s="24" t="s">
        <v>62</v>
      </c>
      <c r="D35" s="27">
        <v>1443750</v>
      </c>
      <c r="E35" s="26" t="s">
        <v>191</v>
      </c>
      <c r="F35" s="3" t="s">
        <v>11</v>
      </c>
      <c r="G35" s="18"/>
      <c r="H35" s="6"/>
      <c r="I35" s="6"/>
      <c r="J35" s="6"/>
      <c r="K35" s="6"/>
      <c r="L35" s="6"/>
      <c r="M35" s="6"/>
      <c r="N35" s="6"/>
      <c r="O35" s="21">
        <f t="shared" si="0"/>
        <v>0</v>
      </c>
    </row>
    <row r="36" spans="1:15" x14ac:dyDescent="0.25">
      <c r="A36" s="23">
        <v>31</v>
      </c>
      <c r="B36" s="26" t="s">
        <v>244</v>
      </c>
      <c r="C36" s="24" t="s">
        <v>63</v>
      </c>
      <c r="D36" s="27">
        <v>3136750</v>
      </c>
      <c r="E36" s="26" t="s">
        <v>33</v>
      </c>
      <c r="F36" s="3" t="s">
        <v>11</v>
      </c>
      <c r="G36" s="18">
        <v>2800000</v>
      </c>
      <c r="H36" s="6">
        <v>6720</v>
      </c>
      <c r="I36" s="6">
        <v>8400</v>
      </c>
      <c r="J36" s="6">
        <v>103600</v>
      </c>
      <c r="K36" s="6">
        <v>56000</v>
      </c>
      <c r="L36" s="6">
        <v>56000</v>
      </c>
      <c r="M36" s="6">
        <v>28000</v>
      </c>
      <c r="N36" s="6">
        <v>140000</v>
      </c>
      <c r="O36" s="21">
        <f t="shared" si="0"/>
        <v>258720</v>
      </c>
    </row>
    <row r="37" spans="1:15" x14ac:dyDescent="0.25">
      <c r="A37" s="23">
        <v>32</v>
      </c>
      <c r="B37" s="26" t="s">
        <v>244</v>
      </c>
      <c r="C37" s="5" t="s">
        <v>203</v>
      </c>
      <c r="D37" s="6">
        <v>2500000</v>
      </c>
      <c r="E37" s="3"/>
      <c r="F37" s="3" t="s">
        <v>204</v>
      </c>
      <c r="G37" s="18"/>
      <c r="H37" s="6"/>
      <c r="I37" s="6"/>
      <c r="J37" s="6"/>
      <c r="K37" s="6"/>
      <c r="L37" s="6"/>
      <c r="M37" s="6"/>
      <c r="N37" s="6"/>
      <c r="O37" s="21">
        <f t="shared" si="0"/>
        <v>0</v>
      </c>
    </row>
    <row r="38" spans="1:15" x14ac:dyDescent="0.25">
      <c r="A38" s="23">
        <v>33</v>
      </c>
      <c r="B38" s="26" t="s">
        <v>244</v>
      </c>
      <c r="C38" s="24" t="s">
        <v>65</v>
      </c>
      <c r="D38" s="27">
        <v>1822253</v>
      </c>
      <c r="E38" s="26" t="s">
        <v>163</v>
      </c>
      <c r="F38" s="3" t="s">
        <v>11</v>
      </c>
      <c r="G38" s="18">
        <v>2250000</v>
      </c>
      <c r="H38" s="6">
        <v>5400</v>
      </c>
      <c r="I38" s="6">
        <v>6750</v>
      </c>
      <c r="J38" s="6">
        <v>83250</v>
      </c>
      <c r="K38" s="6">
        <v>45000</v>
      </c>
      <c r="L38" s="6">
        <v>45000</v>
      </c>
      <c r="M38" s="6">
        <v>22500</v>
      </c>
      <c r="N38" s="6">
        <v>112063</v>
      </c>
      <c r="O38" s="21">
        <f t="shared" si="0"/>
        <v>207900</v>
      </c>
    </row>
    <row r="39" spans="1:15" x14ac:dyDescent="0.25">
      <c r="A39" s="23">
        <v>34</v>
      </c>
      <c r="B39" s="26" t="s">
        <v>244</v>
      </c>
      <c r="C39" s="9" t="s">
        <v>215</v>
      </c>
      <c r="D39" s="10">
        <v>1172500</v>
      </c>
      <c r="E39" s="3"/>
      <c r="F39" s="3" t="s">
        <v>204</v>
      </c>
      <c r="G39" s="18"/>
      <c r="H39" s="6"/>
      <c r="I39" s="6"/>
      <c r="J39" s="6"/>
      <c r="K39" s="6"/>
      <c r="L39" s="6"/>
      <c r="M39" s="6"/>
      <c r="N39" s="6"/>
      <c r="O39" s="21">
        <f t="shared" si="0"/>
        <v>0</v>
      </c>
    </row>
    <row r="40" spans="1:15" x14ac:dyDescent="0.25">
      <c r="A40" s="23">
        <v>35</v>
      </c>
      <c r="B40" s="26" t="s">
        <v>244</v>
      </c>
      <c r="C40" s="24" t="s">
        <v>67</v>
      </c>
      <c r="D40" s="27">
        <v>2605000</v>
      </c>
      <c r="E40" s="26" t="s">
        <v>80</v>
      </c>
      <c r="F40" s="3" t="s">
        <v>11</v>
      </c>
      <c r="G40" s="18">
        <v>3400000</v>
      </c>
      <c r="H40" s="6">
        <v>8160</v>
      </c>
      <c r="I40" s="6">
        <v>10200</v>
      </c>
      <c r="J40" s="6">
        <v>125800</v>
      </c>
      <c r="K40" s="6">
        <v>68000</v>
      </c>
      <c r="L40" s="6">
        <v>68000</v>
      </c>
      <c r="M40" s="6">
        <v>34000</v>
      </c>
      <c r="N40" s="6"/>
      <c r="O40" s="21">
        <f t="shared" si="0"/>
        <v>314160</v>
      </c>
    </row>
    <row r="41" spans="1:15" x14ac:dyDescent="0.25">
      <c r="A41" s="23">
        <v>36</v>
      </c>
      <c r="B41" s="26" t="s">
        <v>244</v>
      </c>
      <c r="C41" s="24" t="s">
        <v>69</v>
      </c>
      <c r="D41" s="27">
        <v>1508000</v>
      </c>
      <c r="E41" s="26" t="s">
        <v>181</v>
      </c>
      <c r="F41" s="3" t="s">
        <v>11</v>
      </c>
      <c r="G41" s="18">
        <v>2250000</v>
      </c>
      <c r="H41" s="6">
        <v>5400</v>
      </c>
      <c r="I41" s="6">
        <v>6750</v>
      </c>
      <c r="J41" s="6">
        <v>83250</v>
      </c>
      <c r="K41" s="6">
        <v>45000</v>
      </c>
      <c r="L41" s="6">
        <v>45000</v>
      </c>
      <c r="M41" s="6">
        <v>22500</v>
      </c>
      <c r="N41" s="6">
        <v>112063</v>
      </c>
      <c r="O41" s="21">
        <f t="shared" si="0"/>
        <v>207900</v>
      </c>
    </row>
    <row r="42" spans="1:15" x14ac:dyDescent="0.25">
      <c r="A42" s="23">
        <v>37</v>
      </c>
      <c r="B42" s="26" t="s">
        <v>244</v>
      </c>
      <c r="C42" s="24" t="s">
        <v>71</v>
      </c>
      <c r="D42" s="27">
        <v>1829753</v>
      </c>
      <c r="E42" s="26" t="s">
        <v>159</v>
      </c>
      <c r="F42" s="3" t="s">
        <v>11</v>
      </c>
      <c r="G42" s="18">
        <v>2250000</v>
      </c>
      <c r="H42" s="6">
        <v>5400</v>
      </c>
      <c r="I42" s="6">
        <v>6750</v>
      </c>
      <c r="J42" s="6">
        <v>83250</v>
      </c>
      <c r="K42" s="6">
        <v>45000</v>
      </c>
      <c r="L42" s="6">
        <v>45000</v>
      </c>
      <c r="M42" s="6">
        <v>22500</v>
      </c>
      <c r="N42" s="6">
        <v>112063</v>
      </c>
      <c r="O42" s="21">
        <f t="shared" si="0"/>
        <v>207900</v>
      </c>
    </row>
    <row r="43" spans="1:15" x14ac:dyDescent="0.25">
      <c r="A43" s="23">
        <v>38</v>
      </c>
      <c r="B43" s="26" t="s">
        <v>244</v>
      </c>
      <c r="C43" s="5" t="s">
        <v>208</v>
      </c>
      <c r="D43" s="6">
        <v>1400000</v>
      </c>
      <c r="E43" s="3"/>
      <c r="F43" s="3" t="s">
        <v>204</v>
      </c>
      <c r="G43" s="18"/>
      <c r="H43" s="6"/>
      <c r="I43" s="6"/>
      <c r="J43" s="6"/>
      <c r="K43" s="6"/>
      <c r="L43" s="6"/>
      <c r="M43" s="6"/>
      <c r="N43" s="6"/>
      <c r="O43" s="21">
        <f t="shared" si="0"/>
        <v>0</v>
      </c>
    </row>
    <row r="44" spans="1:15" x14ac:dyDescent="0.25">
      <c r="A44" s="23">
        <v>39</v>
      </c>
      <c r="B44" s="26" t="s">
        <v>244</v>
      </c>
      <c r="C44" s="24" t="s">
        <v>73</v>
      </c>
      <c r="D44" s="27">
        <v>1772003</v>
      </c>
      <c r="E44" s="26" t="s">
        <v>165</v>
      </c>
      <c r="F44" s="3" t="s">
        <v>11</v>
      </c>
      <c r="G44" s="18">
        <v>2700000</v>
      </c>
      <c r="H44" s="6">
        <v>6480</v>
      </c>
      <c r="I44" s="6">
        <v>8100</v>
      </c>
      <c r="J44" s="6">
        <v>99900</v>
      </c>
      <c r="K44" s="6">
        <v>54000</v>
      </c>
      <c r="L44" s="6">
        <v>54000</v>
      </c>
      <c r="M44" s="6">
        <v>27000</v>
      </c>
      <c r="N44" s="6">
        <v>112063</v>
      </c>
      <c r="O44" s="21">
        <f t="shared" si="0"/>
        <v>249480</v>
      </c>
    </row>
    <row r="45" spans="1:15" x14ac:dyDescent="0.25">
      <c r="A45" s="23">
        <v>40</v>
      </c>
      <c r="B45" s="26" t="s">
        <v>244</v>
      </c>
      <c r="C45" s="24" t="s">
        <v>75</v>
      </c>
      <c r="D45" s="27">
        <v>3958500</v>
      </c>
      <c r="E45" s="26" t="s">
        <v>19</v>
      </c>
      <c r="F45" s="3" t="s">
        <v>11</v>
      </c>
      <c r="G45" s="18">
        <v>3000000</v>
      </c>
      <c r="H45" s="6">
        <v>7200</v>
      </c>
      <c r="I45" s="6">
        <v>9000</v>
      </c>
      <c r="J45" s="6">
        <v>111000</v>
      </c>
      <c r="K45" s="6">
        <v>60000</v>
      </c>
      <c r="L45" s="6">
        <v>60000</v>
      </c>
      <c r="M45" s="6">
        <v>30000</v>
      </c>
      <c r="N45" s="6">
        <f>112063+44826</f>
        <v>156889</v>
      </c>
      <c r="O45" s="21">
        <f t="shared" si="0"/>
        <v>277200</v>
      </c>
    </row>
    <row r="46" spans="1:15" x14ac:dyDescent="0.25">
      <c r="A46" s="23">
        <v>41</v>
      </c>
      <c r="B46" s="26" t="s">
        <v>244</v>
      </c>
      <c r="C46" s="24" t="s">
        <v>77</v>
      </c>
      <c r="D46" s="27">
        <v>3771253</v>
      </c>
      <c r="E46" s="26" t="s">
        <v>27</v>
      </c>
      <c r="F46" s="3" t="s">
        <v>11</v>
      </c>
      <c r="G46" s="18">
        <v>3600000</v>
      </c>
      <c r="H46" s="6">
        <v>8640</v>
      </c>
      <c r="I46" s="6">
        <v>10800</v>
      </c>
      <c r="J46" s="6">
        <v>133200</v>
      </c>
      <c r="K46" s="6">
        <v>72000</v>
      </c>
      <c r="L46" s="6">
        <v>72000</v>
      </c>
      <c r="M46" s="6">
        <v>36000</v>
      </c>
      <c r="N46" s="6">
        <f>112063+44826</f>
        <v>156889</v>
      </c>
      <c r="O46" s="21">
        <f t="shared" si="0"/>
        <v>332640</v>
      </c>
    </row>
    <row r="47" spans="1:15" x14ac:dyDescent="0.25">
      <c r="A47" s="23">
        <v>42</v>
      </c>
      <c r="B47" s="26" t="s">
        <v>244</v>
      </c>
      <c r="C47" s="24" t="s">
        <v>79</v>
      </c>
      <c r="D47" s="27">
        <v>2060253</v>
      </c>
      <c r="E47" s="26" t="s">
        <v>141</v>
      </c>
      <c r="F47" s="3" t="s">
        <v>11</v>
      </c>
      <c r="G47" s="18">
        <v>2300000</v>
      </c>
      <c r="H47" s="6">
        <v>5520</v>
      </c>
      <c r="I47" s="6">
        <v>6900</v>
      </c>
      <c r="J47" s="6">
        <v>85100</v>
      </c>
      <c r="K47" s="6">
        <v>46000</v>
      </c>
      <c r="L47" s="6">
        <v>46000</v>
      </c>
      <c r="M47" s="6">
        <v>23000</v>
      </c>
      <c r="N47" s="6">
        <v>112063</v>
      </c>
      <c r="O47" s="21">
        <f t="shared" si="0"/>
        <v>212520</v>
      </c>
    </row>
    <row r="48" spans="1:15" x14ac:dyDescent="0.25">
      <c r="A48" s="23">
        <v>43</v>
      </c>
      <c r="B48" s="26" t="s">
        <v>244</v>
      </c>
      <c r="C48" s="24" t="s">
        <v>81</v>
      </c>
      <c r="D48" s="27">
        <v>2281000</v>
      </c>
      <c r="E48" s="26" t="s">
        <v>236</v>
      </c>
      <c r="F48" s="3" t="s">
        <v>11</v>
      </c>
      <c r="G48" s="18"/>
      <c r="H48" s="6"/>
      <c r="I48" s="6"/>
      <c r="J48" s="6"/>
      <c r="K48" s="6"/>
      <c r="L48" s="6"/>
      <c r="M48" s="6"/>
      <c r="N48" s="6"/>
      <c r="O48" s="21">
        <f t="shared" si="0"/>
        <v>0</v>
      </c>
    </row>
    <row r="49" spans="1:15" x14ac:dyDescent="0.25">
      <c r="A49" s="23">
        <v>44</v>
      </c>
      <c r="B49" s="26" t="s">
        <v>244</v>
      </c>
      <c r="C49" s="24" t="s">
        <v>83</v>
      </c>
      <c r="D49" s="27">
        <v>1829753</v>
      </c>
      <c r="E49" s="26" t="s">
        <v>161</v>
      </c>
      <c r="F49" s="3" t="s">
        <v>11</v>
      </c>
      <c r="G49" s="18">
        <v>2250000</v>
      </c>
      <c r="H49" s="6">
        <v>5400</v>
      </c>
      <c r="I49" s="6">
        <v>6750</v>
      </c>
      <c r="J49" s="6">
        <v>83250</v>
      </c>
      <c r="K49" s="6">
        <v>45000</v>
      </c>
      <c r="L49" s="6">
        <v>45000</v>
      </c>
      <c r="M49" s="6">
        <v>22500</v>
      </c>
      <c r="N49" s="6">
        <v>112063</v>
      </c>
      <c r="O49" s="21">
        <f t="shared" si="0"/>
        <v>207900</v>
      </c>
    </row>
    <row r="50" spans="1:15" x14ac:dyDescent="0.25">
      <c r="A50" s="23">
        <v>45</v>
      </c>
      <c r="B50" s="26" t="s">
        <v>244</v>
      </c>
      <c r="C50" s="24" t="s">
        <v>85</v>
      </c>
      <c r="D50" s="27">
        <v>2528000</v>
      </c>
      <c r="E50" s="26" t="s">
        <v>96</v>
      </c>
      <c r="F50" s="3" t="s">
        <v>11</v>
      </c>
      <c r="G50" s="18">
        <v>2800000</v>
      </c>
      <c r="H50" s="6">
        <v>6720</v>
      </c>
      <c r="I50" s="6">
        <v>8400</v>
      </c>
      <c r="J50" s="6">
        <v>103600</v>
      </c>
      <c r="K50" s="6">
        <v>56000</v>
      </c>
      <c r="L50" s="6">
        <v>56000</v>
      </c>
      <c r="M50" s="6">
        <v>28000</v>
      </c>
      <c r="N50" s="6">
        <v>140000</v>
      </c>
      <c r="O50" s="21">
        <f t="shared" si="0"/>
        <v>258720</v>
      </c>
    </row>
    <row r="51" spans="1:15" x14ac:dyDescent="0.25">
      <c r="A51" s="23">
        <v>46</v>
      </c>
      <c r="B51" s="26" t="s">
        <v>244</v>
      </c>
      <c r="C51" s="24" t="s">
        <v>87</v>
      </c>
      <c r="D51" s="27">
        <v>1544753</v>
      </c>
      <c r="E51" s="26" t="s">
        <v>177</v>
      </c>
      <c r="F51" s="3" t="s">
        <v>11</v>
      </c>
      <c r="G51" s="18">
        <v>2250000</v>
      </c>
      <c r="H51" s="6">
        <v>5400</v>
      </c>
      <c r="I51" s="6">
        <v>6750</v>
      </c>
      <c r="J51" s="6">
        <v>83250</v>
      </c>
      <c r="K51" s="6">
        <v>45000</v>
      </c>
      <c r="L51" s="6">
        <v>45000</v>
      </c>
      <c r="M51" s="6">
        <v>22500</v>
      </c>
      <c r="N51" s="6">
        <v>112063</v>
      </c>
      <c r="O51" s="21">
        <f t="shared" si="0"/>
        <v>207900</v>
      </c>
    </row>
    <row r="52" spans="1:15" x14ac:dyDescent="0.25">
      <c r="A52" s="23">
        <v>47</v>
      </c>
      <c r="B52" s="26" t="s">
        <v>244</v>
      </c>
      <c r="C52" s="24" t="s">
        <v>89</v>
      </c>
      <c r="D52" s="27">
        <v>2815753</v>
      </c>
      <c r="E52" s="26" t="s">
        <v>57</v>
      </c>
      <c r="F52" s="3" t="s">
        <v>11</v>
      </c>
      <c r="G52" s="18">
        <v>3200000</v>
      </c>
      <c r="H52" s="6">
        <v>7680</v>
      </c>
      <c r="I52" s="6">
        <v>9600</v>
      </c>
      <c r="J52" s="6">
        <v>118400</v>
      </c>
      <c r="K52" s="6">
        <v>64000</v>
      </c>
      <c r="L52" s="6">
        <v>64000</v>
      </c>
      <c r="M52" s="6">
        <v>32000</v>
      </c>
      <c r="N52" s="6">
        <v>112063</v>
      </c>
      <c r="O52" s="21">
        <f t="shared" si="0"/>
        <v>295680</v>
      </c>
    </row>
    <row r="53" spans="1:15" x14ac:dyDescent="0.25">
      <c r="A53" s="23">
        <v>48</v>
      </c>
      <c r="B53" s="26" t="s">
        <v>244</v>
      </c>
      <c r="C53" s="24" t="s">
        <v>91</v>
      </c>
      <c r="D53" s="25">
        <v>4272253</v>
      </c>
      <c r="E53" s="26" t="s">
        <v>232</v>
      </c>
      <c r="F53" s="3" t="s">
        <v>11</v>
      </c>
      <c r="G53" s="18">
        <v>4600000</v>
      </c>
      <c r="H53" s="6">
        <v>11040</v>
      </c>
      <c r="I53" s="6">
        <v>13800</v>
      </c>
      <c r="J53" s="6">
        <v>170200</v>
      </c>
      <c r="K53" s="6">
        <v>92000</v>
      </c>
      <c r="L53" s="6">
        <v>92000</v>
      </c>
      <c r="M53" s="6">
        <v>46000</v>
      </c>
      <c r="N53" s="6">
        <v>112063</v>
      </c>
      <c r="O53" s="21">
        <f t="shared" si="0"/>
        <v>425040</v>
      </c>
    </row>
    <row r="54" spans="1:15" x14ac:dyDescent="0.25">
      <c r="A54" s="23">
        <v>49</v>
      </c>
      <c r="B54" s="26" t="s">
        <v>244</v>
      </c>
      <c r="C54" s="24" t="s">
        <v>95</v>
      </c>
      <c r="D54" s="27">
        <v>2657000</v>
      </c>
      <c r="E54" s="26" t="s">
        <v>74</v>
      </c>
      <c r="F54" s="3" t="s">
        <v>11</v>
      </c>
      <c r="G54" s="18">
        <v>3200000</v>
      </c>
      <c r="H54" s="6">
        <v>7680</v>
      </c>
      <c r="I54" s="6">
        <v>9600</v>
      </c>
      <c r="J54" s="6">
        <v>118400</v>
      </c>
      <c r="K54" s="6">
        <v>64000</v>
      </c>
      <c r="L54" s="6">
        <v>64000</v>
      </c>
      <c r="M54" s="6">
        <v>32000</v>
      </c>
      <c r="N54" s="6">
        <v>160000</v>
      </c>
      <c r="O54" s="21">
        <f>SUM(H54:M54)</f>
        <v>295680</v>
      </c>
    </row>
    <row r="55" spans="1:15" x14ac:dyDescent="0.25">
      <c r="A55" s="23">
        <v>50</v>
      </c>
      <c r="B55" s="26" t="s">
        <v>244</v>
      </c>
      <c r="C55" s="24" t="s">
        <v>97</v>
      </c>
      <c r="D55" s="27">
        <v>2084000</v>
      </c>
      <c r="E55" s="26" t="s">
        <v>139</v>
      </c>
      <c r="F55" s="3" t="s">
        <v>11</v>
      </c>
      <c r="G55" s="18">
        <v>2250000</v>
      </c>
      <c r="H55" s="6">
        <v>5400</v>
      </c>
      <c r="I55" s="6">
        <v>6750</v>
      </c>
      <c r="J55" s="6">
        <v>83250</v>
      </c>
      <c r="K55" s="6">
        <v>45000</v>
      </c>
      <c r="L55" s="6">
        <v>45000</v>
      </c>
      <c r="M55" s="6">
        <v>22500</v>
      </c>
      <c r="N55" s="6">
        <v>112063</v>
      </c>
      <c r="O55" s="21">
        <f>SUM(H55:M55)</f>
        <v>207900</v>
      </c>
    </row>
    <row r="56" spans="1:15" x14ac:dyDescent="0.25">
      <c r="A56" s="23">
        <v>51</v>
      </c>
      <c r="B56" s="26" t="s">
        <v>244</v>
      </c>
      <c r="C56" s="9" t="s">
        <v>218</v>
      </c>
      <c r="D56" s="10">
        <v>1850000</v>
      </c>
      <c r="E56" s="3"/>
      <c r="F56" s="3" t="s">
        <v>204</v>
      </c>
      <c r="G56" s="5"/>
      <c r="H56" s="5"/>
      <c r="I56" s="5"/>
      <c r="J56" s="5"/>
      <c r="K56" s="5"/>
      <c r="L56" s="5"/>
      <c r="M56" s="5"/>
      <c r="N56" s="5"/>
      <c r="O56" s="5"/>
    </row>
    <row r="57" spans="1:15" x14ac:dyDescent="0.25">
      <c r="A57" s="23">
        <v>52</v>
      </c>
      <c r="B57" s="26" t="s">
        <v>244</v>
      </c>
      <c r="C57" s="9" t="s">
        <v>213</v>
      </c>
      <c r="D57" s="10">
        <v>1185000</v>
      </c>
      <c r="E57" s="3"/>
      <c r="F57" s="3" t="s">
        <v>204</v>
      </c>
      <c r="G57" s="5"/>
      <c r="H57" s="5"/>
      <c r="I57" s="5"/>
      <c r="J57" s="5"/>
      <c r="K57" s="5"/>
      <c r="L57" s="5"/>
      <c r="M57" s="5"/>
      <c r="N57" s="5"/>
      <c r="O57" s="5"/>
    </row>
    <row r="58" spans="1:15" x14ac:dyDescent="0.25">
      <c r="A58" s="23">
        <v>53</v>
      </c>
      <c r="B58" s="26" t="s">
        <v>244</v>
      </c>
      <c r="C58" s="24" t="s">
        <v>101</v>
      </c>
      <c r="D58" s="27">
        <v>2472163</v>
      </c>
      <c r="E58" s="26" t="s">
        <v>108</v>
      </c>
      <c r="F58" s="3" t="s">
        <v>11</v>
      </c>
      <c r="G58" s="18">
        <v>2800000</v>
      </c>
      <c r="H58" s="6">
        <v>6720</v>
      </c>
      <c r="I58" s="6">
        <v>8400</v>
      </c>
      <c r="J58" s="6">
        <v>103600</v>
      </c>
      <c r="K58" s="6">
        <v>56000</v>
      </c>
      <c r="L58" s="6">
        <v>56000</v>
      </c>
      <c r="M58" s="6">
        <v>28000</v>
      </c>
      <c r="N58" s="6">
        <v>145000</v>
      </c>
      <c r="O58" s="21">
        <f>SUM(H58:M58)</f>
        <v>258720</v>
      </c>
    </row>
    <row r="59" spans="1:15" x14ac:dyDescent="0.25">
      <c r="A59" s="23">
        <v>54</v>
      </c>
      <c r="B59" s="26" t="s">
        <v>244</v>
      </c>
      <c r="C59" s="24" t="s">
        <v>103</v>
      </c>
      <c r="D59" s="27">
        <v>4000000</v>
      </c>
      <c r="E59" s="26" t="s">
        <v>13</v>
      </c>
      <c r="F59" s="3" t="s">
        <v>11</v>
      </c>
      <c r="G59" s="18">
        <v>2700000</v>
      </c>
      <c r="H59" s="6">
        <v>6480</v>
      </c>
      <c r="I59" s="6">
        <v>8100</v>
      </c>
      <c r="J59" s="6">
        <v>99900</v>
      </c>
      <c r="K59" s="6">
        <v>54000</v>
      </c>
      <c r="L59" s="6">
        <v>54000</v>
      </c>
      <c r="M59" s="6">
        <v>27000</v>
      </c>
      <c r="N59" s="6">
        <v>112063</v>
      </c>
      <c r="O59" s="21">
        <f t="shared" ref="O59:O121" si="1">SUM(H59:M59)</f>
        <v>249480</v>
      </c>
    </row>
    <row r="60" spans="1:15" x14ac:dyDescent="0.25">
      <c r="A60" s="23">
        <v>55</v>
      </c>
      <c r="B60" s="26" t="s">
        <v>244</v>
      </c>
      <c r="C60" s="24" t="s">
        <v>105</v>
      </c>
      <c r="D60" s="27">
        <v>1929753</v>
      </c>
      <c r="E60" s="26" t="s">
        <v>149</v>
      </c>
      <c r="F60" s="3" t="s">
        <v>11</v>
      </c>
      <c r="G60" s="18">
        <v>2250000</v>
      </c>
      <c r="H60" s="6">
        <v>5400</v>
      </c>
      <c r="I60" s="6">
        <v>6750</v>
      </c>
      <c r="J60" s="6">
        <v>83250</v>
      </c>
      <c r="K60" s="6">
        <v>45000</v>
      </c>
      <c r="L60" s="6">
        <v>45000</v>
      </c>
      <c r="M60" s="6">
        <v>22500</v>
      </c>
      <c r="N60" s="6">
        <v>112063</v>
      </c>
      <c r="O60" s="21">
        <f t="shared" si="1"/>
        <v>207900</v>
      </c>
    </row>
    <row r="61" spans="1:15" x14ac:dyDescent="0.25">
      <c r="A61" s="23">
        <v>56</v>
      </c>
      <c r="B61" s="26" t="s">
        <v>244</v>
      </c>
      <c r="C61" s="24" t="s">
        <v>107</v>
      </c>
      <c r="D61" s="27">
        <v>2843520</v>
      </c>
      <c r="E61" s="26" t="s">
        <v>51</v>
      </c>
      <c r="F61" s="3" t="s">
        <v>11</v>
      </c>
      <c r="G61" s="18">
        <v>3000000</v>
      </c>
      <c r="H61" s="6">
        <v>7200</v>
      </c>
      <c r="I61" s="6">
        <v>9000</v>
      </c>
      <c r="J61" s="6">
        <v>111000</v>
      </c>
      <c r="K61" s="6">
        <v>60000</v>
      </c>
      <c r="L61" s="6">
        <v>60000</v>
      </c>
      <c r="M61" s="6">
        <v>30000</v>
      </c>
      <c r="N61" s="6">
        <f>112063+22413</f>
        <v>134476</v>
      </c>
      <c r="O61" s="21">
        <f t="shared" si="1"/>
        <v>277200</v>
      </c>
    </row>
    <row r="62" spans="1:15" x14ac:dyDescent="0.25">
      <c r="A62" s="23">
        <v>57</v>
      </c>
      <c r="B62" s="26" t="s">
        <v>244</v>
      </c>
      <c r="C62" s="28" t="s">
        <v>109</v>
      </c>
      <c r="D62" s="30">
        <v>2000000</v>
      </c>
      <c r="E62" s="26" t="s">
        <v>147</v>
      </c>
      <c r="F62" s="3" t="s">
        <v>11</v>
      </c>
      <c r="G62" s="18"/>
      <c r="H62" s="6"/>
      <c r="I62" s="6"/>
      <c r="J62" s="6"/>
      <c r="K62" s="6"/>
      <c r="L62" s="6"/>
      <c r="M62" s="6"/>
      <c r="N62" s="6"/>
      <c r="O62" s="21">
        <f t="shared" si="1"/>
        <v>0</v>
      </c>
    </row>
    <row r="63" spans="1:15" x14ac:dyDescent="0.25">
      <c r="A63" s="23">
        <v>58</v>
      </c>
      <c r="B63" s="26" t="s">
        <v>244</v>
      </c>
      <c r="C63" s="24" t="s">
        <v>111</v>
      </c>
      <c r="D63" s="27">
        <v>2865500</v>
      </c>
      <c r="E63" s="26" t="s">
        <v>49</v>
      </c>
      <c r="F63" s="3" t="s">
        <v>11</v>
      </c>
      <c r="G63" s="18">
        <v>2800000</v>
      </c>
      <c r="H63" s="6">
        <v>6720</v>
      </c>
      <c r="I63" s="6">
        <v>8400</v>
      </c>
      <c r="J63" s="6">
        <v>103600</v>
      </c>
      <c r="K63" s="6">
        <v>56000</v>
      </c>
      <c r="L63" s="6">
        <v>56000</v>
      </c>
      <c r="M63" s="6">
        <v>28000</v>
      </c>
      <c r="N63" s="6">
        <v>140000</v>
      </c>
      <c r="O63" s="21">
        <f t="shared" si="1"/>
        <v>258720</v>
      </c>
    </row>
    <row r="64" spans="1:15" x14ac:dyDescent="0.25">
      <c r="A64" s="23">
        <v>59</v>
      </c>
      <c r="B64" s="26" t="s">
        <v>244</v>
      </c>
      <c r="C64" s="24" t="s">
        <v>113</v>
      </c>
      <c r="D64" s="27">
        <v>1384753</v>
      </c>
      <c r="E64" s="26" t="s">
        <v>237</v>
      </c>
      <c r="F64" s="3" t="s">
        <v>11</v>
      </c>
      <c r="G64" s="18">
        <v>2250000</v>
      </c>
      <c r="H64" s="6">
        <v>5400</v>
      </c>
      <c r="I64" s="6">
        <v>6750</v>
      </c>
      <c r="J64" s="6">
        <v>83250</v>
      </c>
      <c r="K64" s="6">
        <v>45000</v>
      </c>
      <c r="L64" s="6">
        <v>45000</v>
      </c>
      <c r="M64" s="6">
        <v>22500</v>
      </c>
      <c r="N64" s="6">
        <v>112063</v>
      </c>
      <c r="O64" s="21">
        <f t="shared" si="1"/>
        <v>207900</v>
      </c>
    </row>
    <row r="65" spans="1:15" x14ac:dyDescent="0.25">
      <c r="A65" s="23">
        <v>60</v>
      </c>
      <c r="B65" s="26" t="s">
        <v>244</v>
      </c>
      <c r="C65" s="9" t="s">
        <v>212</v>
      </c>
      <c r="D65" s="10">
        <v>1210000</v>
      </c>
      <c r="E65" s="3"/>
      <c r="F65" s="3" t="s">
        <v>204</v>
      </c>
      <c r="G65" s="18"/>
      <c r="H65" s="6"/>
      <c r="I65" s="6"/>
      <c r="J65" s="6"/>
      <c r="K65" s="6"/>
      <c r="L65" s="6"/>
      <c r="M65" s="6"/>
      <c r="N65" s="6"/>
      <c r="O65" s="21">
        <f t="shared" si="1"/>
        <v>0</v>
      </c>
    </row>
    <row r="66" spans="1:15" x14ac:dyDescent="0.25">
      <c r="A66" s="23">
        <v>61</v>
      </c>
      <c r="B66" s="26" t="s">
        <v>244</v>
      </c>
      <c r="C66" s="24" t="s">
        <v>115</v>
      </c>
      <c r="D66" s="27">
        <v>2232000</v>
      </c>
      <c r="E66" s="26" t="s">
        <v>121</v>
      </c>
      <c r="F66" s="3" t="s">
        <v>11</v>
      </c>
      <c r="G66" s="18">
        <v>2250000</v>
      </c>
      <c r="H66" s="6">
        <v>5400</v>
      </c>
      <c r="I66" s="6">
        <v>6750</v>
      </c>
      <c r="J66" s="6">
        <v>83250</v>
      </c>
      <c r="K66" s="6">
        <v>45000</v>
      </c>
      <c r="L66" s="6">
        <v>45000</v>
      </c>
      <c r="M66" s="6">
        <v>22500</v>
      </c>
      <c r="N66" s="6">
        <v>112063</v>
      </c>
      <c r="O66" s="21">
        <f t="shared" si="1"/>
        <v>207900</v>
      </c>
    </row>
    <row r="67" spans="1:15" x14ac:dyDescent="0.25">
      <c r="A67" s="23">
        <v>62</v>
      </c>
      <c r="B67" s="26" t="s">
        <v>244</v>
      </c>
      <c r="C67" s="9" t="s">
        <v>216</v>
      </c>
      <c r="D67" s="10">
        <v>1210000</v>
      </c>
      <c r="E67" s="3"/>
      <c r="F67" s="3" t="s">
        <v>204</v>
      </c>
      <c r="G67" s="18"/>
      <c r="H67" s="6"/>
      <c r="I67" s="6"/>
      <c r="J67" s="6"/>
      <c r="K67" s="6"/>
      <c r="L67" s="6"/>
      <c r="M67" s="6"/>
      <c r="N67" s="6"/>
      <c r="O67" s="21">
        <f t="shared" si="1"/>
        <v>0</v>
      </c>
    </row>
    <row r="68" spans="1:15" x14ac:dyDescent="0.25">
      <c r="A68" s="23">
        <v>63</v>
      </c>
      <c r="B68" s="26" t="s">
        <v>244</v>
      </c>
      <c r="C68" s="24" t="s">
        <v>116</v>
      </c>
      <c r="D68" s="27">
        <v>2843000</v>
      </c>
      <c r="E68" s="26" t="s">
        <v>53</v>
      </c>
      <c r="F68" s="3" t="s">
        <v>11</v>
      </c>
      <c r="G68" s="18">
        <v>2800000</v>
      </c>
      <c r="H68" s="6">
        <v>6720</v>
      </c>
      <c r="I68" s="6">
        <v>8400</v>
      </c>
      <c r="J68" s="6">
        <v>103600</v>
      </c>
      <c r="K68" s="6">
        <v>56000</v>
      </c>
      <c r="L68" s="6">
        <v>56000</v>
      </c>
      <c r="M68" s="6">
        <v>28000</v>
      </c>
      <c r="N68" s="6">
        <v>140000</v>
      </c>
      <c r="O68" s="21">
        <f t="shared" si="1"/>
        <v>258720</v>
      </c>
    </row>
    <row r="69" spans="1:15" x14ac:dyDescent="0.25">
      <c r="A69" s="23">
        <v>64</v>
      </c>
      <c r="B69" s="26" t="s">
        <v>244</v>
      </c>
      <c r="C69" s="24" t="s">
        <v>118</v>
      </c>
      <c r="D69" s="27">
        <v>4000000</v>
      </c>
      <c r="E69" s="26" t="s">
        <v>15</v>
      </c>
      <c r="F69" s="3" t="s">
        <v>11</v>
      </c>
      <c r="G69" s="18">
        <v>2600000</v>
      </c>
      <c r="H69" s="6">
        <v>6240</v>
      </c>
      <c r="I69" s="6">
        <v>7800</v>
      </c>
      <c r="J69" s="6">
        <v>96200</v>
      </c>
      <c r="K69" s="6">
        <v>52000</v>
      </c>
      <c r="L69" s="6">
        <v>52000</v>
      </c>
      <c r="M69" s="6">
        <v>26000</v>
      </c>
      <c r="N69" s="6">
        <v>112063</v>
      </c>
      <c r="O69" s="21">
        <f t="shared" si="1"/>
        <v>240240</v>
      </c>
    </row>
    <row r="70" spans="1:15" x14ac:dyDescent="0.25">
      <c r="A70" s="23">
        <v>65</v>
      </c>
      <c r="B70" s="26" t="s">
        <v>244</v>
      </c>
      <c r="C70" s="24" t="s">
        <v>120</v>
      </c>
      <c r="D70" s="27">
        <v>1479753</v>
      </c>
      <c r="E70" s="26" t="s">
        <v>185</v>
      </c>
      <c r="F70" s="3" t="s">
        <v>11</v>
      </c>
      <c r="G70" s="18">
        <v>2250000</v>
      </c>
      <c r="H70" s="6">
        <v>5400</v>
      </c>
      <c r="I70" s="6">
        <v>6750</v>
      </c>
      <c r="J70" s="6">
        <v>83250</v>
      </c>
      <c r="K70" s="6">
        <v>45000</v>
      </c>
      <c r="L70" s="6">
        <v>45000</v>
      </c>
      <c r="M70" s="6">
        <v>22500</v>
      </c>
      <c r="N70" s="6">
        <v>112063</v>
      </c>
      <c r="O70" s="21">
        <f t="shared" si="1"/>
        <v>207900</v>
      </c>
    </row>
    <row r="71" spans="1:15" x14ac:dyDescent="0.25">
      <c r="A71" s="23">
        <v>66</v>
      </c>
      <c r="B71" s="26" t="s">
        <v>244</v>
      </c>
      <c r="C71" s="24" t="s">
        <v>122</v>
      </c>
      <c r="D71" s="27">
        <v>2225000</v>
      </c>
      <c r="E71" s="26" t="s">
        <v>123</v>
      </c>
      <c r="F71" s="3" t="s">
        <v>11</v>
      </c>
      <c r="G71" s="18"/>
      <c r="H71" s="6"/>
      <c r="I71" s="6"/>
      <c r="J71" s="6"/>
      <c r="K71" s="6"/>
      <c r="L71" s="6"/>
      <c r="M71" s="6"/>
      <c r="N71" s="6"/>
      <c r="O71" s="21">
        <f t="shared" si="1"/>
        <v>0</v>
      </c>
    </row>
    <row r="72" spans="1:15" x14ac:dyDescent="0.25">
      <c r="A72" s="23">
        <v>67</v>
      </c>
      <c r="B72" s="26" t="s">
        <v>244</v>
      </c>
      <c r="C72" s="24" t="s">
        <v>124</v>
      </c>
      <c r="D72" s="27">
        <v>2531253</v>
      </c>
      <c r="E72" s="26" t="s">
        <v>92</v>
      </c>
      <c r="F72" s="3" t="s">
        <v>11</v>
      </c>
      <c r="G72" s="18">
        <v>2600000</v>
      </c>
      <c r="H72" s="6">
        <v>6240</v>
      </c>
      <c r="I72" s="6">
        <v>7800</v>
      </c>
      <c r="J72" s="6">
        <v>96200</v>
      </c>
      <c r="K72" s="6">
        <v>52000</v>
      </c>
      <c r="L72" s="6">
        <v>52000</v>
      </c>
      <c r="M72" s="6">
        <v>26000</v>
      </c>
      <c r="N72" s="6">
        <v>112063</v>
      </c>
      <c r="O72" s="21">
        <f t="shared" si="1"/>
        <v>240240</v>
      </c>
    </row>
    <row r="73" spans="1:15" x14ac:dyDescent="0.25">
      <c r="A73" s="23">
        <v>68</v>
      </c>
      <c r="B73" s="26" t="s">
        <v>244</v>
      </c>
      <c r="C73" s="24" t="s">
        <v>126</v>
      </c>
      <c r="D73" s="27">
        <v>4000000</v>
      </c>
      <c r="E73" s="26" t="s">
        <v>17</v>
      </c>
      <c r="F73" s="3" t="s">
        <v>11</v>
      </c>
      <c r="G73" s="18">
        <v>2600000</v>
      </c>
      <c r="H73" s="6">
        <v>6240</v>
      </c>
      <c r="I73" s="6">
        <v>7800</v>
      </c>
      <c r="J73" s="6">
        <v>96200</v>
      </c>
      <c r="K73" s="6">
        <v>52000</v>
      </c>
      <c r="L73" s="6">
        <v>52000</v>
      </c>
      <c r="M73" s="6">
        <v>26000</v>
      </c>
      <c r="N73" s="6">
        <v>112063</v>
      </c>
      <c r="O73" s="21">
        <f t="shared" si="1"/>
        <v>240240</v>
      </c>
    </row>
    <row r="74" spans="1:15" x14ac:dyDescent="0.25">
      <c r="A74" s="23">
        <v>69</v>
      </c>
      <c r="B74" s="26" t="s">
        <v>244</v>
      </c>
      <c r="C74" s="24" t="s">
        <v>128</v>
      </c>
      <c r="D74" s="27">
        <v>2956000</v>
      </c>
      <c r="E74" s="26" t="s">
        <v>39</v>
      </c>
      <c r="F74" s="3" t="s">
        <v>11</v>
      </c>
      <c r="G74" s="18">
        <v>2250000</v>
      </c>
      <c r="H74" s="6">
        <v>5400</v>
      </c>
      <c r="I74" s="6">
        <v>6750</v>
      </c>
      <c r="J74" s="6">
        <v>83250</v>
      </c>
      <c r="K74" s="6">
        <v>45000</v>
      </c>
      <c r="L74" s="6">
        <v>45000</v>
      </c>
      <c r="M74" s="6">
        <v>22500</v>
      </c>
      <c r="N74" s="6"/>
      <c r="O74" s="21">
        <f t="shared" si="1"/>
        <v>207900</v>
      </c>
    </row>
    <row r="75" spans="1:15" x14ac:dyDescent="0.25">
      <c r="A75" s="23">
        <v>70</v>
      </c>
      <c r="B75" s="26" t="s">
        <v>244</v>
      </c>
      <c r="C75" s="24" t="s">
        <v>130</v>
      </c>
      <c r="D75" s="27">
        <v>2801000</v>
      </c>
      <c r="E75" s="26" t="s">
        <v>61</v>
      </c>
      <c r="F75" s="3" t="s">
        <v>11</v>
      </c>
      <c r="G75" s="18">
        <v>2800000</v>
      </c>
      <c r="H75" s="6">
        <v>6720</v>
      </c>
      <c r="I75" s="6">
        <v>8400</v>
      </c>
      <c r="J75" s="6">
        <v>103600</v>
      </c>
      <c r="K75" s="6">
        <v>56000</v>
      </c>
      <c r="L75" s="6">
        <v>56000</v>
      </c>
      <c r="M75" s="6">
        <v>28000</v>
      </c>
      <c r="N75" s="6">
        <v>112063</v>
      </c>
      <c r="O75" s="21">
        <f t="shared" si="1"/>
        <v>258720</v>
      </c>
    </row>
    <row r="76" spans="1:15" x14ac:dyDescent="0.25">
      <c r="A76" s="23">
        <v>71</v>
      </c>
      <c r="B76" s="26" t="s">
        <v>244</v>
      </c>
      <c r="C76" s="9" t="s">
        <v>214</v>
      </c>
      <c r="D76" s="10">
        <v>1235000</v>
      </c>
      <c r="E76" s="3"/>
      <c r="F76" s="3" t="s">
        <v>204</v>
      </c>
      <c r="G76" s="18"/>
      <c r="H76" s="6"/>
      <c r="I76" s="6"/>
      <c r="J76" s="6"/>
      <c r="K76" s="6"/>
      <c r="L76" s="6"/>
      <c r="M76" s="6"/>
      <c r="N76" s="6"/>
      <c r="O76" s="21">
        <f t="shared" si="1"/>
        <v>0</v>
      </c>
    </row>
    <row r="77" spans="1:15" x14ac:dyDescent="0.25">
      <c r="A77" s="23">
        <v>72</v>
      </c>
      <c r="B77" s="26" t="s">
        <v>244</v>
      </c>
      <c r="C77" s="24" t="s">
        <v>132</v>
      </c>
      <c r="D77" s="27">
        <v>1770000</v>
      </c>
      <c r="E77" s="26" t="s">
        <v>167</v>
      </c>
      <c r="F77" s="3" t="s">
        <v>11</v>
      </c>
      <c r="G77" s="18"/>
      <c r="H77" s="6"/>
      <c r="I77" s="6"/>
      <c r="J77" s="6"/>
      <c r="K77" s="6"/>
      <c r="L77" s="6"/>
      <c r="M77" s="6"/>
      <c r="N77" s="6"/>
      <c r="O77" s="21">
        <f t="shared" si="1"/>
        <v>0</v>
      </c>
    </row>
    <row r="78" spans="1:15" x14ac:dyDescent="0.25">
      <c r="A78" s="23">
        <v>73</v>
      </c>
      <c r="B78" s="26" t="s">
        <v>244</v>
      </c>
      <c r="C78" s="24" t="s">
        <v>134</v>
      </c>
      <c r="D78" s="27">
        <v>2933000</v>
      </c>
      <c r="E78" s="26" t="s">
        <v>41</v>
      </c>
      <c r="F78" s="3" t="s">
        <v>11</v>
      </c>
      <c r="G78" s="18">
        <v>2800000</v>
      </c>
      <c r="H78" s="6">
        <v>6720</v>
      </c>
      <c r="I78" s="6">
        <v>8400</v>
      </c>
      <c r="J78" s="6">
        <v>103600</v>
      </c>
      <c r="K78" s="6">
        <v>56000</v>
      </c>
      <c r="L78" s="6">
        <v>56000</v>
      </c>
      <c r="M78" s="6">
        <v>28000</v>
      </c>
      <c r="N78" s="6">
        <v>140000</v>
      </c>
      <c r="O78" s="21">
        <f t="shared" si="1"/>
        <v>258720</v>
      </c>
    </row>
    <row r="79" spans="1:15" x14ac:dyDescent="0.25">
      <c r="A79" s="23">
        <v>74</v>
      </c>
      <c r="B79" s="26" t="s">
        <v>244</v>
      </c>
      <c r="C79" s="24" t="s">
        <v>136</v>
      </c>
      <c r="D79" s="27">
        <v>1889253</v>
      </c>
      <c r="E79" s="26" t="s">
        <v>153</v>
      </c>
      <c r="F79" s="3" t="s">
        <v>11</v>
      </c>
      <c r="G79" s="18">
        <v>2500000</v>
      </c>
      <c r="H79" s="6">
        <v>6000</v>
      </c>
      <c r="I79" s="6">
        <v>7500</v>
      </c>
      <c r="J79" s="6">
        <v>92500</v>
      </c>
      <c r="K79" s="6">
        <v>50000</v>
      </c>
      <c r="L79" s="6">
        <v>50000</v>
      </c>
      <c r="M79" s="6">
        <v>25000</v>
      </c>
      <c r="N79" s="6">
        <v>112063</v>
      </c>
      <c r="O79" s="21">
        <f t="shared" si="1"/>
        <v>231000</v>
      </c>
    </row>
    <row r="80" spans="1:15" x14ac:dyDescent="0.25">
      <c r="A80" s="23">
        <v>75</v>
      </c>
      <c r="B80" s="26" t="s">
        <v>244</v>
      </c>
      <c r="C80" s="24" t="s">
        <v>138</v>
      </c>
      <c r="D80" s="27">
        <v>2515000</v>
      </c>
      <c r="E80" s="26" t="s">
        <v>98</v>
      </c>
      <c r="F80" s="3" t="s">
        <v>11</v>
      </c>
      <c r="G80" s="46"/>
      <c r="H80" s="47"/>
      <c r="I80" s="47"/>
      <c r="J80" s="47"/>
      <c r="K80" s="47"/>
      <c r="L80" s="47"/>
      <c r="M80" s="47"/>
      <c r="N80" s="47"/>
      <c r="O80" s="21">
        <f t="shared" si="1"/>
        <v>0</v>
      </c>
    </row>
    <row r="81" spans="1:15" x14ac:dyDescent="0.25">
      <c r="A81" s="23">
        <v>76</v>
      </c>
      <c r="B81" s="26"/>
      <c r="C81" s="9" t="s">
        <v>238</v>
      </c>
      <c r="D81" s="10">
        <v>1591250</v>
      </c>
      <c r="E81" s="3"/>
      <c r="F81" s="31" t="s">
        <v>204</v>
      </c>
      <c r="G81" s="5"/>
      <c r="H81" s="5"/>
      <c r="I81" s="5"/>
      <c r="J81" s="5"/>
      <c r="K81" s="5"/>
      <c r="L81" s="5"/>
      <c r="M81" s="5"/>
      <c r="N81" s="5"/>
      <c r="O81" s="21">
        <f t="shared" si="1"/>
        <v>0</v>
      </c>
    </row>
    <row r="82" spans="1:15" x14ac:dyDescent="0.25">
      <c r="A82" s="23">
        <v>77</v>
      </c>
      <c r="B82" s="26" t="s">
        <v>244</v>
      </c>
      <c r="C82" s="24" t="s">
        <v>140</v>
      </c>
      <c r="D82" s="27">
        <v>1677253</v>
      </c>
      <c r="E82" s="26" t="s">
        <v>173</v>
      </c>
      <c r="F82" s="3" t="s">
        <v>11</v>
      </c>
      <c r="G82" s="54">
        <v>2250000</v>
      </c>
      <c r="H82" s="55">
        <v>5400</v>
      </c>
      <c r="I82" s="55">
        <v>6750</v>
      </c>
      <c r="J82" s="55">
        <v>83250</v>
      </c>
      <c r="K82" s="55">
        <v>45000</v>
      </c>
      <c r="L82" s="55">
        <v>45000</v>
      </c>
      <c r="M82" s="55">
        <v>22500</v>
      </c>
      <c r="N82" s="55">
        <v>112063</v>
      </c>
      <c r="O82" s="21">
        <f t="shared" si="1"/>
        <v>207900</v>
      </c>
    </row>
    <row r="83" spans="1:15" x14ac:dyDescent="0.25">
      <c r="A83" s="23">
        <v>78</v>
      </c>
      <c r="B83" s="26" t="s">
        <v>244</v>
      </c>
      <c r="C83" s="24" t="s">
        <v>142</v>
      </c>
      <c r="D83" s="27">
        <v>2029753</v>
      </c>
      <c r="E83" s="26" t="s">
        <v>145</v>
      </c>
      <c r="F83" s="3" t="s">
        <v>11</v>
      </c>
      <c r="G83" s="18">
        <v>2250000</v>
      </c>
      <c r="H83" s="6">
        <v>5400</v>
      </c>
      <c r="I83" s="6">
        <v>6750</v>
      </c>
      <c r="J83" s="6">
        <v>83250</v>
      </c>
      <c r="K83" s="6">
        <v>45000</v>
      </c>
      <c r="L83" s="6">
        <v>45000</v>
      </c>
      <c r="M83" s="6">
        <v>22500</v>
      </c>
      <c r="N83" s="6">
        <v>112063</v>
      </c>
      <c r="O83" s="21">
        <f t="shared" si="1"/>
        <v>207900</v>
      </c>
    </row>
    <row r="84" spans="1:15" x14ac:dyDescent="0.25">
      <c r="A84" s="23">
        <v>79</v>
      </c>
      <c r="B84" s="26" t="s">
        <v>244</v>
      </c>
      <c r="C84" s="24" t="s">
        <v>144</v>
      </c>
      <c r="D84" s="27">
        <v>3860000</v>
      </c>
      <c r="E84" s="26" t="s">
        <v>25</v>
      </c>
      <c r="F84" s="3" t="s">
        <v>11</v>
      </c>
      <c r="G84" s="18">
        <v>2500000</v>
      </c>
      <c r="H84" s="6">
        <v>6000</v>
      </c>
      <c r="I84" s="6">
        <v>7500</v>
      </c>
      <c r="J84" s="6">
        <v>92500</v>
      </c>
      <c r="K84" s="6">
        <v>50000</v>
      </c>
      <c r="L84" s="6">
        <v>50000</v>
      </c>
      <c r="M84" s="6">
        <v>25000</v>
      </c>
      <c r="N84" s="6">
        <v>125000</v>
      </c>
      <c r="O84" s="21">
        <f t="shared" si="1"/>
        <v>231000</v>
      </c>
    </row>
    <row r="85" spans="1:15" x14ac:dyDescent="0.25">
      <c r="A85" s="23">
        <v>80</v>
      </c>
      <c r="B85" s="26" t="s">
        <v>244</v>
      </c>
      <c r="C85" s="24" t="s">
        <v>146</v>
      </c>
      <c r="D85" s="27">
        <v>2843000</v>
      </c>
      <c r="E85" s="26" t="s">
        <v>55</v>
      </c>
      <c r="F85" s="3" t="s">
        <v>11</v>
      </c>
      <c r="G85" s="18">
        <v>2800000</v>
      </c>
      <c r="H85" s="6">
        <v>6720</v>
      </c>
      <c r="I85" s="6">
        <v>8400</v>
      </c>
      <c r="J85" s="6">
        <v>103600</v>
      </c>
      <c r="K85" s="6">
        <v>56000</v>
      </c>
      <c r="L85" s="6">
        <v>56000</v>
      </c>
      <c r="M85" s="6">
        <v>28000</v>
      </c>
      <c r="N85" s="6">
        <v>140000</v>
      </c>
      <c r="O85" s="21">
        <f t="shared" si="1"/>
        <v>258720</v>
      </c>
    </row>
    <row r="86" spans="1:15" x14ac:dyDescent="0.25">
      <c r="A86" s="23">
        <v>81</v>
      </c>
      <c r="B86" s="26" t="s">
        <v>244</v>
      </c>
      <c r="C86" s="24" t="s">
        <v>148</v>
      </c>
      <c r="D86" s="27">
        <v>2812753</v>
      </c>
      <c r="E86" s="26" t="s">
        <v>59</v>
      </c>
      <c r="F86" s="3" t="s">
        <v>11</v>
      </c>
      <c r="G86" s="18"/>
      <c r="H86" s="6"/>
      <c r="I86" s="6"/>
      <c r="J86" s="6"/>
      <c r="K86" s="6"/>
      <c r="L86" s="6"/>
      <c r="M86" s="6"/>
      <c r="N86" s="6">
        <v>112063</v>
      </c>
      <c r="O86" s="21">
        <f t="shared" si="1"/>
        <v>0</v>
      </c>
    </row>
    <row r="87" spans="1:15" x14ac:dyDescent="0.25">
      <c r="A87" s="23">
        <v>82</v>
      </c>
      <c r="B87" s="26" t="s">
        <v>244</v>
      </c>
      <c r="C87" s="24" t="s">
        <v>150</v>
      </c>
      <c r="D87" s="27">
        <v>3106753</v>
      </c>
      <c r="E87" s="26" t="s">
        <v>35</v>
      </c>
      <c r="F87" s="3" t="s">
        <v>11</v>
      </c>
      <c r="G87" s="18">
        <v>3000000</v>
      </c>
      <c r="H87" s="6">
        <v>7200</v>
      </c>
      <c r="I87" s="6">
        <v>9000</v>
      </c>
      <c r="J87" s="6">
        <v>111000</v>
      </c>
      <c r="K87" s="6">
        <v>60000</v>
      </c>
      <c r="L87" s="6">
        <v>60000</v>
      </c>
      <c r="M87" s="6">
        <v>30000</v>
      </c>
      <c r="N87" s="6">
        <v>112063</v>
      </c>
      <c r="O87" s="21">
        <f t="shared" si="1"/>
        <v>277200</v>
      </c>
    </row>
    <row r="88" spans="1:15" x14ac:dyDescent="0.25">
      <c r="A88" s="23">
        <v>83</v>
      </c>
      <c r="B88" s="26" t="s">
        <v>244</v>
      </c>
      <c r="C88" s="9" t="s">
        <v>217</v>
      </c>
      <c r="D88" s="10">
        <v>1636250</v>
      </c>
      <c r="E88" s="3"/>
      <c r="F88" s="3" t="s">
        <v>204</v>
      </c>
      <c r="G88" s="18"/>
      <c r="H88" s="6"/>
      <c r="I88" s="6"/>
      <c r="J88" s="6"/>
      <c r="K88" s="6"/>
      <c r="L88" s="6"/>
      <c r="M88" s="6"/>
      <c r="N88" s="6"/>
      <c r="O88" s="21">
        <f t="shared" si="1"/>
        <v>0</v>
      </c>
    </row>
    <row r="89" spans="1:15" x14ac:dyDescent="0.25">
      <c r="A89" s="23">
        <v>84</v>
      </c>
      <c r="B89" s="26" t="s">
        <v>244</v>
      </c>
      <c r="C89" s="24" t="s">
        <v>152</v>
      </c>
      <c r="D89" s="27">
        <v>1369753</v>
      </c>
      <c r="E89" s="26" t="s">
        <v>196</v>
      </c>
      <c r="F89" s="3" t="s">
        <v>11</v>
      </c>
      <c r="G89" s="18">
        <v>2250000</v>
      </c>
      <c r="H89" s="6">
        <v>5400</v>
      </c>
      <c r="I89" s="6">
        <v>6750</v>
      </c>
      <c r="J89" s="6">
        <v>83250</v>
      </c>
      <c r="K89" s="6">
        <v>45000</v>
      </c>
      <c r="L89" s="6">
        <v>45000</v>
      </c>
      <c r="M89" s="6">
        <v>22500</v>
      </c>
      <c r="N89" s="6">
        <v>112063</v>
      </c>
      <c r="O89" s="21">
        <f t="shared" si="1"/>
        <v>207900</v>
      </c>
    </row>
    <row r="90" spans="1:15" x14ac:dyDescent="0.25">
      <c r="A90" s="23">
        <v>85</v>
      </c>
      <c r="B90" s="26" t="s">
        <v>244</v>
      </c>
      <c r="C90" s="24" t="s">
        <v>154</v>
      </c>
      <c r="D90" s="27">
        <v>2583253</v>
      </c>
      <c r="E90" s="26" t="s">
        <v>84</v>
      </c>
      <c r="F90" s="3" t="s">
        <v>11</v>
      </c>
      <c r="G90" s="18">
        <v>2700000</v>
      </c>
      <c r="H90" s="6">
        <v>6480</v>
      </c>
      <c r="I90" s="6">
        <v>8100</v>
      </c>
      <c r="J90" s="6">
        <v>99900</v>
      </c>
      <c r="K90" s="6">
        <v>54000</v>
      </c>
      <c r="L90" s="6">
        <v>54000</v>
      </c>
      <c r="M90" s="6">
        <v>27000</v>
      </c>
      <c r="N90" s="6">
        <v>112063</v>
      </c>
      <c r="O90" s="21">
        <f t="shared" si="1"/>
        <v>249480</v>
      </c>
    </row>
    <row r="91" spans="1:15" x14ac:dyDescent="0.25">
      <c r="A91" s="23">
        <v>86</v>
      </c>
      <c r="B91" s="26" t="s">
        <v>244</v>
      </c>
      <c r="C91" s="9" t="s">
        <v>220</v>
      </c>
      <c r="D91" s="10">
        <v>1875000</v>
      </c>
      <c r="E91" s="3"/>
      <c r="F91" s="3" t="s">
        <v>204</v>
      </c>
      <c r="G91" s="18"/>
      <c r="H91" s="6"/>
      <c r="I91" s="6"/>
      <c r="J91" s="6"/>
      <c r="K91" s="6"/>
      <c r="L91" s="6"/>
      <c r="M91" s="6"/>
      <c r="N91" s="6"/>
      <c r="O91" s="21">
        <f t="shared" si="1"/>
        <v>0</v>
      </c>
    </row>
    <row r="92" spans="1:15" x14ac:dyDescent="0.25">
      <c r="A92" s="23">
        <v>87</v>
      </c>
      <c r="B92" s="26" t="s">
        <v>244</v>
      </c>
      <c r="C92" s="24" t="s">
        <v>156</v>
      </c>
      <c r="D92" s="27">
        <v>1590000</v>
      </c>
      <c r="E92" s="26" t="s">
        <v>175</v>
      </c>
      <c r="F92" s="3" t="s">
        <v>11</v>
      </c>
      <c r="G92" s="18"/>
      <c r="H92" s="6"/>
      <c r="I92" s="6"/>
      <c r="J92" s="6"/>
      <c r="K92" s="6"/>
      <c r="L92" s="6"/>
      <c r="M92" s="6"/>
      <c r="N92" s="6"/>
      <c r="O92" s="21">
        <f t="shared" si="1"/>
        <v>0</v>
      </c>
    </row>
    <row r="93" spans="1:15" x14ac:dyDescent="0.25">
      <c r="A93" s="23">
        <v>88</v>
      </c>
      <c r="B93" s="26" t="s">
        <v>244</v>
      </c>
      <c r="C93" s="24" t="s">
        <v>158</v>
      </c>
      <c r="D93" s="27">
        <v>1680000</v>
      </c>
      <c r="E93" s="26" t="s">
        <v>171</v>
      </c>
      <c r="F93" s="3" t="s">
        <v>11</v>
      </c>
      <c r="G93" s="18"/>
      <c r="H93" s="6"/>
      <c r="I93" s="6"/>
      <c r="J93" s="6"/>
      <c r="K93" s="6"/>
      <c r="L93" s="6"/>
      <c r="M93" s="6"/>
      <c r="N93" s="6"/>
      <c r="O93" s="21">
        <f t="shared" si="1"/>
        <v>0</v>
      </c>
    </row>
    <row r="94" spans="1:15" x14ac:dyDescent="0.25">
      <c r="A94" s="23">
        <v>89</v>
      </c>
      <c r="B94" s="26" t="s">
        <v>244</v>
      </c>
      <c r="C94" s="24" t="s">
        <v>160</v>
      </c>
      <c r="D94" s="27">
        <v>2686000</v>
      </c>
      <c r="E94" s="26" t="s">
        <v>68</v>
      </c>
      <c r="F94" s="3" t="s">
        <v>11</v>
      </c>
      <c r="G94" s="18">
        <v>3400000</v>
      </c>
      <c r="H94" s="6">
        <v>8160</v>
      </c>
      <c r="I94" s="6">
        <v>10200</v>
      </c>
      <c r="J94" s="6">
        <v>125800</v>
      </c>
      <c r="K94" s="6">
        <v>68000</v>
      </c>
      <c r="L94" s="6">
        <v>68000</v>
      </c>
      <c r="M94" s="6">
        <v>34000</v>
      </c>
      <c r="N94" s="6"/>
      <c r="O94" s="21">
        <f t="shared" si="1"/>
        <v>314160</v>
      </c>
    </row>
    <row r="95" spans="1:15" x14ac:dyDescent="0.25">
      <c r="A95" s="23">
        <v>90</v>
      </c>
      <c r="B95" s="26" t="s">
        <v>244</v>
      </c>
      <c r="C95" s="24" t="s">
        <v>162</v>
      </c>
      <c r="D95" s="27">
        <v>3147503</v>
      </c>
      <c r="E95" s="26" t="s">
        <v>31</v>
      </c>
      <c r="F95" s="3" t="s">
        <v>11</v>
      </c>
      <c r="G95" s="18">
        <v>4100000</v>
      </c>
      <c r="H95" s="6">
        <v>9840</v>
      </c>
      <c r="I95" s="6">
        <v>12300</v>
      </c>
      <c r="J95" s="6">
        <v>151700</v>
      </c>
      <c r="K95" s="6">
        <v>82000</v>
      </c>
      <c r="L95" s="6">
        <v>82000</v>
      </c>
      <c r="M95" s="6">
        <v>41000</v>
      </c>
      <c r="N95" s="6">
        <v>112063</v>
      </c>
      <c r="O95" s="21">
        <f t="shared" si="1"/>
        <v>378840</v>
      </c>
    </row>
    <row r="96" spans="1:15" x14ac:dyDescent="0.25">
      <c r="A96" s="23">
        <v>91</v>
      </c>
      <c r="B96" s="26" t="s">
        <v>244</v>
      </c>
      <c r="C96" s="24" t="s">
        <v>166</v>
      </c>
      <c r="D96" s="27">
        <v>3233253</v>
      </c>
      <c r="E96" s="26" t="s">
        <v>29</v>
      </c>
      <c r="F96" s="3" t="s">
        <v>11</v>
      </c>
      <c r="G96" s="18">
        <v>3200000</v>
      </c>
      <c r="H96" s="6">
        <v>7680</v>
      </c>
      <c r="I96" s="6">
        <v>9600</v>
      </c>
      <c r="J96" s="6">
        <v>118400</v>
      </c>
      <c r="K96" s="6">
        <v>64000</v>
      </c>
      <c r="L96" s="6">
        <v>64000</v>
      </c>
      <c r="M96" s="6">
        <v>32000</v>
      </c>
      <c r="N96" s="6">
        <v>112063</v>
      </c>
      <c r="O96" s="21">
        <f t="shared" si="1"/>
        <v>295680</v>
      </c>
    </row>
    <row r="97" spans="1:15" x14ac:dyDescent="0.25">
      <c r="A97" s="23">
        <v>92</v>
      </c>
      <c r="B97" s="26" t="s">
        <v>244</v>
      </c>
      <c r="C97" s="5" t="s">
        <v>205</v>
      </c>
      <c r="D97" s="6">
        <v>5000000</v>
      </c>
      <c r="E97" s="3"/>
      <c r="F97" s="3" t="s">
        <v>204</v>
      </c>
      <c r="G97" s="18"/>
      <c r="H97" s="6"/>
      <c r="I97" s="6"/>
      <c r="J97" s="6"/>
      <c r="K97" s="6"/>
      <c r="L97" s="6"/>
      <c r="M97" s="6"/>
      <c r="N97" s="6"/>
      <c r="O97" s="21">
        <f t="shared" si="1"/>
        <v>0</v>
      </c>
    </row>
    <row r="98" spans="1:15" x14ac:dyDescent="0.25">
      <c r="A98" s="23">
        <v>93</v>
      </c>
      <c r="B98" s="26" t="s">
        <v>244</v>
      </c>
      <c r="C98" s="24" t="s">
        <v>168</v>
      </c>
      <c r="D98" s="27">
        <v>2283000</v>
      </c>
      <c r="E98" s="26" t="s">
        <v>114</v>
      </c>
      <c r="F98" s="3" t="s">
        <v>11</v>
      </c>
      <c r="G98" s="18">
        <v>2900000</v>
      </c>
      <c r="H98" s="6">
        <v>6960</v>
      </c>
      <c r="I98" s="6">
        <v>8700</v>
      </c>
      <c r="J98" s="6">
        <v>107300</v>
      </c>
      <c r="K98" s="6">
        <v>58000</v>
      </c>
      <c r="L98" s="6">
        <v>58000</v>
      </c>
      <c r="M98" s="6">
        <v>29000</v>
      </c>
      <c r="N98" s="6"/>
      <c r="O98" s="21">
        <f t="shared" si="1"/>
        <v>267960</v>
      </c>
    </row>
    <row r="99" spans="1:15" x14ac:dyDescent="0.25">
      <c r="A99" s="23">
        <v>94</v>
      </c>
      <c r="B99" s="26" t="s">
        <v>244</v>
      </c>
      <c r="C99" s="24" t="s">
        <v>170</v>
      </c>
      <c r="D99" s="27">
        <v>1029753</v>
      </c>
      <c r="E99" s="3">
        <v>7123754508</v>
      </c>
      <c r="F99" s="3" t="s">
        <v>11</v>
      </c>
      <c r="G99" s="18">
        <v>2250000</v>
      </c>
      <c r="H99" s="6">
        <v>5400</v>
      </c>
      <c r="I99" s="6">
        <v>6750</v>
      </c>
      <c r="J99" s="6">
        <v>83250</v>
      </c>
      <c r="K99" s="6">
        <v>45000</v>
      </c>
      <c r="L99" s="6">
        <v>0</v>
      </c>
      <c r="M99" s="6">
        <v>0</v>
      </c>
      <c r="N99" s="6">
        <v>112063</v>
      </c>
      <c r="O99" s="21">
        <f t="shared" si="1"/>
        <v>140400</v>
      </c>
    </row>
    <row r="100" spans="1:15" x14ac:dyDescent="0.25">
      <c r="A100" s="23">
        <v>95</v>
      </c>
      <c r="B100" s="26" t="s">
        <v>244</v>
      </c>
      <c r="C100" s="24" t="s">
        <v>172</v>
      </c>
      <c r="D100" s="27">
        <v>1529753</v>
      </c>
      <c r="E100" s="26" t="s">
        <v>179</v>
      </c>
      <c r="F100" s="3" t="s">
        <v>11</v>
      </c>
      <c r="G100" s="18">
        <v>2250000</v>
      </c>
      <c r="H100" s="6">
        <v>5400</v>
      </c>
      <c r="I100" s="6">
        <v>6750</v>
      </c>
      <c r="J100" s="6">
        <v>83250</v>
      </c>
      <c r="K100" s="6">
        <v>45000</v>
      </c>
      <c r="L100" s="6">
        <v>0</v>
      </c>
      <c r="M100" s="6">
        <v>0</v>
      </c>
      <c r="N100" s="6">
        <v>112063</v>
      </c>
      <c r="O100" s="21">
        <f t="shared" si="1"/>
        <v>140400</v>
      </c>
    </row>
    <row r="101" spans="1:15" x14ac:dyDescent="0.25">
      <c r="A101" s="23">
        <v>96</v>
      </c>
      <c r="B101" s="26" t="s">
        <v>244</v>
      </c>
      <c r="C101" s="24" t="s">
        <v>174</v>
      </c>
      <c r="D101" s="27">
        <v>2129753</v>
      </c>
      <c r="E101" s="26" t="s">
        <v>135</v>
      </c>
      <c r="F101" s="3" t="s">
        <v>11</v>
      </c>
      <c r="G101" s="18">
        <v>2250000</v>
      </c>
      <c r="H101" s="6">
        <v>5400</v>
      </c>
      <c r="I101" s="6">
        <v>6750</v>
      </c>
      <c r="J101" s="6">
        <v>83250</v>
      </c>
      <c r="K101" s="6">
        <v>45000</v>
      </c>
      <c r="L101" s="6">
        <v>45000</v>
      </c>
      <c r="M101" s="6">
        <v>22500</v>
      </c>
      <c r="N101" s="6">
        <v>112063</v>
      </c>
      <c r="O101" s="21">
        <f t="shared" si="1"/>
        <v>207900</v>
      </c>
    </row>
    <row r="102" spans="1:15" x14ac:dyDescent="0.25">
      <c r="A102" s="23">
        <v>97</v>
      </c>
      <c r="B102" s="26" t="s">
        <v>244</v>
      </c>
      <c r="C102" s="24" t="s">
        <v>176</v>
      </c>
      <c r="D102" s="27">
        <v>3931500</v>
      </c>
      <c r="E102" s="26" t="s">
        <v>21</v>
      </c>
      <c r="F102" s="3" t="s">
        <v>11</v>
      </c>
      <c r="G102" s="18">
        <v>4300000</v>
      </c>
      <c r="H102" s="6">
        <v>10320</v>
      </c>
      <c r="I102" s="6">
        <v>12900</v>
      </c>
      <c r="J102" s="6">
        <v>159100</v>
      </c>
      <c r="K102" s="6">
        <v>86000</v>
      </c>
      <c r="L102" s="6">
        <v>86000</v>
      </c>
      <c r="M102" s="6">
        <v>43000</v>
      </c>
      <c r="N102" s="6">
        <v>215000</v>
      </c>
      <c r="O102" s="21">
        <f t="shared" si="1"/>
        <v>397320</v>
      </c>
    </row>
    <row r="103" spans="1:15" x14ac:dyDescent="0.25">
      <c r="A103" s="23">
        <v>98</v>
      </c>
      <c r="B103" s="26" t="s">
        <v>244</v>
      </c>
      <c r="C103" s="24" t="s">
        <v>178</v>
      </c>
      <c r="D103" s="27">
        <v>1447253</v>
      </c>
      <c r="E103" s="26" t="s">
        <v>189</v>
      </c>
      <c r="F103" s="3" t="s">
        <v>11</v>
      </c>
      <c r="G103" s="18">
        <v>2250000</v>
      </c>
      <c r="H103" s="6">
        <v>5400</v>
      </c>
      <c r="I103" s="6">
        <v>6750</v>
      </c>
      <c r="J103" s="6">
        <v>83250</v>
      </c>
      <c r="K103" s="6">
        <v>45000</v>
      </c>
      <c r="L103" s="6">
        <v>45000</v>
      </c>
      <c r="M103" s="6">
        <v>22500</v>
      </c>
      <c r="N103" s="6">
        <v>112063</v>
      </c>
      <c r="O103" s="21">
        <f t="shared" si="1"/>
        <v>207900</v>
      </c>
    </row>
    <row r="104" spans="1:15" x14ac:dyDescent="0.25">
      <c r="A104" s="23">
        <v>99</v>
      </c>
      <c r="B104" s="26" t="s">
        <v>244</v>
      </c>
      <c r="C104" s="24" t="s">
        <v>180</v>
      </c>
      <c r="D104" s="27">
        <v>2671753</v>
      </c>
      <c r="E104" s="26" t="s">
        <v>70</v>
      </c>
      <c r="F104" s="3" t="s">
        <v>11</v>
      </c>
      <c r="G104" s="18">
        <v>3000000</v>
      </c>
      <c r="H104" s="6">
        <v>7200</v>
      </c>
      <c r="I104" s="6">
        <v>9000</v>
      </c>
      <c r="J104" s="6">
        <v>111000</v>
      </c>
      <c r="K104" s="6">
        <v>60000</v>
      </c>
      <c r="L104" s="6">
        <v>60000</v>
      </c>
      <c r="M104" s="6">
        <v>30000</v>
      </c>
      <c r="N104" s="6">
        <v>112063</v>
      </c>
      <c r="O104" s="21">
        <f t="shared" si="1"/>
        <v>277200</v>
      </c>
    </row>
    <row r="105" spans="1:15" x14ac:dyDescent="0.25">
      <c r="A105" s="23">
        <v>100</v>
      </c>
      <c r="B105" s="26" t="s">
        <v>244</v>
      </c>
      <c r="C105" s="24" t="s">
        <v>182</v>
      </c>
      <c r="D105" s="27">
        <v>3050253</v>
      </c>
      <c r="E105" s="26" t="s">
        <v>37</v>
      </c>
      <c r="F105" s="3" t="s">
        <v>11</v>
      </c>
      <c r="G105" s="18">
        <v>2800000</v>
      </c>
      <c r="H105" s="6">
        <v>6720</v>
      </c>
      <c r="I105" s="6">
        <v>8400</v>
      </c>
      <c r="J105" s="6">
        <v>103600</v>
      </c>
      <c r="K105" s="6">
        <v>56000</v>
      </c>
      <c r="L105" s="6">
        <v>56000</v>
      </c>
      <c r="M105" s="6">
        <v>28000</v>
      </c>
      <c r="N105" s="6">
        <v>112063</v>
      </c>
      <c r="O105" s="21">
        <f t="shared" si="1"/>
        <v>258720</v>
      </c>
    </row>
    <row r="106" spans="1:15" x14ac:dyDescent="0.25">
      <c r="A106" s="23">
        <v>101</v>
      </c>
      <c r="B106" s="26" t="s">
        <v>244</v>
      </c>
      <c r="C106" s="24" t="s">
        <v>184</v>
      </c>
      <c r="D106" s="27">
        <v>2490253</v>
      </c>
      <c r="E106" s="26" t="s">
        <v>104</v>
      </c>
      <c r="F106" s="3" t="s">
        <v>11</v>
      </c>
      <c r="G106" s="18">
        <v>2800000</v>
      </c>
      <c r="H106" s="6">
        <v>6720</v>
      </c>
      <c r="I106" s="6">
        <v>8400</v>
      </c>
      <c r="J106" s="6">
        <v>103600</v>
      </c>
      <c r="K106" s="6">
        <v>56000</v>
      </c>
      <c r="L106" s="6">
        <v>56000</v>
      </c>
      <c r="M106" s="6">
        <v>28000</v>
      </c>
      <c r="N106" s="6">
        <v>112063</v>
      </c>
      <c r="O106" s="21">
        <f t="shared" si="1"/>
        <v>258720</v>
      </c>
    </row>
    <row r="107" spans="1:15" x14ac:dyDescent="0.25">
      <c r="A107" s="23">
        <v>102</v>
      </c>
      <c r="B107" s="26" t="s">
        <v>244</v>
      </c>
      <c r="C107" s="24" t="s">
        <v>186</v>
      </c>
      <c r="D107" s="27">
        <v>1853500</v>
      </c>
      <c r="E107" s="26" t="s">
        <v>155</v>
      </c>
      <c r="F107" s="3" t="s">
        <v>11</v>
      </c>
      <c r="G107" s="18">
        <v>2800000</v>
      </c>
      <c r="H107" s="6">
        <v>6720</v>
      </c>
      <c r="I107" s="6">
        <v>8400</v>
      </c>
      <c r="J107" s="6">
        <v>103600</v>
      </c>
      <c r="K107" s="6">
        <v>56000</v>
      </c>
      <c r="L107" s="6">
        <v>56000</v>
      </c>
      <c r="M107" s="6">
        <v>28000</v>
      </c>
      <c r="N107" s="6"/>
      <c r="O107" s="21">
        <f t="shared" si="1"/>
        <v>258720</v>
      </c>
    </row>
    <row r="108" spans="1:15" x14ac:dyDescent="0.25">
      <c r="A108" s="23">
        <v>103</v>
      </c>
      <c r="B108" s="26" t="s">
        <v>244</v>
      </c>
      <c r="C108" s="9" t="s">
        <v>239</v>
      </c>
      <c r="D108" s="10">
        <v>1510000</v>
      </c>
      <c r="E108" s="3"/>
      <c r="F108" s="3" t="s">
        <v>204</v>
      </c>
      <c r="G108" s="5"/>
      <c r="H108" s="5"/>
      <c r="I108" s="5"/>
      <c r="J108" s="5"/>
      <c r="K108" s="5"/>
      <c r="L108" s="5"/>
      <c r="M108" s="5"/>
      <c r="N108" s="5"/>
      <c r="O108" s="21">
        <f t="shared" si="1"/>
        <v>0</v>
      </c>
    </row>
    <row r="109" spans="1:15" x14ac:dyDescent="0.25">
      <c r="A109" s="23">
        <v>104</v>
      </c>
      <c r="B109" s="26" t="s">
        <v>244</v>
      </c>
      <c r="C109" s="5" t="s">
        <v>209</v>
      </c>
      <c r="D109" s="6">
        <v>1240000</v>
      </c>
      <c r="E109" s="3"/>
      <c r="F109" s="3" t="s">
        <v>204</v>
      </c>
      <c r="G109" s="18"/>
      <c r="H109" s="6"/>
      <c r="I109" s="6"/>
      <c r="J109" s="6"/>
      <c r="K109" s="6"/>
      <c r="L109" s="6"/>
      <c r="M109" s="6"/>
      <c r="N109" s="6"/>
      <c r="O109" s="21">
        <f t="shared" si="1"/>
        <v>0</v>
      </c>
    </row>
    <row r="110" spans="1:15" x14ac:dyDescent="0.25">
      <c r="A110" s="23">
        <v>105</v>
      </c>
      <c r="B110" s="26" t="s">
        <v>244</v>
      </c>
      <c r="C110" s="5" t="s">
        <v>245</v>
      </c>
      <c r="D110" s="6">
        <v>946000</v>
      </c>
      <c r="E110" s="3"/>
      <c r="F110" s="3" t="s">
        <v>204</v>
      </c>
      <c r="G110" s="18"/>
      <c r="H110" s="6"/>
      <c r="I110" s="6"/>
      <c r="J110" s="6"/>
      <c r="K110" s="6"/>
      <c r="L110" s="6"/>
      <c r="M110" s="6"/>
      <c r="N110" s="6"/>
      <c r="O110" s="21">
        <f t="shared" ref="O110" si="2">SUM(H110:M110)</f>
        <v>0</v>
      </c>
    </row>
    <row r="111" spans="1:15" x14ac:dyDescent="0.25">
      <c r="A111" s="23">
        <v>106</v>
      </c>
      <c r="B111" s="26" t="s">
        <v>244</v>
      </c>
      <c r="C111" s="24" t="s">
        <v>188</v>
      </c>
      <c r="D111" s="27">
        <v>2225000</v>
      </c>
      <c r="E111" s="26" t="s">
        <v>125</v>
      </c>
      <c r="F111" s="3" t="s">
        <v>11</v>
      </c>
      <c r="G111" s="18">
        <v>2250000</v>
      </c>
      <c r="H111" s="6">
        <v>5400</v>
      </c>
      <c r="I111" s="6">
        <v>6750</v>
      </c>
      <c r="J111" s="6">
        <v>83250</v>
      </c>
      <c r="K111" s="6">
        <v>45000</v>
      </c>
      <c r="L111" s="6">
        <v>45000</v>
      </c>
      <c r="M111" s="6">
        <v>22500</v>
      </c>
      <c r="N111" s="6">
        <v>112063</v>
      </c>
      <c r="O111" s="21">
        <f>SUM(H111:M111)</f>
        <v>207900</v>
      </c>
    </row>
    <row r="112" spans="1:15" x14ac:dyDescent="0.25">
      <c r="A112" s="23">
        <v>107</v>
      </c>
      <c r="B112" s="26" t="s">
        <v>244</v>
      </c>
      <c r="C112" s="24" t="s">
        <v>192</v>
      </c>
      <c r="D112" s="27">
        <v>2775000</v>
      </c>
      <c r="E112" s="26" t="s">
        <v>234</v>
      </c>
      <c r="F112" s="3" t="s">
        <v>11</v>
      </c>
      <c r="G112" s="18">
        <v>3000000</v>
      </c>
      <c r="H112" s="6">
        <v>7200</v>
      </c>
      <c r="I112" s="6">
        <v>9000</v>
      </c>
      <c r="J112" s="6">
        <v>111000</v>
      </c>
      <c r="K112" s="6">
        <v>60000</v>
      </c>
      <c r="L112" s="6">
        <v>60000</v>
      </c>
      <c r="M112" s="6">
        <v>30000</v>
      </c>
      <c r="N112" s="6">
        <v>150000</v>
      </c>
      <c r="O112" s="21">
        <f t="shared" ref="O112" si="3">SUM(H112:M112)</f>
        <v>277200</v>
      </c>
    </row>
    <row r="113" spans="1:15" x14ac:dyDescent="0.25">
      <c r="A113" s="23">
        <v>108</v>
      </c>
      <c r="B113" s="26" t="s">
        <v>244</v>
      </c>
      <c r="C113" s="24" t="s">
        <v>194</v>
      </c>
      <c r="D113" s="27">
        <v>2136000</v>
      </c>
      <c r="E113" s="26" t="s">
        <v>131</v>
      </c>
      <c r="F113" s="3" t="s">
        <v>11</v>
      </c>
      <c r="G113" s="18">
        <v>2800000</v>
      </c>
      <c r="H113" s="6">
        <v>6720</v>
      </c>
      <c r="I113" s="6">
        <v>8400</v>
      </c>
      <c r="J113" s="6">
        <v>103600</v>
      </c>
      <c r="K113" s="6">
        <v>56000</v>
      </c>
      <c r="L113" s="6">
        <v>56000</v>
      </c>
      <c r="M113" s="6">
        <v>28000</v>
      </c>
      <c r="N113" s="6">
        <v>150000</v>
      </c>
      <c r="O113" s="21">
        <f>SUM(H113:M113)</f>
        <v>258720</v>
      </c>
    </row>
    <row r="114" spans="1:15" x14ac:dyDescent="0.25">
      <c r="A114" s="23">
        <v>109</v>
      </c>
      <c r="B114" s="26" t="s">
        <v>244</v>
      </c>
      <c r="C114" s="24" t="s">
        <v>195</v>
      </c>
      <c r="D114" s="27">
        <v>4126285</v>
      </c>
      <c r="E114" s="26" t="s">
        <v>233</v>
      </c>
      <c r="F114" s="3" t="s">
        <v>11</v>
      </c>
      <c r="G114" s="18">
        <v>4400000</v>
      </c>
      <c r="H114" s="6">
        <v>10560</v>
      </c>
      <c r="I114" s="6">
        <v>13200</v>
      </c>
      <c r="J114" s="6">
        <v>162800</v>
      </c>
      <c r="K114" s="6">
        <v>88000</v>
      </c>
      <c r="L114" s="6">
        <v>88000</v>
      </c>
      <c r="M114" s="6">
        <v>44000</v>
      </c>
      <c r="N114" s="6">
        <v>112063</v>
      </c>
      <c r="O114" s="21">
        <f>SUM(H114:M114)</f>
        <v>406560</v>
      </c>
    </row>
    <row r="115" spans="1:15" x14ac:dyDescent="0.25">
      <c r="A115" s="23">
        <v>110</v>
      </c>
      <c r="B115" s="26" t="s">
        <v>244</v>
      </c>
      <c r="C115" s="24" t="s">
        <v>197</v>
      </c>
      <c r="D115" s="27">
        <v>2585253</v>
      </c>
      <c r="E115" s="26" t="s">
        <v>82</v>
      </c>
      <c r="F115" s="3" t="s">
        <v>11</v>
      </c>
      <c r="G115" s="18">
        <v>2150000</v>
      </c>
      <c r="H115" s="6">
        <v>5160</v>
      </c>
      <c r="I115" s="6">
        <v>6450</v>
      </c>
      <c r="J115" s="6">
        <v>79550</v>
      </c>
      <c r="K115" s="6">
        <v>43000</v>
      </c>
      <c r="L115" s="6">
        <v>43000</v>
      </c>
      <c r="M115" s="6">
        <v>21500</v>
      </c>
      <c r="N115" s="6">
        <v>112063</v>
      </c>
      <c r="O115" s="21">
        <f>SUM(H115:M115)</f>
        <v>198660</v>
      </c>
    </row>
    <row r="116" spans="1:15" x14ac:dyDescent="0.25">
      <c r="A116" s="23">
        <v>111</v>
      </c>
      <c r="B116" s="26" t="s">
        <v>244</v>
      </c>
      <c r="C116" s="24" t="s">
        <v>199</v>
      </c>
      <c r="D116" s="27">
        <v>2872753</v>
      </c>
      <c r="E116" s="26" t="s">
        <v>45</v>
      </c>
      <c r="F116" s="3" t="s">
        <v>11</v>
      </c>
      <c r="G116" s="18">
        <v>3300000</v>
      </c>
      <c r="H116" s="6">
        <v>7920</v>
      </c>
      <c r="I116" s="6">
        <v>9900</v>
      </c>
      <c r="J116" s="6">
        <v>122100</v>
      </c>
      <c r="K116" s="6">
        <v>66000</v>
      </c>
      <c r="L116" s="6">
        <v>66000</v>
      </c>
      <c r="M116" s="6">
        <v>33000</v>
      </c>
      <c r="N116" s="6">
        <v>112063</v>
      </c>
      <c r="O116" s="21">
        <f>SUM(H116:M116)</f>
        <v>304920</v>
      </c>
    </row>
    <row r="117" spans="1:15" x14ac:dyDescent="0.25">
      <c r="A117" s="23">
        <v>112</v>
      </c>
      <c r="B117" s="26" t="s">
        <v>244</v>
      </c>
      <c r="C117" s="24" t="s">
        <v>200</v>
      </c>
      <c r="D117" s="27">
        <v>2740000</v>
      </c>
      <c r="E117" s="26" t="s">
        <v>64</v>
      </c>
      <c r="F117" s="3" t="s">
        <v>11</v>
      </c>
      <c r="G117" s="18"/>
      <c r="H117" s="6"/>
      <c r="I117" s="6"/>
      <c r="J117" s="6"/>
      <c r="K117" s="6"/>
      <c r="L117" s="6"/>
      <c r="M117" s="6"/>
      <c r="N117" s="6"/>
      <c r="O117" s="21">
        <f t="shared" si="1"/>
        <v>0</v>
      </c>
    </row>
    <row r="118" spans="1:15" x14ac:dyDescent="0.25">
      <c r="A118" s="23">
        <v>113</v>
      </c>
      <c r="B118" s="26" t="s">
        <v>244</v>
      </c>
      <c r="C118" s="24" t="s">
        <v>201</v>
      </c>
      <c r="D118" s="27">
        <v>2135000</v>
      </c>
      <c r="E118" s="26" t="s">
        <v>133</v>
      </c>
      <c r="F118" s="3" t="s">
        <v>11</v>
      </c>
      <c r="G118" s="46"/>
      <c r="H118" s="47"/>
      <c r="I118" s="47"/>
      <c r="J118" s="47"/>
      <c r="K118" s="47"/>
      <c r="L118" s="47"/>
      <c r="M118" s="47"/>
      <c r="N118" s="47"/>
      <c r="O118" s="21">
        <f t="shared" si="1"/>
        <v>0</v>
      </c>
    </row>
    <row r="119" spans="1:15" x14ac:dyDescent="0.25">
      <c r="A119" s="23">
        <v>114</v>
      </c>
      <c r="B119" s="26" t="s">
        <v>244</v>
      </c>
      <c r="C119" s="5" t="s">
        <v>246</v>
      </c>
      <c r="D119" s="6">
        <v>2580000</v>
      </c>
      <c r="E119" s="3"/>
      <c r="F119" s="3" t="s">
        <v>204</v>
      </c>
      <c r="G119" s="46"/>
      <c r="H119" s="47"/>
      <c r="I119" s="47"/>
      <c r="J119" s="47"/>
      <c r="K119" s="47"/>
      <c r="L119" s="47"/>
      <c r="M119" s="47"/>
      <c r="N119" s="47"/>
      <c r="O119" s="21">
        <f t="shared" si="1"/>
        <v>0</v>
      </c>
    </row>
    <row r="120" spans="1:15" x14ac:dyDescent="0.25">
      <c r="A120" s="23">
        <v>115</v>
      </c>
      <c r="B120" s="26" t="s">
        <v>244</v>
      </c>
      <c r="C120" s="24" t="s">
        <v>202</v>
      </c>
      <c r="D120" s="27">
        <v>2500000</v>
      </c>
      <c r="E120" s="26" t="s">
        <v>100</v>
      </c>
      <c r="F120" s="3" t="s">
        <v>11</v>
      </c>
      <c r="G120" s="46"/>
      <c r="H120" s="47"/>
      <c r="I120" s="47"/>
      <c r="J120" s="47"/>
      <c r="K120" s="47"/>
      <c r="L120" s="47"/>
      <c r="M120" s="47"/>
      <c r="N120" s="47"/>
      <c r="O120" s="21">
        <f t="shared" si="1"/>
        <v>0</v>
      </c>
    </row>
    <row r="121" spans="1:15" x14ac:dyDescent="0.25">
      <c r="A121" s="5"/>
      <c r="B121" s="26"/>
      <c r="C121" s="12"/>
      <c r="D121" s="12"/>
      <c r="E121" s="5"/>
      <c r="F121" s="5"/>
      <c r="G121" s="46"/>
      <c r="H121" s="47"/>
      <c r="I121" s="47"/>
      <c r="J121" s="47"/>
      <c r="K121" s="47"/>
      <c r="L121" s="47"/>
      <c r="M121" s="47"/>
      <c r="N121" s="47"/>
      <c r="O121" s="21">
        <f t="shared" si="1"/>
        <v>0</v>
      </c>
    </row>
    <row r="122" spans="1:15" x14ac:dyDescent="0.25">
      <c r="B122" s="5"/>
      <c r="C122" s="50"/>
      <c r="D122" s="51"/>
      <c r="G122" s="18">
        <f>SUM(G6:G117)</f>
        <v>211700000</v>
      </c>
      <c r="H122" s="18">
        <f>SUM(H6:H117)</f>
        <v>508080</v>
      </c>
      <c r="I122" s="18">
        <f>SUM(I6:I117)</f>
        <v>635100</v>
      </c>
      <c r="J122" s="18">
        <f>SUM(J6:J117)</f>
        <v>7832900</v>
      </c>
      <c r="K122" s="18">
        <f>SUM(K6:K117)</f>
        <v>4234000</v>
      </c>
      <c r="L122" s="18">
        <f>SUM(L6:L117)</f>
        <v>4099000</v>
      </c>
      <c r="M122" s="18">
        <f>SUM(M6:M117)</f>
        <v>2049500</v>
      </c>
      <c r="N122" s="18">
        <f>SUM(N6:N117)</f>
        <v>9067593</v>
      </c>
      <c r="O122" s="21">
        <f>SUM(H122:M122)</f>
        <v>19358580</v>
      </c>
    </row>
    <row r="123" spans="1:15" x14ac:dyDescent="0.25">
      <c r="C123" s="50"/>
      <c r="D123" s="51"/>
      <c r="G123" s="2"/>
      <c r="H123" s="2"/>
      <c r="I123" s="2"/>
      <c r="J123" s="2"/>
      <c r="K123" s="2"/>
      <c r="L123" s="2"/>
      <c r="M123" s="2"/>
      <c r="N123" s="2"/>
      <c r="O123" s="2"/>
    </row>
    <row r="124" spans="1:15" x14ac:dyDescent="0.25">
      <c r="C124" s="52"/>
      <c r="D124" s="53"/>
      <c r="N124" s="20">
        <v>9067593</v>
      </c>
      <c r="O124" s="20">
        <v>19358580</v>
      </c>
    </row>
    <row r="125" spans="1:15" x14ac:dyDescent="0.25">
      <c r="N125" s="20">
        <f>N122-N124</f>
        <v>0</v>
      </c>
      <c r="O125" s="20">
        <f>O122-O124</f>
        <v>0</v>
      </c>
    </row>
  </sheetData>
  <mergeCells count="15">
    <mergeCell ref="O4:O5"/>
    <mergeCell ref="C4:C5"/>
    <mergeCell ref="G4:G5"/>
    <mergeCell ref="H4:H5"/>
    <mergeCell ref="I4:I5"/>
    <mergeCell ref="J4:K4"/>
    <mergeCell ref="L4:M4"/>
    <mergeCell ref="N4:N5"/>
    <mergeCell ref="A1:F1"/>
    <mergeCell ref="A2:F2"/>
    <mergeCell ref="A4:A5"/>
    <mergeCell ref="B4:B5"/>
    <mergeCell ref="D4:D5"/>
    <mergeCell ref="E4:E5"/>
    <mergeCell ref="F4:F5"/>
  </mergeCells>
  <conditionalFormatting sqref="C108:C120">
    <cfRule type="duplicateValues" dxfId="186" priority="2"/>
  </conditionalFormatting>
  <conditionalFormatting sqref="C124 C121:D121">
    <cfRule type="duplicateValues" dxfId="185" priority="24"/>
  </conditionalFormatting>
  <conditionalFormatting sqref="C122:C123">
    <cfRule type="duplicateValues" dxfId="184" priority="27"/>
  </conditionalFormatting>
  <conditionalFormatting sqref="C122:C124 C121:D121">
    <cfRule type="duplicateValues" dxfId="183" priority="28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66C8-7E07-4F7B-B919-EE5FE6422DF4}">
  <dimension ref="A1:P122"/>
  <sheetViews>
    <sheetView topLeftCell="A91" workbookViewId="0">
      <selection activeCell="C96" sqref="C96:C102"/>
    </sheetView>
  </sheetViews>
  <sheetFormatPr defaultRowHeight="15" x14ac:dyDescent="0.25"/>
  <cols>
    <col min="1" max="1" width="7" customWidth="1"/>
    <col min="3" max="3" width="28.42578125" customWidth="1"/>
    <col min="4" max="5" width="14.28515625" customWidth="1"/>
    <col min="6" max="7" width="16.7109375" customWidth="1"/>
    <col min="8" max="16" width="13.5703125" customWidth="1"/>
  </cols>
  <sheetData>
    <row r="1" spans="1:16" x14ac:dyDescent="0.25">
      <c r="A1" s="35" t="s">
        <v>0</v>
      </c>
      <c r="B1" s="35"/>
      <c r="C1" s="35"/>
      <c r="D1" s="35"/>
      <c r="E1" s="35"/>
      <c r="F1" s="35"/>
      <c r="G1" s="35"/>
    </row>
    <row r="2" spans="1:16" x14ac:dyDescent="0.25">
      <c r="A2" s="41" t="s">
        <v>256</v>
      </c>
      <c r="B2" s="41"/>
      <c r="C2" s="41"/>
      <c r="D2" s="41"/>
      <c r="E2" s="41"/>
      <c r="F2" s="41"/>
      <c r="G2" s="41"/>
    </row>
    <row r="3" spans="1:16" x14ac:dyDescent="0.25">
      <c r="A3" s="22"/>
      <c r="B3" s="22"/>
      <c r="C3" s="22"/>
      <c r="D3" s="22"/>
      <c r="E3" s="22"/>
      <c r="F3" s="22"/>
      <c r="G3" s="22"/>
    </row>
    <row r="4" spans="1:16" x14ac:dyDescent="0.25">
      <c r="A4" s="37" t="s">
        <v>2</v>
      </c>
      <c r="B4" s="38" t="s">
        <v>3</v>
      </c>
      <c r="C4" s="39" t="s">
        <v>4</v>
      </c>
      <c r="D4" s="39" t="s">
        <v>5</v>
      </c>
      <c r="E4" s="39" t="s">
        <v>257</v>
      </c>
      <c r="F4" s="38" t="s">
        <v>6</v>
      </c>
      <c r="G4" s="38" t="s">
        <v>7</v>
      </c>
      <c r="H4" s="40" t="s">
        <v>227</v>
      </c>
      <c r="I4" s="36" t="s">
        <v>221</v>
      </c>
      <c r="J4" s="36" t="s">
        <v>222</v>
      </c>
      <c r="K4" s="36" t="s">
        <v>223</v>
      </c>
      <c r="L4" s="36"/>
      <c r="M4" s="36" t="s">
        <v>226</v>
      </c>
      <c r="N4" s="36"/>
      <c r="O4" s="33" t="s">
        <v>229</v>
      </c>
      <c r="P4" s="32" t="s">
        <v>228</v>
      </c>
    </row>
    <row r="5" spans="1:16" x14ac:dyDescent="0.25">
      <c r="A5" s="37"/>
      <c r="B5" s="38"/>
      <c r="C5" s="39"/>
      <c r="D5" s="39"/>
      <c r="E5" s="39"/>
      <c r="F5" s="38"/>
      <c r="G5" s="38"/>
      <c r="H5" s="40"/>
      <c r="I5" s="36"/>
      <c r="J5" s="36"/>
      <c r="K5" s="15" t="s">
        <v>224</v>
      </c>
      <c r="L5" s="15" t="s">
        <v>225</v>
      </c>
      <c r="M5" s="15" t="s">
        <v>224</v>
      </c>
      <c r="N5" s="15" t="s">
        <v>225</v>
      </c>
      <c r="O5" s="34"/>
      <c r="P5" s="32"/>
    </row>
    <row r="6" spans="1:16" x14ac:dyDescent="0.25">
      <c r="A6" s="23">
        <v>1</v>
      </c>
      <c r="B6" s="26" t="s">
        <v>247</v>
      </c>
      <c r="C6" s="28" t="s">
        <v>9</v>
      </c>
      <c r="D6" s="56">
        <v>2330000</v>
      </c>
      <c r="E6" s="57">
        <f>D6*5/12</f>
        <v>970833.33333333337</v>
      </c>
      <c r="F6" s="26" t="s">
        <v>232</v>
      </c>
      <c r="G6" s="3" t="s">
        <v>11</v>
      </c>
      <c r="H6" s="18"/>
      <c r="I6" s="6"/>
      <c r="J6" s="6"/>
      <c r="K6" s="6"/>
      <c r="L6" s="6"/>
      <c r="M6" s="6"/>
      <c r="N6" s="6"/>
      <c r="O6" s="6"/>
      <c r="P6" s="21">
        <f t="shared" ref="P6:P53" si="0">SUM(I6:N6)</f>
        <v>0</v>
      </c>
    </row>
    <row r="7" spans="1:16" x14ac:dyDescent="0.25">
      <c r="A7" s="23">
        <v>2</v>
      </c>
      <c r="B7" s="26" t="s">
        <v>247</v>
      </c>
      <c r="C7" s="24" t="s">
        <v>12</v>
      </c>
      <c r="D7" s="27">
        <v>2242500</v>
      </c>
      <c r="E7" s="57">
        <f>D7</f>
        <v>2242500</v>
      </c>
      <c r="F7" s="26" t="s">
        <v>233</v>
      </c>
      <c r="G7" s="3" t="s">
        <v>11</v>
      </c>
      <c r="H7" s="18"/>
      <c r="I7" s="6"/>
      <c r="J7" s="6"/>
      <c r="K7" s="6"/>
      <c r="L7" s="6"/>
      <c r="M7" s="6"/>
      <c r="N7" s="6"/>
      <c r="O7" s="6"/>
      <c r="P7" s="21">
        <f t="shared" si="0"/>
        <v>0</v>
      </c>
    </row>
    <row r="8" spans="1:16" x14ac:dyDescent="0.25">
      <c r="A8" s="23">
        <v>3</v>
      </c>
      <c r="B8" s="26" t="s">
        <v>247</v>
      </c>
      <c r="C8" s="5" t="s">
        <v>248</v>
      </c>
      <c r="D8" s="25">
        <v>1140000</v>
      </c>
      <c r="E8" s="57">
        <f>D8</f>
        <v>1140000</v>
      </c>
      <c r="F8" s="3"/>
      <c r="G8" s="3" t="s">
        <v>204</v>
      </c>
      <c r="H8" s="18"/>
      <c r="I8" s="6"/>
      <c r="J8" s="6"/>
      <c r="K8" s="6"/>
      <c r="L8" s="6"/>
      <c r="M8" s="6"/>
      <c r="N8" s="6"/>
      <c r="O8" s="6"/>
      <c r="P8" s="21">
        <f t="shared" si="0"/>
        <v>0</v>
      </c>
    </row>
    <row r="9" spans="1:16" x14ac:dyDescent="0.25">
      <c r="A9" s="23">
        <v>4</v>
      </c>
      <c r="B9" s="26" t="s">
        <v>247</v>
      </c>
      <c r="C9" s="24" t="s">
        <v>235</v>
      </c>
      <c r="D9" s="27">
        <v>2332500</v>
      </c>
      <c r="E9" s="57">
        <f>D9*9/12</f>
        <v>1749375</v>
      </c>
      <c r="F9" s="26" t="s">
        <v>10</v>
      </c>
      <c r="G9" s="3" t="s">
        <v>11</v>
      </c>
      <c r="H9" s="18"/>
      <c r="I9" s="6"/>
      <c r="J9" s="6"/>
      <c r="K9" s="6"/>
      <c r="L9" s="6"/>
      <c r="M9" s="6"/>
      <c r="N9" s="6"/>
      <c r="O9" s="6"/>
      <c r="P9" s="21"/>
    </row>
    <row r="10" spans="1:16" x14ac:dyDescent="0.25">
      <c r="A10" s="23">
        <v>5</v>
      </c>
      <c r="B10" s="26" t="s">
        <v>247</v>
      </c>
      <c r="C10" s="24" t="s">
        <v>16</v>
      </c>
      <c r="D10" s="27">
        <v>3874160</v>
      </c>
      <c r="E10" s="57">
        <f>D10*5/12</f>
        <v>1614233.3333333333</v>
      </c>
      <c r="F10" s="26" t="s">
        <v>13</v>
      </c>
      <c r="G10" s="3" t="s">
        <v>11</v>
      </c>
      <c r="H10" s="18">
        <v>2250000</v>
      </c>
      <c r="I10" s="6">
        <v>5400</v>
      </c>
      <c r="J10" s="6">
        <v>6750</v>
      </c>
      <c r="K10" s="6">
        <v>83250</v>
      </c>
      <c r="L10" s="6">
        <v>45000</v>
      </c>
      <c r="M10" s="6">
        <v>45000</v>
      </c>
      <c r="N10" s="6">
        <v>22500</v>
      </c>
      <c r="O10" s="6">
        <v>112063</v>
      </c>
      <c r="P10" s="21">
        <f t="shared" si="0"/>
        <v>207900</v>
      </c>
    </row>
    <row r="11" spans="1:16" x14ac:dyDescent="0.25">
      <c r="A11" s="23">
        <v>6</v>
      </c>
      <c r="B11" s="26" t="s">
        <v>247</v>
      </c>
      <c r="C11" s="24" t="s">
        <v>18</v>
      </c>
      <c r="D11" s="27">
        <v>2166000</v>
      </c>
      <c r="E11" s="57">
        <f>D11</f>
        <v>2166000</v>
      </c>
      <c r="F11" s="26" t="s">
        <v>15</v>
      </c>
      <c r="G11" s="3" t="s">
        <v>11</v>
      </c>
      <c r="H11" s="18">
        <v>2600000</v>
      </c>
      <c r="I11" s="6">
        <v>6240</v>
      </c>
      <c r="J11" s="6">
        <v>7800</v>
      </c>
      <c r="K11" s="6">
        <v>96200</v>
      </c>
      <c r="L11" s="6">
        <v>52000</v>
      </c>
      <c r="M11" s="6">
        <v>52000</v>
      </c>
      <c r="N11" s="6">
        <v>26000</v>
      </c>
      <c r="O11" s="6">
        <v>130000</v>
      </c>
      <c r="P11" s="21">
        <f t="shared" si="0"/>
        <v>240240</v>
      </c>
    </row>
    <row r="12" spans="1:16" x14ac:dyDescent="0.25">
      <c r="A12" s="23">
        <v>7</v>
      </c>
      <c r="B12" s="26" t="s">
        <v>247</v>
      </c>
      <c r="C12" s="24" t="s">
        <v>20</v>
      </c>
      <c r="D12" s="27">
        <v>1300500</v>
      </c>
      <c r="E12" s="57">
        <f>D12</f>
        <v>1300500</v>
      </c>
      <c r="F12" s="26" t="s">
        <v>17</v>
      </c>
      <c r="G12" s="3" t="s">
        <v>11</v>
      </c>
      <c r="H12" s="18">
        <v>2250000</v>
      </c>
      <c r="I12" s="6">
        <v>5400</v>
      </c>
      <c r="J12" s="6">
        <v>6750</v>
      </c>
      <c r="K12" s="6">
        <v>83250</v>
      </c>
      <c r="L12" s="6">
        <v>45000</v>
      </c>
      <c r="M12" s="6">
        <v>45000</v>
      </c>
      <c r="N12" s="6">
        <v>22500</v>
      </c>
      <c r="O12" s="6"/>
      <c r="P12" s="21">
        <f t="shared" si="0"/>
        <v>207900</v>
      </c>
    </row>
    <row r="13" spans="1:16" x14ac:dyDescent="0.25">
      <c r="A13" s="23">
        <v>8</v>
      </c>
      <c r="B13" s="26" t="s">
        <v>247</v>
      </c>
      <c r="C13" s="9" t="s">
        <v>211</v>
      </c>
      <c r="D13" s="10">
        <v>1185000</v>
      </c>
      <c r="E13" s="57">
        <f>D13</f>
        <v>1185000</v>
      </c>
      <c r="F13" s="3"/>
      <c r="G13" s="3" t="s">
        <v>204</v>
      </c>
      <c r="H13" s="18"/>
      <c r="I13" s="6"/>
      <c r="J13" s="6"/>
      <c r="K13" s="6"/>
      <c r="L13" s="6"/>
      <c r="M13" s="6"/>
      <c r="N13" s="6"/>
      <c r="O13" s="6"/>
      <c r="P13" s="21">
        <f t="shared" si="0"/>
        <v>0</v>
      </c>
    </row>
    <row r="14" spans="1:16" x14ac:dyDescent="0.25">
      <c r="A14" s="23">
        <v>9</v>
      </c>
      <c r="B14" s="26" t="s">
        <v>247</v>
      </c>
      <c r="C14" s="24" t="s">
        <v>22</v>
      </c>
      <c r="D14" s="27">
        <v>2790253</v>
      </c>
      <c r="E14" s="57">
        <f>D14</f>
        <v>2790253</v>
      </c>
      <c r="F14" s="26" t="s">
        <v>19</v>
      </c>
      <c r="G14" s="3" t="s">
        <v>11</v>
      </c>
      <c r="H14" s="18">
        <v>2800000</v>
      </c>
      <c r="I14" s="6">
        <v>6720</v>
      </c>
      <c r="J14" s="6">
        <v>8400</v>
      </c>
      <c r="K14" s="6">
        <v>103600</v>
      </c>
      <c r="L14" s="6">
        <v>56000</v>
      </c>
      <c r="M14" s="6">
        <v>56000</v>
      </c>
      <c r="N14" s="6">
        <v>28000</v>
      </c>
      <c r="O14" s="6">
        <v>112063</v>
      </c>
      <c r="P14" s="21">
        <f t="shared" si="0"/>
        <v>258720</v>
      </c>
    </row>
    <row r="15" spans="1:16" x14ac:dyDescent="0.25">
      <c r="A15" s="23">
        <v>10</v>
      </c>
      <c r="B15" s="26" t="s">
        <v>247</v>
      </c>
      <c r="C15" s="24" t="s">
        <v>24</v>
      </c>
      <c r="D15" s="27">
        <v>2319000</v>
      </c>
      <c r="E15" s="57">
        <f>D15</f>
        <v>2319000</v>
      </c>
      <c r="F15" s="26" t="s">
        <v>21</v>
      </c>
      <c r="G15" s="3" t="s">
        <v>11</v>
      </c>
      <c r="H15" s="18">
        <v>2500000</v>
      </c>
      <c r="I15" s="6">
        <v>6000</v>
      </c>
      <c r="J15" s="6">
        <v>7500</v>
      </c>
      <c r="K15" s="6">
        <v>92500</v>
      </c>
      <c r="L15" s="6">
        <v>50000</v>
      </c>
      <c r="M15" s="6">
        <v>50000</v>
      </c>
      <c r="N15" s="6">
        <v>25000</v>
      </c>
      <c r="O15" s="6">
        <v>112063</v>
      </c>
      <c r="P15" s="21">
        <f t="shared" si="0"/>
        <v>231000</v>
      </c>
    </row>
    <row r="16" spans="1:16" x14ac:dyDescent="0.25">
      <c r="A16" s="23">
        <v>11</v>
      </c>
      <c r="B16" s="26" t="s">
        <v>247</v>
      </c>
      <c r="C16" s="24" t="s">
        <v>26</v>
      </c>
      <c r="D16" s="27">
        <v>2045000</v>
      </c>
      <c r="E16" s="57">
        <f>D16</f>
        <v>2045000</v>
      </c>
      <c r="F16" s="26" t="s">
        <v>23</v>
      </c>
      <c r="G16" s="3" t="s">
        <v>11</v>
      </c>
      <c r="H16" s="18"/>
      <c r="I16" s="6"/>
      <c r="J16" s="6"/>
      <c r="K16" s="6"/>
      <c r="L16" s="6"/>
      <c r="M16" s="6"/>
      <c r="N16" s="6"/>
      <c r="O16" s="6"/>
      <c r="P16" s="21">
        <f t="shared" si="0"/>
        <v>0</v>
      </c>
    </row>
    <row r="17" spans="1:16" x14ac:dyDescent="0.25">
      <c r="A17" s="23">
        <v>12</v>
      </c>
      <c r="B17" s="26" t="s">
        <v>247</v>
      </c>
      <c r="C17" s="24" t="s">
        <v>28</v>
      </c>
      <c r="D17" s="27">
        <v>2571000</v>
      </c>
      <c r="E17" s="57">
        <f>D17</f>
        <v>2571000</v>
      </c>
      <c r="F17" s="26" t="s">
        <v>25</v>
      </c>
      <c r="G17" s="3" t="s">
        <v>11</v>
      </c>
      <c r="H17" s="18">
        <v>3600000</v>
      </c>
      <c r="I17" s="6">
        <v>8640</v>
      </c>
      <c r="J17" s="6">
        <v>10800</v>
      </c>
      <c r="K17" s="6">
        <v>133200</v>
      </c>
      <c r="L17" s="6">
        <v>72000</v>
      </c>
      <c r="M17" s="6">
        <v>72000</v>
      </c>
      <c r="N17" s="6">
        <v>36000</v>
      </c>
      <c r="O17" s="6">
        <v>180000</v>
      </c>
      <c r="P17" s="21">
        <f t="shared" si="0"/>
        <v>332640</v>
      </c>
    </row>
    <row r="18" spans="1:16" x14ac:dyDescent="0.25">
      <c r="A18" s="23">
        <v>13</v>
      </c>
      <c r="B18" s="26" t="s">
        <v>247</v>
      </c>
      <c r="C18" s="24" t="s">
        <v>30</v>
      </c>
      <c r="D18" s="27">
        <v>1246253</v>
      </c>
      <c r="E18" s="57">
        <f>D18</f>
        <v>1246253</v>
      </c>
      <c r="F18" s="26" t="s">
        <v>27</v>
      </c>
      <c r="G18" s="3" t="s">
        <v>11</v>
      </c>
      <c r="H18" s="18">
        <v>2250000</v>
      </c>
      <c r="I18" s="6">
        <v>5400</v>
      </c>
      <c r="J18" s="6">
        <v>6750</v>
      </c>
      <c r="K18" s="6">
        <v>83250</v>
      </c>
      <c r="L18" s="6">
        <v>45000</v>
      </c>
      <c r="M18" s="6">
        <v>0</v>
      </c>
      <c r="N18" s="6">
        <v>0</v>
      </c>
      <c r="O18" s="6">
        <v>112063</v>
      </c>
      <c r="P18" s="21">
        <f t="shared" si="0"/>
        <v>140400</v>
      </c>
    </row>
    <row r="19" spans="1:16" x14ac:dyDescent="0.25">
      <c r="A19" s="23">
        <v>14</v>
      </c>
      <c r="B19" s="26" t="s">
        <v>247</v>
      </c>
      <c r="C19" s="24" t="s">
        <v>32</v>
      </c>
      <c r="D19" s="27">
        <v>2304000</v>
      </c>
      <c r="E19" s="57">
        <f>D19</f>
        <v>2304000</v>
      </c>
      <c r="F19" s="26" t="s">
        <v>29</v>
      </c>
      <c r="G19" s="3" t="s">
        <v>11</v>
      </c>
      <c r="H19" s="18">
        <v>2900000</v>
      </c>
      <c r="I19" s="6">
        <v>6960</v>
      </c>
      <c r="J19" s="6">
        <v>8700</v>
      </c>
      <c r="K19" s="6">
        <v>107300</v>
      </c>
      <c r="L19" s="6">
        <v>58000</v>
      </c>
      <c r="M19" s="6">
        <v>58000</v>
      </c>
      <c r="N19" s="6">
        <v>29000</v>
      </c>
      <c r="O19" s="6">
        <v>145000</v>
      </c>
      <c r="P19" s="21">
        <f t="shared" si="0"/>
        <v>267960</v>
      </c>
    </row>
    <row r="20" spans="1:16" x14ac:dyDescent="0.25">
      <c r="A20" s="23">
        <v>15</v>
      </c>
      <c r="B20" s="26" t="s">
        <v>247</v>
      </c>
      <c r="C20" s="24" t="s">
        <v>34</v>
      </c>
      <c r="D20" s="27">
        <v>4000000</v>
      </c>
      <c r="E20" s="57">
        <f>D20*4/12</f>
        <v>1333333.3333333333</v>
      </c>
      <c r="F20" s="26" t="s">
        <v>31</v>
      </c>
      <c r="G20" s="3" t="s">
        <v>11</v>
      </c>
      <c r="H20" s="18">
        <v>2700000</v>
      </c>
      <c r="I20" s="6">
        <v>6480</v>
      </c>
      <c r="J20" s="6">
        <v>8100</v>
      </c>
      <c r="K20" s="6">
        <v>99900</v>
      </c>
      <c r="L20" s="6">
        <v>54000</v>
      </c>
      <c r="M20" s="6">
        <v>54000</v>
      </c>
      <c r="N20" s="6">
        <v>27000</v>
      </c>
      <c r="O20" s="6">
        <v>112063</v>
      </c>
      <c r="P20" s="21">
        <f t="shared" si="0"/>
        <v>249480</v>
      </c>
    </row>
    <row r="21" spans="1:16" x14ac:dyDescent="0.25">
      <c r="A21" s="23">
        <v>16</v>
      </c>
      <c r="B21" s="26" t="s">
        <v>247</v>
      </c>
      <c r="C21" s="24" t="s">
        <v>36</v>
      </c>
      <c r="D21" s="27">
        <v>1524000</v>
      </c>
      <c r="E21" s="57">
        <f>D21</f>
        <v>1524000</v>
      </c>
      <c r="F21" s="26" t="s">
        <v>33</v>
      </c>
      <c r="G21" s="3" t="s">
        <v>11</v>
      </c>
      <c r="H21" s="18">
        <v>2250000</v>
      </c>
      <c r="I21" s="6">
        <v>5400</v>
      </c>
      <c r="J21" s="6">
        <v>6750</v>
      </c>
      <c r="K21" s="6">
        <v>83250</v>
      </c>
      <c r="L21" s="6">
        <v>45000</v>
      </c>
      <c r="M21" s="6">
        <v>45000</v>
      </c>
      <c r="N21" s="6">
        <v>22500</v>
      </c>
      <c r="O21" s="6">
        <v>112063</v>
      </c>
      <c r="P21" s="21">
        <f t="shared" si="0"/>
        <v>207900</v>
      </c>
    </row>
    <row r="22" spans="1:16" x14ac:dyDescent="0.25">
      <c r="A22" s="23">
        <v>17</v>
      </c>
      <c r="B22" s="26" t="s">
        <v>247</v>
      </c>
      <c r="C22" s="24" t="s">
        <v>38</v>
      </c>
      <c r="D22" s="27">
        <v>2019000</v>
      </c>
      <c r="E22" s="57">
        <f>D22</f>
        <v>2019000</v>
      </c>
      <c r="F22" s="26" t="s">
        <v>35</v>
      </c>
      <c r="G22" s="3" t="s">
        <v>11</v>
      </c>
      <c r="H22" s="18">
        <v>2250000</v>
      </c>
      <c r="I22" s="6">
        <v>5400</v>
      </c>
      <c r="J22" s="6">
        <v>6750</v>
      </c>
      <c r="K22" s="6">
        <v>83250</v>
      </c>
      <c r="L22" s="6">
        <v>45000</v>
      </c>
      <c r="M22" s="6">
        <v>45000</v>
      </c>
      <c r="N22" s="6">
        <v>22500</v>
      </c>
      <c r="O22" s="6">
        <v>112063</v>
      </c>
      <c r="P22" s="21">
        <f t="shared" si="0"/>
        <v>207900</v>
      </c>
    </row>
    <row r="23" spans="1:16" x14ac:dyDescent="0.25">
      <c r="A23" s="23">
        <v>18</v>
      </c>
      <c r="B23" s="26" t="s">
        <v>247</v>
      </c>
      <c r="C23" s="24" t="s">
        <v>40</v>
      </c>
      <c r="D23" s="27">
        <v>2090253</v>
      </c>
      <c r="E23" s="57">
        <f>D23</f>
        <v>2090253</v>
      </c>
      <c r="F23" s="26" t="s">
        <v>37</v>
      </c>
      <c r="G23" s="3" t="s">
        <v>11</v>
      </c>
      <c r="H23" s="18">
        <v>2300000</v>
      </c>
      <c r="I23" s="6">
        <v>5520</v>
      </c>
      <c r="J23" s="6">
        <v>6900</v>
      </c>
      <c r="K23" s="6">
        <v>85100</v>
      </c>
      <c r="L23" s="6">
        <v>46000</v>
      </c>
      <c r="M23" s="6">
        <v>46000</v>
      </c>
      <c r="N23" s="6">
        <v>23000</v>
      </c>
      <c r="O23" s="6">
        <v>112063</v>
      </c>
      <c r="P23" s="21">
        <f t="shared" si="0"/>
        <v>212520</v>
      </c>
    </row>
    <row r="24" spans="1:16" x14ac:dyDescent="0.25">
      <c r="A24" s="23">
        <v>19</v>
      </c>
      <c r="B24" s="26" t="s">
        <v>247</v>
      </c>
      <c r="C24" s="24" t="s">
        <v>42</v>
      </c>
      <c r="D24" s="27">
        <v>1356500</v>
      </c>
      <c r="E24" s="57">
        <f>D24</f>
        <v>1356500</v>
      </c>
      <c r="F24" s="26" t="s">
        <v>39</v>
      </c>
      <c r="G24" s="3" t="s">
        <v>11</v>
      </c>
      <c r="H24" s="18">
        <v>2250000</v>
      </c>
      <c r="I24" s="6">
        <v>5400</v>
      </c>
      <c r="J24" s="6">
        <v>6750</v>
      </c>
      <c r="K24" s="6">
        <v>83250</v>
      </c>
      <c r="L24" s="6">
        <v>45000</v>
      </c>
      <c r="M24" s="6">
        <v>45000</v>
      </c>
      <c r="N24" s="6">
        <v>22500</v>
      </c>
      <c r="O24" s="6">
        <v>112063</v>
      </c>
      <c r="P24" s="21">
        <f t="shared" si="0"/>
        <v>207900</v>
      </c>
    </row>
    <row r="25" spans="1:16" x14ac:dyDescent="0.25">
      <c r="A25" s="23">
        <v>20</v>
      </c>
      <c r="B25" s="26" t="s">
        <v>247</v>
      </c>
      <c r="C25" s="5" t="s">
        <v>249</v>
      </c>
      <c r="D25" s="25">
        <v>2580000</v>
      </c>
      <c r="E25" s="57">
        <f>D25</f>
        <v>2580000</v>
      </c>
      <c r="F25" s="3"/>
      <c r="G25" s="3" t="s">
        <v>204</v>
      </c>
      <c r="H25" s="18"/>
      <c r="I25" s="6"/>
      <c r="J25" s="6"/>
      <c r="K25" s="6"/>
      <c r="L25" s="6"/>
      <c r="M25" s="6"/>
      <c r="N25" s="6"/>
      <c r="O25" s="6">
        <v>112063</v>
      </c>
      <c r="P25" s="21">
        <f t="shared" si="0"/>
        <v>0</v>
      </c>
    </row>
    <row r="26" spans="1:16" x14ac:dyDescent="0.25">
      <c r="A26" s="23">
        <v>21</v>
      </c>
      <c r="B26" s="26" t="s">
        <v>247</v>
      </c>
      <c r="C26" s="24" t="s">
        <v>44</v>
      </c>
      <c r="D26" s="27">
        <v>2114000</v>
      </c>
      <c r="E26" s="57">
        <f>D26</f>
        <v>2114000</v>
      </c>
      <c r="F26" s="26" t="s">
        <v>254</v>
      </c>
      <c r="G26" s="3" t="s">
        <v>11</v>
      </c>
      <c r="H26" s="18"/>
      <c r="I26" s="6"/>
      <c r="J26" s="6"/>
      <c r="K26" s="6"/>
      <c r="L26" s="6"/>
      <c r="M26" s="6"/>
      <c r="N26" s="6"/>
      <c r="O26" s="6"/>
      <c r="P26" s="21">
        <f t="shared" si="0"/>
        <v>0</v>
      </c>
    </row>
    <row r="27" spans="1:16" x14ac:dyDescent="0.25">
      <c r="A27" s="23">
        <v>22</v>
      </c>
      <c r="B27" s="26" t="s">
        <v>247</v>
      </c>
      <c r="C27" s="9" t="s">
        <v>210</v>
      </c>
      <c r="D27" s="10">
        <v>1385000</v>
      </c>
      <c r="E27" s="57">
        <f>D27</f>
        <v>1385000</v>
      </c>
      <c r="F27" s="3"/>
      <c r="G27" s="3" t="s">
        <v>204</v>
      </c>
      <c r="H27" s="18"/>
      <c r="I27" s="6"/>
      <c r="J27" s="6"/>
      <c r="K27" s="6"/>
      <c r="L27" s="6"/>
      <c r="M27" s="6"/>
      <c r="N27" s="6"/>
      <c r="O27" s="6"/>
      <c r="P27" s="21">
        <f t="shared" si="0"/>
        <v>0</v>
      </c>
    </row>
    <row r="28" spans="1:16" x14ac:dyDescent="0.25">
      <c r="A28" s="23">
        <v>23</v>
      </c>
      <c r="B28" s="26" t="s">
        <v>247</v>
      </c>
      <c r="C28" s="24" t="s">
        <v>207</v>
      </c>
      <c r="D28" s="27">
        <v>1910000</v>
      </c>
      <c r="E28" s="57">
        <f>D28</f>
        <v>1910000</v>
      </c>
      <c r="F28" s="26" t="s">
        <v>41</v>
      </c>
      <c r="G28" s="3" t="s">
        <v>11</v>
      </c>
      <c r="H28" s="18"/>
      <c r="I28" s="6"/>
      <c r="J28" s="6"/>
      <c r="K28" s="6"/>
      <c r="L28" s="6"/>
      <c r="M28" s="6"/>
      <c r="N28" s="6"/>
      <c r="O28" s="6"/>
      <c r="P28" s="21"/>
    </row>
    <row r="29" spans="1:16" x14ac:dyDescent="0.25">
      <c r="A29" s="23">
        <v>24</v>
      </c>
      <c r="B29" s="26" t="s">
        <v>247</v>
      </c>
      <c r="C29" s="24" t="s">
        <v>46</v>
      </c>
      <c r="D29" s="27">
        <v>2563500</v>
      </c>
      <c r="E29" s="57">
        <f>D29</f>
        <v>2563500</v>
      </c>
      <c r="F29" s="26" t="s">
        <v>43</v>
      </c>
      <c r="G29" s="3" t="s">
        <v>11</v>
      </c>
      <c r="H29" s="18">
        <v>3600000</v>
      </c>
      <c r="I29" s="6">
        <v>8640</v>
      </c>
      <c r="J29" s="6">
        <v>10800</v>
      </c>
      <c r="K29" s="6">
        <v>133200</v>
      </c>
      <c r="L29" s="6">
        <v>72000</v>
      </c>
      <c r="M29" s="6">
        <v>72000</v>
      </c>
      <c r="N29" s="6">
        <v>36000</v>
      </c>
      <c r="O29" s="6">
        <v>180000</v>
      </c>
      <c r="P29" s="21">
        <f t="shared" si="0"/>
        <v>332640</v>
      </c>
    </row>
    <row r="30" spans="1:16" x14ac:dyDescent="0.25">
      <c r="A30" s="23">
        <v>25</v>
      </c>
      <c r="B30" s="26" t="s">
        <v>247</v>
      </c>
      <c r="C30" s="24" t="s">
        <v>48</v>
      </c>
      <c r="D30" s="27">
        <v>2152253</v>
      </c>
      <c r="E30" s="57">
        <f>D30</f>
        <v>2152253</v>
      </c>
      <c r="F30" s="26" t="s">
        <v>45</v>
      </c>
      <c r="G30" s="3" t="s">
        <v>11</v>
      </c>
      <c r="H30" s="18">
        <v>2400000</v>
      </c>
      <c r="I30" s="6">
        <v>5760</v>
      </c>
      <c r="J30" s="6">
        <v>7200</v>
      </c>
      <c r="K30" s="6">
        <v>88800</v>
      </c>
      <c r="L30" s="6">
        <v>48000</v>
      </c>
      <c r="M30" s="6">
        <v>48000</v>
      </c>
      <c r="N30" s="6">
        <v>24000</v>
      </c>
      <c r="O30" s="6">
        <v>112063</v>
      </c>
      <c r="P30" s="21">
        <f t="shared" si="0"/>
        <v>221760</v>
      </c>
    </row>
    <row r="31" spans="1:16" x14ac:dyDescent="0.25">
      <c r="A31" s="23">
        <v>26</v>
      </c>
      <c r="B31" s="26" t="s">
        <v>247</v>
      </c>
      <c r="C31" s="24" t="s">
        <v>50</v>
      </c>
      <c r="D31" s="27">
        <v>2053000</v>
      </c>
      <c r="E31" s="57">
        <f>D31</f>
        <v>2053000</v>
      </c>
      <c r="F31" s="26" t="s">
        <v>49</v>
      </c>
      <c r="G31" s="3" t="s">
        <v>11</v>
      </c>
      <c r="H31" s="18">
        <v>2300000</v>
      </c>
      <c r="I31" s="6">
        <v>5520</v>
      </c>
      <c r="J31" s="6">
        <v>6900</v>
      </c>
      <c r="K31" s="6">
        <v>85100</v>
      </c>
      <c r="L31" s="6">
        <v>46000</v>
      </c>
      <c r="M31" s="6">
        <v>46000</v>
      </c>
      <c r="N31" s="6">
        <v>23000</v>
      </c>
      <c r="O31" s="6">
        <v>115000</v>
      </c>
      <c r="P31" s="21">
        <f t="shared" si="0"/>
        <v>212520</v>
      </c>
    </row>
    <row r="32" spans="1:16" x14ac:dyDescent="0.25">
      <c r="A32" s="23">
        <v>27</v>
      </c>
      <c r="B32" s="26" t="s">
        <v>247</v>
      </c>
      <c r="C32" s="24" t="s">
        <v>54</v>
      </c>
      <c r="D32" s="27">
        <v>2701500</v>
      </c>
      <c r="E32" s="57">
        <f>D32</f>
        <v>2701500</v>
      </c>
      <c r="F32" s="26" t="s">
        <v>51</v>
      </c>
      <c r="G32" s="3" t="s">
        <v>11</v>
      </c>
      <c r="H32" s="18">
        <v>2900000</v>
      </c>
      <c r="I32" s="6">
        <v>6960</v>
      </c>
      <c r="J32" s="6">
        <v>8700</v>
      </c>
      <c r="K32" s="6">
        <v>107300</v>
      </c>
      <c r="L32" s="6">
        <v>58000</v>
      </c>
      <c r="M32" s="6">
        <v>58000</v>
      </c>
      <c r="N32" s="6">
        <v>29000</v>
      </c>
      <c r="O32" s="6">
        <v>145000</v>
      </c>
      <c r="P32" s="21">
        <f t="shared" si="0"/>
        <v>267960</v>
      </c>
    </row>
    <row r="33" spans="1:16" x14ac:dyDescent="0.25">
      <c r="A33" s="23">
        <v>28</v>
      </c>
      <c r="B33" s="26" t="s">
        <v>247</v>
      </c>
      <c r="C33" s="24" t="s">
        <v>56</v>
      </c>
      <c r="D33" s="27">
        <v>2717500</v>
      </c>
      <c r="E33" s="57">
        <f>D33</f>
        <v>2717500</v>
      </c>
      <c r="F33" s="26" t="s">
        <v>53</v>
      </c>
      <c r="G33" s="3" t="s">
        <v>11</v>
      </c>
      <c r="H33" s="18">
        <v>2800000</v>
      </c>
      <c r="I33" s="6">
        <v>6720</v>
      </c>
      <c r="J33" s="6">
        <v>8400</v>
      </c>
      <c r="K33" s="6">
        <v>103600</v>
      </c>
      <c r="L33" s="6">
        <v>56000</v>
      </c>
      <c r="M33" s="6">
        <v>56000</v>
      </c>
      <c r="N33" s="6">
        <v>28000</v>
      </c>
      <c r="O33" s="6">
        <v>112063</v>
      </c>
      <c r="P33" s="21">
        <f>SUM(I33:N33)</f>
        <v>258720</v>
      </c>
    </row>
    <row r="34" spans="1:16" x14ac:dyDescent="0.25">
      <c r="A34" s="23">
        <v>29</v>
      </c>
      <c r="B34" s="26" t="s">
        <v>247</v>
      </c>
      <c r="C34" s="24" t="s">
        <v>58</v>
      </c>
      <c r="D34" s="27">
        <v>1338253</v>
      </c>
      <c r="E34" s="57">
        <f>D34</f>
        <v>1338253</v>
      </c>
      <c r="F34" s="26" t="s">
        <v>55</v>
      </c>
      <c r="G34" s="3" t="s">
        <v>11</v>
      </c>
      <c r="H34" s="18">
        <v>2250000</v>
      </c>
      <c r="I34" s="6">
        <v>5400</v>
      </c>
      <c r="J34" s="6">
        <v>6750</v>
      </c>
      <c r="K34" s="6">
        <v>83250</v>
      </c>
      <c r="L34" s="6">
        <v>45000</v>
      </c>
      <c r="M34" s="6">
        <v>45000</v>
      </c>
      <c r="N34" s="6">
        <v>22500</v>
      </c>
      <c r="O34" s="6">
        <v>112063</v>
      </c>
      <c r="P34" s="21">
        <f t="shared" si="0"/>
        <v>207900</v>
      </c>
    </row>
    <row r="35" spans="1:16" x14ac:dyDescent="0.25">
      <c r="A35" s="23">
        <v>30</v>
      </c>
      <c r="B35" s="26" t="s">
        <v>247</v>
      </c>
      <c r="C35" s="24" t="s">
        <v>60</v>
      </c>
      <c r="D35" s="27">
        <v>914000</v>
      </c>
      <c r="E35" s="57">
        <f>D35</f>
        <v>914000</v>
      </c>
      <c r="F35" s="26" t="s">
        <v>57</v>
      </c>
      <c r="G35" s="3" t="s">
        <v>11</v>
      </c>
      <c r="H35" s="18">
        <v>2250000</v>
      </c>
      <c r="I35" s="6">
        <v>5400</v>
      </c>
      <c r="J35" s="6">
        <v>6750</v>
      </c>
      <c r="K35" s="6">
        <v>83250</v>
      </c>
      <c r="L35" s="6">
        <v>45000</v>
      </c>
      <c r="M35" s="6">
        <v>45000</v>
      </c>
      <c r="N35" s="6">
        <v>22500</v>
      </c>
      <c r="O35" s="6">
        <v>112063</v>
      </c>
      <c r="P35" s="21">
        <f t="shared" si="0"/>
        <v>207900</v>
      </c>
    </row>
    <row r="36" spans="1:16" x14ac:dyDescent="0.25">
      <c r="A36" s="23">
        <v>31</v>
      </c>
      <c r="B36" s="26" t="s">
        <v>247</v>
      </c>
      <c r="C36" s="24" t="s">
        <v>62</v>
      </c>
      <c r="D36" s="27">
        <v>1410000</v>
      </c>
      <c r="E36" s="57">
        <f>D36</f>
        <v>1410000</v>
      </c>
      <c r="F36" s="26" t="s">
        <v>59</v>
      </c>
      <c r="G36" s="3" t="s">
        <v>11</v>
      </c>
      <c r="H36" s="18"/>
      <c r="I36" s="6"/>
      <c r="J36" s="6"/>
      <c r="K36" s="6"/>
      <c r="L36" s="6"/>
      <c r="M36" s="6"/>
      <c r="N36" s="6"/>
      <c r="O36" s="6"/>
      <c r="P36" s="21">
        <f t="shared" si="0"/>
        <v>0</v>
      </c>
    </row>
    <row r="37" spans="1:16" x14ac:dyDescent="0.25">
      <c r="A37" s="23">
        <v>32</v>
      </c>
      <c r="B37" s="26" t="s">
        <v>247</v>
      </c>
      <c r="C37" s="24" t="s">
        <v>63</v>
      </c>
      <c r="D37" s="27">
        <v>3035500</v>
      </c>
      <c r="E37" s="57">
        <f>D37*9/12</f>
        <v>2276625</v>
      </c>
      <c r="F37" s="26" t="s">
        <v>61</v>
      </c>
      <c r="G37" s="3" t="s">
        <v>11</v>
      </c>
      <c r="H37" s="18">
        <v>2800000</v>
      </c>
      <c r="I37" s="6">
        <v>6720</v>
      </c>
      <c r="J37" s="6">
        <v>8400</v>
      </c>
      <c r="K37" s="6">
        <v>103600</v>
      </c>
      <c r="L37" s="6">
        <v>56000</v>
      </c>
      <c r="M37" s="6">
        <v>56000</v>
      </c>
      <c r="N37" s="6">
        <v>28000</v>
      </c>
      <c r="O37" s="6">
        <v>140000</v>
      </c>
      <c r="P37" s="21">
        <f t="shared" si="0"/>
        <v>258720</v>
      </c>
    </row>
    <row r="38" spans="1:16" x14ac:dyDescent="0.25">
      <c r="A38" s="23">
        <v>33</v>
      </c>
      <c r="B38" s="26" t="s">
        <v>247</v>
      </c>
      <c r="C38" s="24" t="s">
        <v>65</v>
      </c>
      <c r="D38" s="27">
        <v>1709753</v>
      </c>
      <c r="E38" s="57">
        <f>D38</f>
        <v>1709753</v>
      </c>
      <c r="F38" s="26" t="s">
        <v>234</v>
      </c>
      <c r="G38" s="3" t="s">
        <v>11</v>
      </c>
      <c r="H38" s="18">
        <v>2250000</v>
      </c>
      <c r="I38" s="6">
        <v>5400</v>
      </c>
      <c r="J38" s="6">
        <v>6750</v>
      </c>
      <c r="K38" s="6">
        <v>83250</v>
      </c>
      <c r="L38" s="6">
        <v>45000</v>
      </c>
      <c r="M38" s="6">
        <v>45000</v>
      </c>
      <c r="N38" s="6">
        <v>22500</v>
      </c>
      <c r="O38" s="6">
        <v>112063</v>
      </c>
      <c r="P38" s="21">
        <f t="shared" si="0"/>
        <v>207900</v>
      </c>
    </row>
    <row r="39" spans="1:16" x14ac:dyDescent="0.25">
      <c r="A39" s="23">
        <v>34</v>
      </c>
      <c r="B39" s="26" t="s">
        <v>247</v>
      </c>
      <c r="C39" s="24" t="s">
        <v>67</v>
      </c>
      <c r="D39" s="27">
        <v>2695000</v>
      </c>
      <c r="E39" s="57">
        <f>D39</f>
        <v>2695000</v>
      </c>
      <c r="F39" s="26" t="s">
        <v>64</v>
      </c>
      <c r="G39" s="3" t="s">
        <v>11</v>
      </c>
      <c r="H39" s="18">
        <v>3400000</v>
      </c>
      <c r="I39" s="6">
        <v>8160</v>
      </c>
      <c r="J39" s="6">
        <v>10200</v>
      </c>
      <c r="K39" s="6">
        <v>125800</v>
      </c>
      <c r="L39" s="6">
        <v>68000</v>
      </c>
      <c r="M39" s="6">
        <v>68000</v>
      </c>
      <c r="N39" s="6">
        <v>34000</v>
      </c>
      <c r="O39" s="6"/>
      <c r="P39" s="21" t="e">
        <f>SUM(#REF!)</f>
        <v>#REF!</v>
      </c>
    </row>
    <row r="40" spans="1:16" x14ac:dyDescent="0.25">
      <c r="A40" s="23">
        <v>35</v>
      </c>
      <c r="B40" s="26" t="s">
        <v>247</v>
      </c>
      <c r="C40" s="24" t="s">
        <v>69</v>
      </c>
      <c r="D40" s="27">
        <v>1373000</v>
      </c>
      <c r="E40" s="57">
        <f>D40</f>
        <v>1373000</v>
      </c>
      <c r="F40" s="26" t="s">
        <v>66</v>
      </c>
      <c r="G40" s="3" t="s">
        <v>11</v>
      </c>
      <c r="H40" s="18">
        <v>2250000</v>
      </c>
      <c r="I40" s="6">
        <v>5400</v>
      </c>
      <c r="J40" s="6">
        <v>6750</v>
      </c>
      <c r="K40" s="6">
        <v>83250</v>
      </c>
      <c r="L40" s="6">
        <v>45000</v>
      </c>
      <c r="M40" s="6">
        <v>45000</v>
      </c>
      <c r="N40" s="6">
        <v>22500</v>
      </c>
      <c r="O40" s="6">
        <v>112063</v>
      </c>
      <c r="P40" s="21">
        <f t="shared" si="0"/>
        <v>207900</v>
      </c>
    </row>
    <row r="41" spans="1:16" x14ac:dyDescent="0.25">
      <c r="A41" s="23">
        <v>36</v>
      </c>
      <c r="B41" s="26" t="s">
        <v>247</v>
      </c>
      <c r="C41" s="24" t="s">
        <v>71</v>
      </c>
      <c r="D41" s="27">
        <v>1829753</v>
      </c>
      <c r="E41" s="57">
        <f>D41</f>
        <v>1829753</v>
      </c>
      <c r="F41" s="26" t="s">
        <v>255</v>
      </c>
      <c r="G41" s="3" t="s">
        <v>11</v>
      </c>
      <c r="H41" s="18">
        <v>2250000</v>
      </c>
      <c r="I41" s="6">
        <v>5400</v>
      </c>
      <c r="J41" s="6">
        <v>6750</v>
      </c>
      <c r="K41" s="6">
        <v>83250</v>
      </c>
      <c r="L41" s="6">
        <v>45000</v>
      </c>
      <c r="M41" s="6">
        <v>45000</v>
      </c>
      <c r="N41" s="6">
        <v>22500</v>
      </c>
      <c r="O41" s="6">
        <v>112063</v>
      </c>
      <c r="P41" s="21">
        <f t="shared" si="0"/>
        <v>207900</v>
      </c>
    </row>
    <row r="42" spans="1:16" x14ac:dyDescent="0.25">
      <c r="A42" s="23">
        <v>37</v>
      </c>
      <c r="B42" s="26" t="s">
        <v>247</v>
      </c>
      <c r="C42" s="24" t="s">
        <v>208</v>
      </c>
      <c r="D42" s="27">
        <v>2270000</v>
      </c>
      <c r="E42" s="57">
        <f>D42*1/12</f>
        <v>189166.66666666666</v>
      </c>
      <c r="F42" s="26" t="s">
        <v>68</v>
      </c>
      <c r="G42" s="3" t="s">
        <v>11</v>
      </c>
      <c r="H42" s="18"/>
      <c r="I42" s="6"/>
      <c r="J42" s="6"/>
      <c r="K42" s="6"/>
      <c r="L42" s="6"/>
      <c r="M42" s="6"/>
      <c r="N42" s="6"/>
      <c r="O42" s="6"/>
      <c r="P42" s="21">
        <f t="shared" si="0"/>
        <v>0</v>
      </c>
    </row>
    <row r="43" spans="1:16" x14ac:dyDescent="0.25">
      <c r="A43" s="23">
        <v>38</v>
      </c>
      <c r="B43" s="26" t="s">
        <v>247</v>
      </c>
      <c r="C43" s="24" t="s">
        <v>73</v>
      </c>
      <c r="D43" s="27">
        <v>1760753</v>
      </c>
      <c r="E43" s="57">
        <f>D43</f>
        <v>1760753</v>
      </c>
      <c r="F43" s="26" t="s">
        <v>70</v>
      </c>
      <c r="G43" s="3" t="s">
        <v>11</v>
      </c>
      <c r="H43" s="18">
        <v>2700000</v>
      </c>
      <c r="I43" s="6">
        <v>6480</v>
      </c>
      <c r="J43" s="6">
        <v>8100</v>
      </c>
      <c r="K43" s="6">
        <v>99900</v>
      </c>
      <c r="L43" s="6">
        <v>54000</v>
      </c>
      <c r="M43" s="6">
        <v>54000</v>
      </c>
      <c r="N43" s="6">
        <v>27000</v>
      </c>
      <c r="O43" s="6">
        <v>112063</v>
      </c>
      <c r="P43" s="21">
        <f t="shared" si="0"/>
        <v>249480</v>
      </c>
    </row>
    <row r="44" spans="1:16" x14ac:dyDescent="0.25">
      <c r="A44" s="23">
        <v>39</v>
      </c>
      <c r="B44" s="26" t="s">
        <v>247</v>
      </c>
      <c r="C44" s="24" t="s">
        <v>75</v>
      </c>
      <c r="D44" s="27">
        <v>3958500</v>
      </c>
      <c r="E44" s="57">
        <f>D44*4/12</f>
        <v>1319500</v>
      </c>
      <c r="F44" s="26" t="s">
        <v>72</v>
      </c>
      <c r="G44" s="3" t="s">
        <v>11</v>
      </c>
      <c r="H44" s="18">
        <v>3000000</v>
      </c>
      <c r="I44" s="6">
        <v>7200</v>
      </c>
      <c r="J44" s="6">
        <v>9000</v>
      </c>
      <c r="K44" s="6">
        <v>111000</v>
      </c>
      <c r="L44" s="6">
        <v>60000</v>
      </c>
      <c r="M44" s="6">
        <v>60000</v>
      </c>
      <c r="N44" s="6">
        <v>30000</v>
      </c>
      <c r="O44" s="6">
        <f>112063+44826</f>
        <v>156889</v>
      </c>
      <c r="P44" s="21">
        <f t="shared" si="0"/>
        <v>277200</v>
      </c>
    </row>
    <row r="45" spans="1:16" x14ac:dyDescent="0.25">
      <c r="A45" s="23">
        <v>40</v>
      </c>
      <c r="B45" s="26" t="s">
        <v>247</v>
      </c>
      <c r="C45" s="24" t="s">
        <v>77</v>
      </c>
      <c r="D45" s="27">
        <v>3771253</v>
      </c>
      <c r="E45" s="57">
        <f>D45</f>
        <v>3771253</v>
      </c>
      <c r="F45" s="26" t="s">
        <v>74</v>
      </c>
      <c r="G45" s="3" t="s">
        <v>11</v>
      </c>
      <c r="H45" s="18">
        <v>3600000</v>
      </c>
      <c r="I45" s="6">
        <v>8640</v>
      </c>
      <c r="J45" s="6">
        <v>10800</v>
      </c>
      <c r="K45" s="6">
        <v>133200</v>
      </c>
      <c r="L45" s="6">
        <v>72000</v>
      </c>
      <c r="M45" s="6">
        <v>72000</v>
      </c>
      <c r="N45" s="6">
        <v>36000</v>
      </c>
      <c r="O45" s="6">
        <f>112063+44826</f>
        <v>156889</v>
      </c>
      <c r="P45" s="21">
        <f t="shared" si="0"/>
        <v>332640</v>
      </c>
    </row>
    <row r="46" spans="1:16" x14ac:dyDescent="0.25">
      <c r="A46" s="23">
        <v>41</v>
      </c>
      <c r="B46" s="26" t="s">
        <v>247</v>
      </c>
      <c r="C46" s="24" t="s">
        <v>79</v>
      </c>
      <c r="D46" s="27">
        <v>2015253</v>
      </c>
      <c r="E46" s="57">
        <f>D46</f>
        <v>2015253</v>
      </c>
      <c r="F46" s="26" t="s">
        <v>76</v>
      </c>
      <c r="G46" s="3" t="s">
        <v>11</v>
      </c>
      <c r="H46" s="18">
        <v>2300000</v>
      </c>
      <c r="I46" s="6">
        <v>5520</v>
      </c>
      <c r="J46" s="6">
        <v>6900</v>
      </c>
      <c r="K46" s="6">
        <v>85100</v>
      </c>
      <c r="L46" s="6">
        <v>46000</v>
      </c>
      <c r="M46" s="6">
        <v>46000</v>
      </c>
      <c r="N46" s="6">
        <v>23000</v>
      </c>
      <c r="O46" s="6">
        <v>112063</v>
      </c>
      <c r="P46" s="21">
        <f t="shared" si="0"/>
        <v>212520</v>
      </c>
    </row>
    <row r="47" spans="1:16" x14ac:dyDescent="0.25">
      <c r="A47" s="23">
        <v>42</v>
      </c>
      <c r="B47" s="26" t="s">
        <v>247</v>
      </c>
      <c r="C47" s="24" t="s">
        <v>81</v>
      </c>
      <c r="D47" s="27">
        <v>2281000</v>
      </c>
      <c r="E47" s="57">
        <f>D47</f>
        <v>2281000</v>
      </c>
      <c r="F47" s="26" t="s">
        <v>78</v>
      </c>
      <c r="G47" s="3" t="s">
        <v>11</v>
      </c>
      <c r="H47" s="18"/>
      <c r="I47" s="6"/>
      <c r="J47" s="6"/>
      <c r="K47" s="6"/>
      <c r="L47" s="6"/>
      <c r="M47" s="6"/>
      <c r="N47" s="6"/>
      <c r="O47" s="6"/>
      <c r="P47" s="21">
        <f t="shared" si="0"/>
        <v>0</v>
      </c>
    </row>
    <row r="48" spans="1:16" x14ac:dyDescent="0.25">
      <c r="A48" s="23">
        <v>43</v>
      </c>
      <c r="B48" s="26" t="s">
        <v>247</v>
      </c>
      <c r="C48" s="24" t="s">
        <v>83</v>
      </c>
      <c r="D48" s="27">
        <v>1964753</v>
      </c>
      <c r="E48" s="57">
        <f>D48</f>
        <v>1964753</v>
      </c>
      <c r="F48" s="26" t="s">
        <v>80</v>
      </c>
      <c r="G48" s="3" t="s">
        <v>11</v>
      </c>
      <c r="H48" s="18">
        <v>2250000</v>
      </c>
      <c r="I48" s="6">
        <v>5400</v>
      </c>
      <c r="J48" s="6">
        <v>6750</v>
      </c>
      <c r="K48" s="6">
        <v>83250</v>
      </c>
      <c r="L48" s="6">
        <v>45000</v>
      </c>
      <c r="M48" s="6">
        <v>45000</v>
      </c>
      <c r="N48" s="6">
        <v>22500</v>
      </c>
      <c r="O48" s="6">
        <v>112063</v>
      </c>
      <c r="P48" s="21">
        <f t="shared" si="0"/>
        <v>207900</v>
      </c>
    </row>
    <row r="49" spans="1:16" x14ac:dyDescent="0.25">
      <c r="A49" s="23">
        <v>44</v>
      </c>
      <c r="B49" s="26" t="s">
        <v>247</v>
      </c>
      <c r="C49" s="24" t="s">
        <v>85</v>
      </c>
      <c r="D49" s="27">
        <v>2533000</v>
      </c>
      <c r="E49" s="57">
        <f>D49</f>
        <v>2533000</v>
      </c>
      <c r="F49" s="26" t="s">
        <v>82</v>
      </c>
      <c r="G49" s="3" t="s">
        <v>11</v>
      </c>
      <c r="H49" s="18">
        <v>2800000</v>
      </c>
      <c r="I49" s="6">
        <v>6720</v>
      </c>
      <c r="J49" s="6">
        <v>8400</v>
      </c>
      <c r="K49" s="6">
        <v>103600</v>
      </c>
      <c r="L49" s="6">
        <v>56000</v>
      </c>
      <c r="M49" s="6">
        <v>56000</v>
      </c>
      <c r="N49" s="6">
        <v>28000</v>
      </c>
      <c r="O49" s="6">
        <v>140000</v>
      </c>
      <c r="P49" s="21">
        <f t="shared" si="0"/>
        <v>258720</v>
      </c>
    </row>
    <row r="50" spans="1:16" x14ac:dyDescent="0.25">
      <c r="A50" s="23">
        <v>45</v>
      </c>
      <c r="B50" s="26" t="s">
        <v>247</v>
      </c>
      <c r="C50" s="24" t="s">
        <v>87</v>
      </c>
      <c r="D50" s="27">
        <v>974753</v>
      </c>
      <c r="E50" s="57">
        <f>D50</f>
        <v>974753</v>
      </c>
      <c r="F50" s="26" t="s">
        <v>84</v>
      </c>
      <c r="G50" s="3" t="s">
        <v>11</v>
      </c>
      <c r="H50" s="18">
        <v>2250000</v>
      </c>
      <c r="I50" s="6">
        <v>5400</v>
      </c>
      <c r="J50" s="6">
        <v>6750</v>
      </c>
      <c r="K50" s="6">
        <v>83250</v>
      </c>
      <c r="L50" s="6">
        <v>45000</v>
      </c>
      <c r="M50" s="6">
        <v>45000</v>
      </c>
      <c r="N50" s="6">
        <v>22500</v>
      </c>
      <c r="O50" s="6">
        <v>112063</v>
      </c>
      <c r="P50" s="21">
        <f t="shared" si="0"/>
        <v>207900</v>
      </c>
    </row>
    <row r="51" spans="1:16" x14ac:dyDescent="0.25">
      <c r="A51" s="23">
        <v>46</v>
      </c>
      <c r="B51" s="26" t="s">
        <v>247</v>
      </c>
      <c r="C51" s="5" t="s">
        <v>250</v>
      </c>
      <c r="D51" s="25">
        <v>2560000</v>
      </c>
      <c r="E51" s="57">
        <f>D51</f>
        <v>2560000</v>
      </c>
      <c r="F51" s="3"/>
      <c r="G51" s="3" t="s">
        <v>204</v>
      </c>
      <c r="H51" s="18"/>
      <c r="I51" s="6"/>
      <c r="J51" s="6"/>
      <c r="K51" s="6"/>
      <c r="L51" s="6"/>
      <c r="M51" s="6"/>
      <c r="N51" s="6"/>
      <c r="O51" s="6"/>
      <c r="P51" s="21"/>
    </row>
    <row r="52" spans="1:16" x14ac:dyDescent="0.25">
      <c r="A52" s="23">
        <v>47</v>
      </c>
      <c r="B52" s="26" t="s">
        <v>247</v>
      </c>
      <c r="C52" s="24" t="s">
        <v>89</v>
      </c>
      <c r="D52" s="27">
        <v>2610753</v>
      </c>
      <c r="E52" s="57">
        <f>D52</f>
        <v>2610753</v>
      </c>
      <c r="F52" s="26" t="s">
        <v>86</v>
      </c>
      <c r="G52" s="3" t="s">
        <v>11</v>
      </c>
      <c r="H52" s="18">
        <v>3200000</v>
      </c>
      <c r="I52" s="6">
        <v>7680</v>
      </c>
      <c r="J52" s="6">
        <v>9600</v>
      </c>
      <c r="K52" s="6">
        <v>118400</v>
      </c>
      <c r="L52" s="6">
        <v>64000</v>
      </c>
      <c r="M52" s="6">
        <v>64000</v>
      </c>
      <c r="N52" s="6">
        <v>32000</v>
      </c>
      <c r="O52" s="6">
        <v>112063</v>
      </c>
      <c r="P52" s="21">
        <f t="shared" si="0"/>
        <v>295680</v>
      </c>
    </row>
    <row r="53" spans="1:16" x14ac:dyDescent="0.25">
      <c r="A53" s="23">
        <v>48</v>
      </c>
      <c r="B53" s="26" t="s">
        <v>247</v>
      </c>
      <c r="C53" s="24" t="s">
        <v>91</v>
      </c>
      <c r="D53" s="27">
        <v>4227253</v>
      </c>
      <c r="E53" s="57">
        <f>D53*3/12</f>
        <v>1056813.25</v>
      </c>
      <c r="F53" s="26" t="s">
        <v>90</v>
      </c>
      <c r="G53" s="3" t="s">
        <v>11</v>
      </c>
      <c r="H53" s="18">
        <v>4600000</v>
      </c>
      <c r="I53" s="6">
        <v>11040</v>
      </c>
      <c r="J53" s="6">
        <v>13800</v>
      </c>
      <c r="K53" s="6">
        <v>170200</v>
      </c>
      <c r="L53" s="6">
        <v>92000</v>
      </c>
      <c r="M53" s="6">
        <v>92000</v>
      </c>
      <c r="N53" s="6">
        <v>46000</v>
      </c>
      <c r="O53" s="6">
        <v>112063</v>
      </c>
      <c r="P53" s="21">
        <f t="shared" si="0"/>
        <v>425040</v>
      </c>
    </row>
    <row r="54" spans="1:16" x14ac:dyDescent="0.25">
      <c r="A54" s="23">
        <v>49</v>
      </c>
      <c r="B54" s="26" t="s">
        <v>247</v>
      </c>
      <c r="C54" s="24" t="s">
        <v>95</v>
      </c>
      <c r="D54" s="27">
        <v>2567000</v>
      </c>
      <c r="E54" s="57">
        <f>D54</f>
        <v>2567000</v>
      </c>
      <c r="F54" s="26" t="s">
        <v>92</v>
      </c>
      <c r="G54" s="3" t="s">
        <v>11</v>
      </c>
      <c r="H54" s="18">
        <v>3200000</v>
      </c>
      <c r="I54" s="6">
        <v>7680</v>
      </c>
      <c r="J54" s="6">
        <v>9600</v>
      </c>
      <c r="K54" s="6">
        <v>118400</v>
      </c>
      <c r="L54" s="6">
        <v>64000</v>
      </c>
      <c r="M54" s="6">
        <v>64000</v>
      </c>
      <c r="N54" s="6">
        <v>32000</v>
      </c>
      <c r="O54" s="6">
        <v>160000</v>
      </c>
      <c r="P54" s="21">
        <f>SUM(I54:N54)</f>
        <v>295680</v>
      </c>
    </row>
    <row r="55" spans="1:16" x14ac:dyDescent="0.25">
      <c r="A55" s="23">
        <v>50</v>
      </c>
      <c r="B55" s="26" t="s">
        <v>247</v>
      </c>
      <c r="C55" s="24" t="s">
        <v>97</v>
      </c>
      <c r="D55" s="27">
        <v>1999000</v>
      </c>
      <c r="E55" s="57">
        <f>D55</f>
        <v>1999000</v>
      </c>
      <c r="F55" s="26" t="s">
        <v>96</v>
      </c>
      <c r="G55" s="3" t="s">
        <v>11</v>
      </c>
      <c r="H55" s="18">
        <v>2250000</v>
      </c>
      <c r="I55" s="6">
        <v>5400</v>
      </c>
      <c r="J55" s="6">
        <v>6750</v>
      </c>
      <c r="K55" s="6">
        <v>83250</v>
      </c>
      <c r="L55" s="6">
        <v>45000</v>
      </c>
      <c r="M55" s="6">
        <v>45000</v>
      </c>
      <c r="N55" s="6">
        <v>22500</v>
      </c>
      <c r="O55" s="6">
        <v>112063</v>
      </c>
      <c r="P55" s="21">
        <f>SUM(I55:N55)</f>
        <v>207900</v>
      </c>
    </row>
    <row r="56" spans="1:16" x14ac:dyDescent="0.25">
      <c r="A56" s="23">
        <v>51</v>
      </c>
      <c r="B56" s="26" t="s">
        <v>247</v>
      </c>
      <c r="C56" s="9" t="s">
        <v>213</v>
      </c>
      <c r="D56" s="10">
        <v>1185000</v>
      </c>
      <c r="E56" s="57">
        <f>D56</f>
        <v>1185000</v>
      </c>
      <c r="F56" s="3"/>
      <c r="G56" s="3" t="s">
        <v>204</v>
      </c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23">
        <v>52</v>
      </c>
      <c r="B57" s="26" t="s">
        <v>247</v>
      </c>
      <c r="C57" s="24" t="s">
        <v>101</v>
      </c>
      <c r="D57" s="27">
        <v>2711000</v>
      </c>
      <c r="E57" s="57">
        <f>D57</f>
        <v>2711000</v>
      </c>
      <c r="F57" s="26" t="s">
        <v>98</v>
      </c>
      <c r="G57" s="3" t="s">
        <v>11</v>
      </c>
      <c r="H57" s="18">
        <v>2800000</v>
      </c>
      <c r="I57" s="6">
        <v>6720</v>
      </c>
      <c r="J57" s="6">
        <v>8400</v>
      </c>
      <c r="K57" s="6">
        <v>103600</v>
      </c>
      <c r="L57" s="6">
        <v>56000</v>
      </c>
      <c r="M57" s="6">
        <v>56000</v>
      </c>
      <c r="N57" s="6">
        <v>28000</v>
      </c>
      <c r="O57" s="6">
        <v>145000</v>
      </c>
      <c r="P57" s="21">
        <f>SUM(I57:N57)</f>
        <v>258720</v>
      </c>
    </row>
    <row r="58" spans="1:16" x14ac:dyDescent="0.25">
      <c r="A58" s="23">
        <v>53</v>
      </c>
      <c r="B58" s="26" t="s">
        <v>247</v>
      </c>
      <c r="C58" s="5" t="s">
        <v>251</v>
      </c>
      <c r="D58" s="25">
        <v>2460000</v>
      </c>
      <c r="E58" s="57">
        <f>D58</f>
        <v>2460000</v>
      </c>
      <c r="F58" s="3"/>
      <c r="G58" s="3" t="s">
        <v>204</v>
      </c>
      <c r="H58" s="18"/>
      <c r="I58" s="6"/>
      <c r="J58" s="6"/>
      <c r="K58" s="6"/>
      <c r="L58" s="6"/>
      <c r="M58" s="6"/>
      <c r="N58" s="6"/>
      <c r="O58" s="6"/>
      <c r="P58" s="21"/>
    </row>
    <row r="59" spans="1:16" x14ac:dyDescent="0.25">
      <c r="A59" s="23">
        <v>54</v>
      </c>
      <c r="B59" s="26" t="s">
        <v>247</v>
      </c>
      <c r="C59" s="24" t="s">
        <v>103</v>
      </c>
      <c r="D59" s="27">
        <v>4000000</v>
      </c>
      <c r="E59" s="57">
        <f>D59*5/12</f>
        <v>1666666.6666666667</v>
      </c>
      <c r="F59" s="26" t="s">
        <v>100</v>
      </c>
      <c r="G59" s="3" t="s">
        <v>11</v>
      </c>
      <c r="H59" s="18">
        <v>2700000</v>
      </c>
      <c r="I59" s="6">
        <v>6480</v>
      </c>
      <c r="J59" s="6">
        <v>8100</v>
      </c>
      <c r="K59" s="6">
        <v>99900</v>
      </c>
      <c r="L59" s="6">
        <v>54000</v>
      </c>
      <c r="M59" s="6">
        <v>54000</v>
      </c>
      <c r="N59" s="6">
        <v>27000</v>
      </c>
      <c r="O59" s="6">
        <v>112063</v>
      </c>
      <c r="P59" s="21">
        <f t="shared" ref="P59:P117" si="1">SUM(I59:N59)</f>
        <v>249480</v>
      </c>
    </row>
    <row r="60" spans="1:16" x14ac:dyDescent="0.25">
      <c r="A60" s="23">
        <v>55</v>
      </c>
      <c r="B60" s="26" t="s">
        <v>247</v>
      </c>
      <c r="C60" s="24" t="s">
        <v>105</v>
      </c>
      <c r="D60" s="27">
        <v>1929753</v>
      </c>
      <c r="E60" s="57">
        <f>D60</f>
        <v>1929753</v>
      </c>
      <c r="F60" s="26" t="s">
        <v>102</v>
      </c>
      <c r="G60" s="3" t="s">
        <v>11</v>
      </c>
      <c r="H60" s="18">
        <v>2250000</v>
      </c>
      <c r="I60" s="6">
        <v>5400</v>
      </c>
      <c r="J60" s="6">
        <v>6750</v>
      </c>
      <c r="K60" s="6">
        <v>83250</v>
      </c>
      <c r="L60" s="6">
        <v>45000</v>
      </c>
      <c r="M60" s="6">
        <v>45000</v>
      </c>
      <c r="N60" s="6">
        <v>22500</v>
      </c>
      <c r="O60" s="6">
        <v>112063</v>
      </c>
      <c r="P60" s="21">
        <f t="shared" si="1"/>
        <v>207900</v>
      </c>
    </row>
    <row r="61" spans="1:16" x14ac:dyDescent="0.25">
      <c r="A61" s="23">
        <v>56</v>
      </c>
      <c r="B61" s="26" t="s">
        <v>247</v>
      </c>
      <c r="C61" s="24" t="s">
        <v>107</v>
      </c>
      <c r="D61" s="27">
        <v>2663520</v>
      </c>
      <c r="E61" s="57">
        <f>D61</f>
        <v>2663520</v>
      </c>
      <c r="F61" s="26" t="s">
        <v>104</v>
      </c>
      <c r="G61" s="3" t="s">
        <v>11</v>
      </c>
      <c r="H61" s="18">
        <v>3000000</v>
      </c>
      <c r="I61" s="6">
        <v>7200</v>
      </c>
      <c r="J61" s="6">
        <v>9000</v>
      </c>
      <c r="K61" s="6">
        <v>111000</v>
      </c>
      <c r="L61" s="6">
        <v>60000</v>
      </c>
      <c r="M61" s="6">
        <v>60000</v>
      </c>
      <c r="N61" s="6">
        <v>30000</v>
      </c>
      <c r="O61" s="6">
        <f>112063+22413</f>
        <v>134476</v>
      </c>
      <c r="P61" s="21">
        <f t="shared" si="1"/>
        <v>277200</v>
      </c>
    </row>
    <row r="62" spans="1:16" x14ac:dyDescent="0.25">
      <c r="A62" s="23">
        <v>57</v>
      </c>
      <c r="B62" s="26" t="s">
        <v>247</v>
      </c>
      <c r="C62" s="28" t="s">
        <v>109</v>
      </c>
      <c r="D62" s="30">
        <v>2000000</v>
      </c>
      <c r="E62" s="57">
        <f>D62</f>
        <v>2000000</v>
      </c>
      <c r="F62" s="26" t="s">
        <v>106</v>
      </c>
      <c r="G62" s="3" t="s">
        <v>11</v>
      </c>
      <c r="H62" s="18"/>
      <c r="I62" s="6"/>
      <c r="J62" s="6"/>
      <c r="K62" s="6"/>
      <c r="L62" s="6"/>
      <c r="M62" s="6"/>
      <c r="N62" s="6"/>
      <c r="O62" s="6"/>
      <c r="P62" s="21">
        <f t="shared" si="1"/>
        <v>0</v>
      </c>
    </row>
    <row r="63" spans="1:16" x14ac:dyDescent="0.25">
      <c r="A63" s="23">
        <v>58</v>
      </c>
      <c r="B63" s="26" t="s">
        <v>247</v>
      </c>
      <c r="C63" s="24" t="s">
        <v>111</v>
      </c>
      <c r="D63" s="27">
        <v>2780500</v>
      </c>
      <c r="E63" s="57">
        <f>D63</f>
        <v>2780500</v>
      </c>
      <c r="F63" s="26" t="s">
        <v>108</v>
      </c>
      <c r="G63" s="3" t="s">
        <v>11</v>
      </c>
      <c r="H63" s="18">
        <v>2800000</v>
      </c>
      <c r="I63" s="6">
        <v>6720</v>
      </c>
      <c r="J63" s="6">
        <v>8400</v>
      </c>
      <c r="K63" s="6">
        <v>103600</v>
      </c>
      <c r="L63" s="6">
        <v>56000</v>
      </c>
      <c r="M63" s="6">
        <v>56000</v>
      </c>
      <c r="N63" s="6">
        <v>28000</v>
      </c>
      <c r="O63" s="6">
        <v>140000</v>
      </c>
      <c r="P63" s="21">
        <f t="shared" si="1"/>
        <v>258720</v>
      </c>
    </row>
    <row r="64" spans="1:16" x14ac:dyDescent="0.25">
      <c r="A64" s="23">
        <v>59</v>
      </c>
      <c r="B64" s="26" t="s">
        <v>247</v>
      </c>
      <c r="C64" s="24" t="s">
        <v>113</v>
      </c>
      <c r="D64" s="27">
        <v>1339753</v>
      </c>
      <c r="E64" s="57">
        <f>D64</f>
        <v>1339753</v>
      </c>
      <c r="F64" s="26" t="s">
        <v>110</v>
      </c>
      <c r="G64" s="3" t="s">
        <v>11</v>
      </c>
      <c r="H64" s="18">
        <v>2250000</v>
      </c>
      <c r="I64" s="6">
        <v>5400</v>
      </c>
      <c r="J64" s="6">
        <v>6750</v>
      </c>
      <c r="K64" s="6">
        <v>83250</v>
      </c>
      <c r="L64" s="6">
        <v>45000</v>
      </c>
      <c r="M64" s="6">
        <v>45000</v>
      </c>
      <c r="N64" s="6">
        <v>22500</v>
      </c>
      <c r="O64" s="6">
        <v>112063</v>
      </c>
      <c r="P64" s="21">
        <f t="shared" si="1"/>
        <v>207900</v>
      </c>
    </row>
    <row r="65" spans="1:16" x14ac:dyDescent="0.25">
      <c r="A65" s="23">
        <v>60</v>
      </c>
      <c r="B65" s="26" t="s">
        <v>247</v>
      </c>
      <c r="C65" s="9" t="s">
        <v>212</v>
      </c>
      <c r="D65" s="10">
        <v>1210000</v>
      </c>
      <c r="E65" s="57">
        <f>D65</f>
        <v>1210000</v>
      </c>
      <c r="F65" s="3"/>
      <c r="G65" s="3" t="s">
        <v>204</v>
      </c>
      <c r="H65" s="18"/>
      <c r="I65" s="6"/>
      <c r="J65" s="6"/>
      <c r="K65" s="6"/>
      <c r="L65" s="6"/>
      <c r="M65" s="6"/>
      <c r="N65" s="6"/>
      <c r="O65" s="6"/>
      <c r="P65" s="21">
        <f t="shared" si="1"/>
        <v>0</v>
      </c>
    </row>
    <row r="66" spans="1:16" x14ac:dyDescent="0.25">
      <c r="A66" s="23">
        <v>61</v>
      </c>
      <c r="B66" s="26" t="s">
        <v>247</v>
      </c>
      <c r="C66" s="24" t="s">
        <v>115</v>
      </c>
      <c r="D66" s="27">
        <v>2187000</v>
      </c>
      <c r="E66" s="57">
        <f>D66</f>
        <v>2187000</v>
      </c>
      <c r="F66" s="26" t="s">
        <v>112</v>
      </c>
      <c r="G66" s="3" t="s">
        <v>11</v>
      </c>
      <c r="H66" s="18">
        <v>2250000</v>
      </c>
      <c r="I66" s="6">
        <v>5400</v>
      </c>
      <c r="J66" s="6">
        <v>6750</v>
      </c>
      <c r="K66" s="6">
        <v>83250</v>
      </c>
      <c r="L66" s="6">
        <v>45000</v>
      </c>
      <c r="M66" s="6">
        <v>45000</v>
      </c>
      <c r="N66" s="6">
        <v>22500</v>
      </c>
      <c r="O66" s="6">
        <v>112063</v>
      </c>
      <c r="P66" s="21">
        <f t="shared" si="1"/>
        <v>207900</v>
      </c>
    </row>
    <row r="67" spans="1:16" x14ac:dyDescent="0.25">
      <c r="A67" s="23">
        <v>62</v>
      </c>
      <c r="B67" s="26" t="s">
        <v>247</v>
      </c>
      <c r="C67" s="24" t="s">
        <v>116</v>
      </c>
      <c r="D67" s="27">
        <v>2870500</v>
      </c>
      <c r="E67" s="57">
        <f>D67</f>
        <v>2870500</v>
      </c>
      <c r="F67" s="26" t="s">
        <v>114</v>
      </c>
      <c r="G67" s="3" t="s">
        <v>11</v>
      </c>
      <c r="H67" s="18">
        <v>2800000</v>
      </c>
      <c r="I67" s="6">
        <v>6720</v>
      </c>
      <c r="J67" s="6">
        <v>8400</v>
      </c>
      <c r="K67" s="6">
        <v>103600</v>
      </c>
      <c r="L67" s="6">
        <v>56000</v>
      </c>
      <c r="M67" s="6">
        <v>56000</v>
      </c>
      <c r="N67" s="6">
        <v>28000</v>
      </c>
      <c r="O67" s="6">
        <v>140000</v>
      </c>
      <c r="P67" s="21">
        <f t="shared" si="1"/>
        <v>258720</v>
      </c>
    </row>
    <row r="68" spans="1:16" x14ac:dyDescent="0.25">
      <c r="A68" s="23">
        <v>63</v>
      </c>
      <c r="B68" s="26" t="s">
        <v>247</v>
      </c>
      <c r="C68" s="24" t="s">
        <v>118</v>
      </c>
      <c r="D68" s="27">
        <v>4000000</v>
      </c>
      <c r="E68" s="57">
        <f>D68*8/12</f>
        <v>2666666.6666666665</v>
      </c>
      <c r="F68" s="26" t="s">
        <v>236</v>
      </c>
      <c r="G68" s="3" t="s">
        <v>11</v>
      </c>
      <c r="H68" s="18">
        <v>2600000</v>
      </c>
      <c r="I68" s="6">
        <v>6240</v>
      </c>
      <c r="J68" s="6">
        <v>7800</v>
      </c>
      <c r="K68" s="6">
        <v>96200</v>
      </c>
      <c r="L68" s="6">
        <v>52000</v>
      </c>
      <c r="M68" s="6">
        <v>52000</v>
      </c>
      <c r="N68" s="6">
        <v>26000</v>
      </c>
      <c r="O68" s="6">
        <v>112063</v>
      </c>
      <c r="P68" s="21">
        <f t="shared" si="1"/>
        <v>240240</v>
      </c>
    </row>
    <row r="69" spans="1:16" x14ac:dyDescent="0.25">
      <c r="A69" s="23">
        <v>64</v>
      </c>
      <c r="B69" s="26" t="s">
        <v>247</v>
      </c>
      <c r="C69" s="24" t="s">
        <v>120</v>
      </c>
      <c r="D69" s="27">
        <v>939753</v>
      </c>
      <c r="E69" s="57">
        <f>D69</f>
        <v>939753</v>
      </c>
      <c r="F69" s="26" t="s">
        <v>117</v>
      </c>
      <c r="G69" s="3" t="s">
        <v>11</v>
      </c>
      <c r="H69" s="18">
        <v>2250000</v>
      </c>
      <c r="I69" s="6">
        <v>5400</v>
      </c>
      <c r="J69" s="6">
        <v>6750</v>
      </c>
      <c r="K69" s="6">
        <v>83250</v>
      </c>
      <c r="L69" s="6">
        <v>45000</v>
      </c>
      <c r="M69" s="6">
        <v>45000</v>
      </c>
      <c r="N69" s="6">
        <v>22500</v>
      </c>
      <c r="O69" s="6">
        <v>112063</v>
      </c>
      <c r="P69" s="21">
        <f t="shared" si="1"/>
        <v>207900</v>
      </c>
    </row>
    <row r="70" spans="1:16" x14ac:dyDescent="0.25">
      <c r="A70" s="23">
        <v>65</v>
      </c>
      <c r="B70" s="26" t="s">
        <v>247</v>
      </c>
      <c r="C70" s="24" t="s">
        <v>122</v>
      </c>
      <c r="D70" s="27">
        <v>2180000</v>
      </c>
      <c r="E70" s="57">
        <f>D70</f>
        <v>2180000</v>
      </c>
      <c r="F70" s="26" t="s">
        <v>119</v>
      </c>
      <c r="G70" s="3" t="s">
        <v>11</v>
      </c>
      <c r="H70" s="18"/>
      <c r="I70" s="6"/>
      <c r="J70" s="6"/>
      <c r="K70" s="6"/>
      <c r="L70" s="6"/>
      <c r="M70" s="6"/>
      <c r="N70" s="6"/>
      <c r="O70" s="6"/>
      <c r="P70" s="21">
        <f t="shared" si="1"/>
        <v>0</v>
      </c>
    </row>
    <row r="71" spans="1:16" x14ac:dyDescent="0.25">
      <c r="A71" s="23">
        <v>66</v>
      </c>
      <c r="B71" s="26" t="s">
        <v>247</v>
      </c>
      <c r="C71" s="24" t="s">
        <v>124</v>
      </c>
      <c r="D71" s="27">
        <v>2441253</v>
      </c>
      <c r="E71" s="57">
        <f>D71</f>
        <v>2441253</v>
      </c>
      <c r="F71" s="26" t="s">
        <v>121</v>
      </c>
      <c r="G71" s="3" t="s">
        <v>11</v>
      </c>
      <c r="H71" s="18">
        <v>2600000</v>
      </c>
      <c r="I71" s="6">
        <v>6240</v>
      </c>
      <c r="J71" s="6">
        <v>7800</v>
      </c>
      <c r="K71" s="6">
        <v>96200</v>
      </c>
      <c r="L71" s="6">
        <v>52000</v>
      </c>
      <c r="M71" s="6">
        <v>52000</v>
      </c>
      <c r="N71" s="6">
        <v>26000</v>
      </c>
      <c r="O71" s="6">
        <v>112063</v>
      </c>
      <c r="P71" s="21">
        <f t="shared" si="1"/>
        <v>240240</v>
      </c>
    </row>
    <row r="72" spans="1:16" x14ac:dyDescent="0.25">
      <c r="A72" s="23">
        <v>67</v>
      </c>
      <c r="B72" s="26" t="s">
        <v>247</v>
      </c>
      <c r="C72" s="24" t="s">
        <v>126</v>
      </c>
      <c r="D72" s="27">
        <v>4000000</v>
      </c>
      <c r="E72" s="57">
        <f>D72</f>
        <v>4000000</v>
      </c>
      <c r="F72" s="26" t="s">
        <v>123</v>
      </c>
      <c r="G72" s="3" t="s">
        <v>11</v>
      </c>
      <c r="H72" s="18">
        <v>2600000</v>
      </c>
      <c r="I72" s="6">
        <v>6240</v>
      </c>
      <c r="J72" s="6">
        <v>7800</v>
      </c>
      <c r="K72" s="6">
        <v>96200</v>
      </c>
      <c r="L72" s="6">
        <v>52000</v>
      </c>
      <c r="M72" s="6">
        <v>52000</v>
      </c>
      <c r="N72" s="6">
        <v>26000</v>
      </c>
      <c r="O72" s="6">
        <v>112063</v>
      </c>
      <c r="P72" s="21">
        <f t="shared" si="1"/>
        <v>240240</v>
      </c>
    </row>
    <row r="73" spans="1:16" x14ac:dyDescent="0.25">
      <c r="A73" s="23">
        <v>68</v>
      </c>
      <c r="B73" s="26" t="s">
        <v>247</v>
      </c>
      <c r="C73" s="24" t="s">
        <v>128</v>
      </c>
      <c r="D73" s="27">
        <v>2911000</v>
      </c>
      <c r="E73" s="57">
        <f>D73</f>
        <v>2911000</v>
      </c>
      <c r="F73" s="26" t="s">
        <v>125</v>
      </c>
      <c r="G73" s="3" t="s">
        <v>11</v>
      </c>
      <c r="H73" s="18">
        <v>2250000</v>
      </c>
      <c r="I73" s="6">
        <v>5400</v>
      </c>
      <c r="J73" s="6">
        <v>6750</v>
      </c>
      <c r="K73" s="6">
        <v>83250</v>
      </c>
      <c r="L73" s="6">
        <v>45000</v>
      </c>
      <c r="M73" s="6">
        <v>45000</v>
      </c>
      <c r="N73" s="6">
        <v>22500</v>
      </c>
      <c r="O73" s="6"/>
      <c r="P73" s="21">
        <f t="shared" si="1"/>
        <v>207900</v>
      </c>
    </row>
    <row r="74" spans="1:16" x14ac:dyDescent="0.25">
      <c r="A74" s="23">
        <v>69</v>
      </c>
      <c r="B74" s="26" t="s">
        <v>247</v>
      </c>
      <c r="C74" s="5" t="s">
        <v>252</v>
      </c>
      <c r="D74" s="25">
        <v>3040000</v>
      </c>
      <c r="E74" s="57">
        <f>D74</f>
        <v>3040000</v>
      </c>
      <c r="F74" s="3"/>
      <c r="G74" s="3" t="s">
        <v>204</v>
      </c>
      <c r="H74" s="18"/>
      <c r="I74" s="6"/>
      <c r="J74" s="6"/>
      <c r="K74" s="6"/>
      <c r="L74" s="6"/>
      <c r="M74" s="6"/>
      <c r="N74" s="6"/>
      <c r="O74" s="6"/>
      <c r="P74" s="21"/>
    </row>
    <row r="75" spans="1:16" x14ac:dyDescent="0.25">
      <c r="A75" s="23">
        <v>70</v>
      </c>
      <c r="B75" s="26" t="s">
        <v>247</v>
      </c>
      <c r="C75" s="24" t="s">
        <v>130</v>
      </c>
      <c r="D75" s="27">
        <v>2756000</v>
      </c>
      <c r="E75" s="57">
        <f>D75</f>
        <v>2756000</v>
      </c>
      <c r="F75" s="26" t="s">
        <v>127</v>
      </c>
      <c r="G75" s="3" t="s">
        <v>11</v>
      </c>
      <c r="H75" s="18">
        <v>2800000</v>
      </c>
      <c r="I75" s="6">
        <v>6720</v>
      </c>
      <c r="J75" s="6">
        <v>8400</v>
      </c>
      <c r="K75" s="6">
        <v>103600</v>
      </c>
      <c r="L75" s="6">
        <v>56000</v>
      </c>
      <c r="M75" s="6">
        <v>56000</v>
      </c>
      <c r="N75" s="6">
        <v>28000</v>
      </c>
      <c r="O75" s="6">
        <v>112063</v>
      </c>
      <c r="P75" s="21">
        <f t="shared" si="1"/>
        <v>258720</v>
      </c>
    </row>
    <row r="76" spans="1:16" x14ac:dyDescent="0.25">
      <c r="A76" s="23">
        <v>71</v>
      </c>
      <c r="B76" s="26" t="s">
        <v>247</v>
      </c>
      <c r="C76" s="9" t="s">
        <v>214</v>
      </c>
      <c r="D76" s="10">
        <v>1235000</v>
      </c>
      <c r="E76" s="57">
        <f>D76</f>
        <v>1235000</v>
      </c>
      <c r="F76" s="3"/>
      <c r="G76" s="3" t="s">
        <v>204</v>
      </c>
      <c r="H76" s="18"/>
      <c r="I76" s="6"/>
      <c r="J76" s="6"/>
      <c r="K76" s="6"/>
      <c r="L76" s="6"/>
      <c r="M76" s="6"/>
      <c r="N76" s="6"/>
      <c r="O76" s="6"/>
      <c r="P76" s="21">
        <f t="shared" si="1"/>
        <v>0</v>
      </c>
    </row>
    <row r="77" spans="1:16" x14ac:dyDescent="0.25">
      <c r="A77" s="23">
        <v>72</v>
      </c>
      <c r="B77" s="26" t="s">
        <v>247</v>
      </c>
      <c r="C77" s="24" t="s">
        <v>132</v>
      </c>
      <c r="D77" s="27">
        <v>1590000</v>
      </c>
      <c r="E77" s="57">
        <f>D77</f>
        <v>1590000</v>
      </c>
      <c r="F77" s="26" t="s">
        <v>129</v>
      </c>
      <c r="G77" s="3" t="s">
        <v>11</v>
      </c>
      <c r="H77" s="18"/>
      <c r="I77" s="6"/>
      <c r="J77" s="6"/>
      <c r="K77" s="6"/>
      <c r="L77" s="6"/>
      <c r="M77" s="6"/>
      <c r="N77" s="6"/>
      <c r="O77" s="6"/>
      <c r="P77" s="21">
        <f t="shared" si="1"/>
        <v>0</v>
      </c>
    </row>
    <row r="78" spans="1:16" x14ac:dyDescent="0.25">
      <c r="A78" s="23">
        <v>73</v>
      </c>
      <c r="B78" s="26" t="s">
        <v>247</v>
      </c>
      <c r="C78" s="24" t="s">
        <v>134</v>
      </c>
      <c r="D78" s="27">
        <v>2848000</v>
      </c>
      <c r="E78" s="57">
        <f>D78</f>
        <v>2848000</v>
      </c>
      <c r="F78" s="26" t="s">
        <v>131</v>
      </c>
      <c r="G78" s="3" t="s">
        <v>11</v>
      </c>
      <c r="H78" s="18">
        <v>2800000</v>
      </c>
      <c r="I78" s="6">
        <v>6720</v>
      </c>
      <c r="J78" s="6">
        <v>8400</v>
      </c>
      <c r="K78" s="6">
        <v>103600</v>
      </c>
      <c r="L78" s="6">
        <v>56000</v>
      </c>
      <c r="M78" s="6">
        <v>56000</v>
      </c>
      <c r="N78" s="6">
        <v>28000</v>
      </c>
      <c r="O78" s="6">
        <v>140000</v>
      </c>
      <c r="P78" s="21">
        <f t="shared" si="1"/>
        <v>258720</v>
      </c>
    </row>
    <row r="79" spans="1:16" x14ac:dyDescent="0.25">
      <c r="A79" s="23">
        <v>74</v>
      </c>
      <c r="B79" s="26" t="s">
        <v>247</v>
      </c>
      <c r="C79" s="24" t="s">
        <v>136</v>
      </c>
      <c r="D79" s="27">
        <v>2344253</v>
      </c>
      <c r="E79" s="57">
        <f>D79</f>
        <v>2344253</v>
      </c>
      <c r="F79" s="26" t="s">
        <v>133</v>
      </c>
      <c r="G79" s="3" t="s">
        <v>11</v>
      </c>
      <c r="H79" s="18">
        <v>2500000</v>
      </c>
      <c r="I79" s="6">
        <v>6000</v>
      </c>
      <c r="J79" s="6">
        <v>7500</v>
      </c>
      <c r="K79" s="6">
        <v>92500</v>
      </c>
      <c r="L79" s="6">
        <v>50000</v>
      </c>
      <c r="M79" s="6">
        <v>50000</v>
      </c>
      <c r="N79" s="6">
        <v>25000</v>
      </c>
      <c r="O79" s="6">
        <v>112063</v>
      </c>
      <c r="P79" s="21">
        <f t="shared" si="1"/>
        <v>231000</v>
      </c>
    </row>
    <row r="80" spans="1:16" x14ac:dyDescent="0.25">
      <c r="A80" s="23">
        <v>75</v>
      </c>
      <c r="B80" s="26" t="s">
        <v>247</v>
      </c>
      <c r="C80" s="24" t="s">
        <v>138</v>
      </c>
      <c r="D80" s="27">
        <v>2380000</v>
      </c>
      <c r="E80" s="57">
        <f>D80</f>
        <v>2380000</v>
      </c>
      <c r="F80" s="26" t="s">
        <v>135</v>
      </c>
      <c r="G80" s="3" t="s">
        <v>11</v>
      </c>
      <c r="H80" s="46"/>
      <c r="I80" s="47"/>
      <c r="J80" s="47"/>
      <c r="K80" s="47"/>
      <c r="L80" s="47"/>
      <c r="M80" s="47"/>
      <c r="N80" s="47"/>
      <c r="O80" s="47"/>
      <c r="P80" s="21">
        <f t="shared" si="1"/>
        <v>0</v>
      </c>
    </row>
    <row r="81" spans="1:16" x14ac:dyDescent="0.25">
      <c r="A81" s="23">
        <v>76</v>
      </c>
      <c r="B81" s="26" t="s">
        <v>247</v>
      </c>
      <c r="C81" s="24" t="s">
        <v>140</v>
      </c>
      <c r="D81" s="27">
        <v>1564753</v>
      </c>
      <c r="E81" s="57">
        <f>D81</f>
        <v>1564753</v>
      </c>
      <c r="F81" s="26" t="s">
        <v>137</v>
      </c>
      <c r="G81" s="3" t="s">
        <v>11</v>
      </c>
      <c r="H81" s="54">
        <v>2250000</v>
      </c>
      <c r="I81" s="55">
        <v>5400</v>
      </c>
      <c r="J81" s="55">
        <v>6750</v>
      </c>
      <c r="K81" s="55">
        <v>83250</v>
      </c>
      <c r="L81" s="55">
        <v>45000</v>
      </c>
      <c r="M81" s="55">
        <v>45000</v>
      </c>
      <c r="N81" s="55">
        <v>22500</v>
      </c>
      <c r="O81" s="55">
        <v>112063</v>
      </c>
      <c r="P81" s="21">
        <f t="shared" si="1"/>
        <v>207900</v>
      </c>
    </row>
    <row r="82" spans="1:16" x14ac:dyDescent="0.25">
      <c r="A82" s="23">
        <v>77</v>
      </c>
      <c r="B82" s="26" t="s">
        <v>247</v>
      </c>
      <c r="C82" s="24" t="s">
        <v>142</v>
      </c>
      <c r="D82" s="27">
        <v>2119753</v>
      </c>
      <c r="E82" s="57">
        <f>D82</f>
        <v>2119753</v>
      </c>
      <c r="F82" s="26" t="s">
        <v>139</v>
      </c>
      <c r="G82" s="3" t="s">
        <v>11</v>
      </c>
      <c r="H82" s="18">
        <v>2250000</v>
      </c>
      <c r="I82" s="6">
        <v>5400</v>
      </c>
      <c r="J82" s="6">
        <v>6750</v>
      </c>
      <c r="K82" s="6">
        <v>83250</v>
      </c>
      <c r="L82" s="6">
        <v>45000</v>
      </c>
      <c r="M82" s="6">
        <v>45000</v>
      </c>
      <c r="N82" s="6">
        <v>22500</v>
      </c>
      <c r="O82" s="6">
        <v>112063</v>
      </c>
      <c r="P82" s="21">
        <f t="shared" si="1"/>
        <v>207900</v>
      </c>
    </row>
    <row r="83" spans="1:16" x14ac:dyDescent="0.25">
      <c r="A83" s="23">
        <v>78</v>
      </c>
      <c r="B83" s="26" t="s">
        <v>247</v>
      </c>
      <c r="C83" s="24" t="s">
        <v>144</v>
      </c>
      <c r="D83" s="27">
        <v>3860000</v>
      </c>
      <c r="E83" s="57">
        <f>D83</f>
        <v>3860000</v>
      </c>
      <c r="F83" s="26" t="s">
        <v>141</v>
      </c>
      <c r="G83" s="3" t="s">
        <v>11</v>
      </c>
      <c r="H83" s="18">
        <v>2500000</v>
      </c>
      <c r="I83" s="6">
        <v>6000</v>
      </c>
      <c r="J83" s="6">
        <v>7500</v>
      </c>
      <c r="K83" s="6">
        <v>92500</v>
      </c>
      <c r="L83" s="6">
        <v>50000</v>
      </c>
      <c r="M83" s="6">
        <v>50000</v>
      </c>
      <c r="N83" s="6">
        <v>25000</v>
      </c>
      <c r="O83" s="6">
        <v>125000</v>
      </c>
      <c r="P83" s="21">
        <f t="shared" si="1"/>
        <v>231000</v>
      </c>
    </row>
    <row r="84" spans="1:16" x14ac:dyDescent="0.25">
      <c r="A84" s="23">
        <v>79</v>
      </c>
      <c r="B84" s="26" t="s">
        <v>247</v>
      </c>
      <c r="C84" s="24" t="s">
        <v>146</v>
      </c>
      <c r="D84" s="27">
        <v>2758000</v>
      </c>
      <c r="E84" s="57">
        <f>D84</f>
        <v>2758000</v>
      </c>
      <c r="F84" s="26" t="s">
        <v>143</v>
      </c>
      <c r="G84" s="3" t="s">
        <v>11</v>
      </c>
      <c r="H84" s="18">
        <v>2800000</v>
      </c>
      <c r="I84" s="6">
        <v>6720</v>
      </c>
      <c r="J84" s="6">
        <v>8400</v>
      </c>
      <c r="K84" s="6">
        <v>103600</v>
      </c>
      <c r="L84" s="6">
        <v>56000</v>
      </c>
      <c r="M84" s="6">
        <v>56000</v>
      </c>
      <c r="N84" s="6">
        <v>28000</v>
      </c>
      <c r="O84" s="6">
        <v>140000</v>
      </c>
      <c r="P84" s="21">
        <f t="shared" si="1"/>
        <v>258720</v>
      </c>
    </row>
    <row r="85" spans="1:16" x14ac:dyDescent="0.25">
      <c r="A85" s="23">
        <v>80</v>
      </c>
      <c r="B85" s="26" t="s">
        <v>247</v>
      </c>
      <c r="C85" s="24" t="s">
        <v>148</v>
      </c>
      <c r="D85" s="27">
        <v>2767753</v>
      </c>
      <c r="E85" s="57">
        <f>D85</f>
        <v>2767753</v>
      </c>
      <c r="F85" s="26" t="s">
        <v>145</v>
      </c>
      <c r="G85" s="3" t="s">
        <v>11</v>
      </c>
      <c r="H85" s="18"/>
      <c r="I85" s="6"/>
      <c r="J85" s="6"/>
      <c r="K85" s="6"/>
      <c r="L85" s="6"/>
      <c r="M85" s="6"/>
      <c r="N85" s="6"/>
      <c r="O85" s="6">
        <v>112063</v>
      </c>
      <c r="P85" s="21">
        <f t="shared" si="1"/>
        <v>0</v>
      </c>
    </row>
    <row r="86" spans="1:16" x14ac:dyDescent="0.25">
      <c r="A86" s="23">
        <v>81</v>
      </c>
      <c r="B86" s="26" t="s">
        <v>247</v>
      </c>
      <c r="C86" s="24" t="s">
        <v>150</v>
      </c>
      <c r="D86" s="27">
        <v>3039253</v>
      </c>
      <c r="E86" s="57">
        <f>D86</f>
        <v>3039253</v>
      </c>
      <c r="F86" s="26" t="s">
        <v>147</v>
      </c>
      <c r="G86" s="3" t="s">
        <v>11</v>
      </c>
      <c r="H86" s="18">
        <v>3000000</v>
      </c>
      <c r="I86" s="6">
        <v>7200</v>
      </c>
      <c r="J86" s="6">
        <v>9000</v>
      </c>
      <c r="K86" s="6">
        <v>111000</v>
      </c>
      <c r="L86" s="6">
        <v>60000</v>
      </c>
      <c r="M86" s="6">
        <v>60000</v>
      </c>
      <c r="N86" s="6">
        <v>30000</v>
      </c>
      <c r="O86" s="6">
        <v>112063</v>
      </c>
      <c r="P86" s="21">
        <f t="shared" si="1"/>
        <v>277200</v>
      </c>
    </row>
    <row r="87" spans="1:16" x14ac:dyDescent="0.25">
      <c r="A87" s="23">
        <v>82</v>
      </c>
      <c r="B87" s="26" t="s">
        <v>247</v>
      </c>
      <c r="C87" s="24" t="s">
        <v>152</v>
      </c>
      <c r="D87" s="27">
        <v>1279753</v>
      </c>
      <c r="E87" s="57">
        <f>D87</f>
        <v>1279753</v>
      </c>
      <c r="F87" s="26" t="s">
        <v>149</v>
      </c>
      <c r="G87" s="3" t="s">
        <v>11</v>
      </c>
      <c r="H87" s="18">
        <v>2250000</v>
      </c>
      <c r="I87" s="6">
        <v>5400</v>
      </c>
      <c r="J87" s="6">
        <v>6750</v>
      </c>
      <c r="K87" s="6">
        <v>83250</v>
      </c>
      <c r="L87" s="6">
        <v>45000</v>
      </c>
      <c r="M87" s="6">
        <v>45000</v>
      </c>
      <c r="N87" s="6">
        <v>22500</v>
      </c>
      <c r="O87" s="6">
        <v>112063</v>
      </c>
      <c r="P87" s="21">
        <f t="shared" si="1"/>
        <v>207900</v>
      </c>
    </row>
    <row r="88" spans="1:16" x14ac:dyDescent="0.25">
      <c r="A88" s="23">
        <v>83</v>
      </c>
      <c r="B88" s="26" t="s">
        <v>247</v>
      </c>
      <c r="C88" s="24" t="s">
        <v>154</v>
      </c>
      <c r="D88" s="27">
        <v>2425753</v>
      </c>
      <c r="E88" s="57">
        <f>D88</f>
        <v>2425753</v>
      </c>
      <c r="F88" s="26" t="s">
        <v>151</v>
      </c>
      <c r="G88" s="3" t="s">
        <v>11</v>
      </c>
      <c r="H88" s="18">
        <v>2700000</v>
      </c>
      <c r="I88" s="6">
        <v>6480</v>
      </c>
      <c r="J88" s="6">
        <v>8100</v>
      </c>
      <c r="K88" s="6">
        <v>99900</v>
      </c>
      <c r="L88" s="6">
        <v>54000</v>
      </c>
      <c r="M88" s="6">
        <v>54000</v>
      </c>
      <c r="N88" s="6">
        <v>27000</v>
      </c>
      <c r="O88" s="6">
        <v>112063</v>
      </c>
      <c r="P88" s="21">
        <f t="shared" si="1"/>
        <v>249480</v>
      </c>
    </row>
    <row r="89" spans="1:16" x14ac:dyDescent="0.25">
      <c r="A89" s="23">
        <v>84</v>
      </c>
      <c r="B89" s="26" t="s">
        <v>247</v>
      </c>
      <c r="C89" s="24" t="s">
        <v>156</v>
      </c>
      <c r="D89" s="27">
        <v>1545000</v>
      </c>
      <c r="E89" s="57">
        <f>D89</f>
        <v>1545000</v>
      </c>
      <c r="F89" s="26" t="s">
        <v>153</v>
      </c>
      <c r="G89" s="3" t="s">
        <v>11</v>
      </c>
      <c r="H89" s="18"/>
      <c r="I89" s="6"/>
      <c r="J89" s="6"/>
      <c r="K89" s="6"/>
      <c r="L89" s="6"/>
      <c r="M89" s="6"/>
      <c r="N89" s="6"/>
      <c r="O89" s="6"/>
      <c r="P89" s="21">
        <f t="shared" si="1"/>
        <v>0</v>
      </c>
    </row>
    <row r="90" spans="1:16" x14ac:dyDescent="0.25">
      <c r="A90" s="23">
        <v>85</v>
      </c>
      <c r="B90" s="26" t="s">
        <v>247</v>
      </c>
      <c r="C90" s="24" t="s">
        <v>158</v>
      </c>
      <c r="D90" s="27">
        <v>1500000</v>
      </c>
      <c r="E90" s="57">
        <f>D90</f>
        <v>1500000</v>
      </c>
      <c r="F90" s="26" t="s">
        <v>155</v>
      </c>
      <c r="G90" s="3" t="s">
        <v>11</v>
      </c>
      <c r="H90" s="18"/>
      <c r="I90" s="6"/>
      <c r="J90" s="6"/>
      <c r="K90" s="6"/>
      <c r="L90" s="6"/>
      <c r="M90" s="6"/>
      <c r="N90" s="6"/>
      <c r="O90" s="6"/>
      <c r="P90" s="21">
        <f t="shared" si="1"/>
        <v>0</v>
      </c>
    </row>
    <row r="91" spans="1:16" x14ac:dyDescent="0.25">
      <c r="A91" s="23">
        <v>86</v>
      </c>
      <c r="B91" s="26" t="s">
        <v>247</v>
      </c>
      <c r="C91" s="24" t="s">
        <v>160</v>
      </c>
      <c r="D91" s="27">
        <v>2798500</v>
      </c>
      <c r="E91" s="57">
        <f>D91</f>
        <v>2798500</v>
      </c>
      <c r="F91" s="26" t="s">
        <v>159</v>
      </c>
      <c r="G91" s="3" t="s">
        <v>11</v>
      </c>
      <c r="H91" s="18">
        <v>3400000</v>
      </c>
      <c r="I91" s="6">
        <v>8160</v>
      </c>
      <c r="J91" s="6">
        <v>10200</v>
      </c>
      <c r="K91" s="6">
        <v>125800</v>
      </c>
      <c r="L91" s="6">
        <v>68000</v>
      </c>
      <c r="M91" s="6">
        <v>68000</v>
      </c>
      <c r="N91" s="6">
        <v>34000</v>
      </c>
      <c r="O91" s="6"/>
      <c r="P91" s="21">
        <f t="shared" si="1"/>
        <v>314160</v>
      </c>
    </row>
    <row r="92" spans="1:16" x14ac:dyDescent="0.25">
      <c r="A92" s="23">
        <v>87</v>
      </c>
      <c r="B92" s="26" t="s">
        <v>247</v>
      </c>
      <c r="C92" s="24" t="s">
        <v>162</v>
      </c>
      <c r="D92" s="27">
        <v>3080003</v>
      </c>
      <c r="E92" s="57">
        <f>D92</f>
        <v>3080003</v>
      </c>
      <c r="F92" s="26" t="s">
        <v>161</v>
      </c>
      <c r="G92" s="3" t="s">
        <v>11</v>
      </c>
      <c r="H92" s="18">
        <v>4100000</v>
      </c>
      <c r="I92" s="6">
        <v>9840</v>
      </c>
      <c r="J92" s="6">
        <v>12300</v>
      </c>
      <c r="K92" s="6">
        <v>151700</v>
      </c>
      <c r="L92" s="6">
        <v>82000</v>
      </c>
      <c r="M92" s="6">
        <v>82000</v>
      </c>
      <c r="N92" s="6">
        <v>41000</v>
      </c>
      <c r="O92" s="6">
        <v>112063</v>
      </c>
      <c r="P92" s="21">
        <f t="shared" si="1"/>
        <v>378840</v>
      </c>
    </row>
    <row r="93" spans="1:16" x14ac:dyDescent="0.25">
      <c r="A93" s="23">
        <v>88</v>
      </c>
      <c r="B93" s="26" t="s">
        <v>247</v>
      </c>
      <c r="C93" s="24" t="s">
        <v>166</v>
      </c>
      <c r="D93" s="27">
        <v>2518253</v>
      </c>
      <c r="E93" s="57">
        <f>D93*6/12</f>
        <v>1259126.5</v>
      </c>
      <c r="F93" s="26" t="s">
        <v>163</v>
      </c>
      <c r="G93" s="3" t="s">
        <v>11</v>
      </c>
      <c r="H93" s="18">
        <v>3200000</v>
      </c>
      <c r="I93" s="6">
        <v>7680</v>
      </c>
      <c r="J93" s="6">
        <v>9600</v>
      </c>
      <c r="K93" s="6">
        <v>118400</v>
      </c>
      <c r="L93" s="6">
        <v>64000</v>
      </c>
      <c r="M93" s="6">
        <v>64000</v>
      </c>
      <c r="N93" s="6">
        <v>32000</v>
      </c>
      <c r="O93" s="6">
        <v>112063</v>
      </c>
      <c r="P93" s="21">
        <f t="shared" si="1"/>
        <v>295680</v>
      </c>
    </row>
    <row r="94" spans="1:16" x14ac:dyDescent="0.25">
      <c r="A94" s="23">
        <v>89</v>
      </c>
      <c r="B94" s="26" t="s">
        <v>247</v>
      </c>
      <c r="C94" s="5" t="s">
        <v>253</v>
      </c>
      <c r="D94" s="25">
        <v>2600000</v>
      </c>
      <c r="E94" s="57">
        <f>D94</f>
        <v>2600000</v>
      </c>
      <c r="F94" s="3"/>
      <c r="G94" s="3" t="s">
        <v>204</v>
      </c>
      <c r="H94" s="18"/>
      <c r="I94" s="6"/>
      <c r="J94" s="6"/>
      <c r="K94" s="6"/>
      <c r="L94" s="6"/>
      <c r="M94" s="6"/>
      <c r="N94" s="6"/>
      <c r="O94" s="6"/>
      <c r="P94" s="21">
        <f t="shared" si="1"/>
        <v>0</v>
      </c>
    </row>
    <row r="95" spans="1:16" x14ac:dyDescent="0.25">
      <c r="A95" s="23">
        <v>90</v>
      </c>
      <c r="B95" s="26" t="s">
        <v>247</v>
      </c>
      <c r="C95" s="5" t="s">
        <v>205</v>
      </c>
      <c r="D95" s="25">
        <v>5000000</v>
      </c>
      <c r="E95" s="57">
        <v>1500000</v>
      </c>
      <c r="F95" s="3"/>
      <c r="G95" s="3" t="s">
        <v>204</v>
      </c>
      <c r="H95" s="18"/>
      <c r="I95" s="6"/>
      <c r="J95" s="6"/>
      <c r="K95" s="6"/>
      <c r="L95" s="6"/>
      <c r="M95" s="6"/>
      <c r="N95" s="6"/>
      <c r="O95" s="6"/>
      <c r="P95" s="21"/>
    </row>
    <row r="96" spans="1:16" x14ac:dyDescent="0.25">
      <c r="A96" s="23">
        <v>91</v>
      </c>
      <c r="B96" s="26" t="s">
        <v>247</v>
      </c>
      <c r="C96" s="24" t="s">
        <v>168</v>
      </c>
      <c r="D96" s="27">
        <v>2218000</v>
      </c>
      <c r="E96" s="57">
        <f>D96</f>
        <v>2218000</v>
      </c>
      <c r="F96" s="26" t="s">
        <v>165</v>
      </c>
      <c r="G96" s="3" t="s">
        <v>11</v>
      </c>
      <c r="H96" s="18">
        <v>2900000</v>
      </c>
      <c r="I96" s="6">
        <v>6960</v>
      </c>
      <c r="J96" s="6">
        <v>8700</v>
      </c>
      <c r="K96" s="6">
        <v>107300</v>
      </c>
      <c r="L96" s="6">
        <v>58000</v>
      </c>
      <c r="M96" s="6">
        <v>58000</v>
      </c>
      <c r="N96" s="6">
        <v>29000</v>
      </c>
      <c r="O96" s="6"/>
      <c r="P96" s="21">
        <f t="shared" si="1"/>
        <v>267960</v>
      </c>
    </row>
    <row r="97" spans="1:16" x14ac:dyDescent="0.25">
      <c r="A97" s="23">
        <v>92</v>
      </c>
      <c r="B97" s="26" t="s">
        <v>247</v>
      </c>
      <c r="C97" s="24" t="s">
        <v>170</v>
      </c>
      <c r="D97" s="27">
        <v>889753</v>
      </c>
      <c r="E97" s="57">
        <f>D97</f>
        <v>889753</v>
      </c>
      <c r="F97" s="26" t="s">
        <v>167</v>
      </c>
      <c r="G97" s="3" t="s">
        <v>11</v>
      </c>
      <c r="H97" s="18">
        <v>2250000</v>
      </c>
      <c r="I97" s="6">
        <v>5400</v>
      </c>
      <c r="J97" s="6">
        <v>6750</v>
      </c>
      <c r="K97" s="6">
        <v>83250</v>
      </c>
      <c r="L97" s="6">
        <v>45000</v>
      </c>
      <c r="M97" s="6">
        <v>0</v>
      </c>
      <c r="N97" s="6">
        <v>0</v>
      </c>
      <c r="O97" s="6">
        <v>112063</v>
      </c>
      <c r="P97" s="21">
        <f t="shared" si="1"/>
        <v>140400</v>
      </c>
    </row>
    <row r="98" spans="1:16" x14ac:dyDescent="0.25">
      <c r="A98" s="23">
        <v>93</v>
      </c>
      <c r="B98" s="26" t="s">
        <v>247</v>
      </c>
      <c r="C98" s="24" t="s">
        <v>172</v>
      </c>
      <c r="D98" s="27">
        <v>1354753</v>
      </c>
      <c r="E98" s="57">
        <f>D98</f>
        <v>1354753</v>
      </c>
      <c r="F98" s="26" t="s">
        <v>169</v>
      </c>
      <c r="G98" s="3" t="s">
        <v>11</v>
      </c>
      <c r="H98" s="18">
        <v>2250000</v>
      </c>
      <c r="I98" s="6">
        <v>5400</v>
      </c>
      <c r="J98" s="6">
        <v>6750</v>
      </c>
      <c r="K98" s="6">
        <v>83250</v>
      </c>
      <c r="L98" s="6">
        <v>45000</v>
      </c>
      <c r="M98" s="6">
        <v>0</v>
      </c>
      <c r="N98" s="6">
        <v>0</v>
      </c>
      <c r="O98" s="6">
        <v>112063</v>
      </c>
      <c r="P98" s="21">
        <f t="shared" si="1"/>
        <v>140400</v>
      </c>
    </row>
    <row r="99" spans="1:16" x14ac:dyDescent="0.25">
      <c r="A99" s="23">
        <v>94</v>
      </c>
      <c r="B99" s="26" t="s">
        <v>247</v>
      </c>
      <c r="C99" s="24" t="s">
        <v>174</v>
      </c>
      <c r="D99" s="27">
        <v>2264753</v>
      </c>
      <c r="E99" s="57">
        <f>D99</f>
        <v>2264753</v>
      </c>
      <c r="F99" s="26" t="s">
        <v>171</v>
      </c>
      <c r="G99" s="3" t="s">
        <v>11</v>
      </c>
      <c r="H99" s="18">
        <v>2250000</v>
      </c>
      <c r="I99" s="6">
        <v>5400</v>
      </c>
      <c r="J99" s="6">
        <v>6750</v>
      </c>
      <c r="K99" s="6">
        <v>83250</v>
      </c>
      <c r="L99" s="6">
        <v>45000</v>
      </c>
      <c r="M99" s="6">
        <v>45000</v>
      </c>
      <c r="N99" s="6">
        <v>22500</v>
      </c>
      <c r="O99" s="6">
        <v>112063</v>
      </c>
      <c r="P99" s="21">
        <f t="shared" si="1"/>
        <v>207900</v>
      </c>
    </row>
    <row r="100" spans="1:16" x14ac:dyDescent="0.25">
      <c r="A100" s="23">
        <v>95</v>
      </c>
      <c r="B100" s="26" t="s">
        <v>247</v>
      </c>
      <c r="C100" s="24" t="s">
        <v>176</v>
      </c>
      <c r="D100" s="27">
        <v>3726500</v>
      </c>
      <c r="E100" s="57">
        <f>D100*4/12</f>
        <v>1242166.6666666667</v>
      </c>
      <c r="F100" s="26" t="s">
        <v>173</v>
      </c>
      <c r="G100" s="3" t="s">
        <v>11</v>
      </c>
      <c r="H100" s="18">
        <v>4300000</v>
      </c>
      <c r="I100" s="6">
        <v>10320</v>
      </c>
      <c r="J100" s="6">
        <v>12900</v>
      </c>
      <c r="K100" s="6">
        <v>159100</v>
      </c>
      <c r="L100" s="6">
        <v>86000</v>
      </c>
      <c r="M100" s="6">
        <v>86000</v>
      </c>
      <c r="N100" s="6">
        <v>43000</v>
      </c>
      <c r="O100" s="6">
        <v>215000</v>
      </c>
      <c r="P100" s="21">
        <f t="shared" si="1"/>
        <v>397320</v>
      </c>
    </row>
    <row r="101" spans="1:16" x14ac:dyDescent="0.25">
      <c r="A101" s="23">
        <v>96</v>
      </c>
      <c r="B101" s="26" t="s">
        <v>247</v>
      </c>
      <c r="C101" s="24" t="s">
        <v>178</v>
      </c>
      <c r="D101" s="27">
        <v>1049753</v>
      </c>
      <c r="E101" s="57">
        <f>D101</f>
        <v>1049753</v>
      </c>
      <c r="F101" s="26" t="s">
        <v>175</v>
      </c>
      <c r="G101" s="3" t="s">
        <v>11</v>
      </c>
      <c r="H101" s="18">
        <v>2250000</v>
      </c>
      <c r="I101" s="6">
        <v>5400</v>
      </c>
      <c r="J101" s="6">
        <v>6750</v>
      </c>
      <c r="K101" s="6">
        <v>83250</v>
      </c>
      <c r="L101" s="6">
        <v>45000</v>
      </c>
      <c r="M101" s="6">
        <v>45000</v>
      </c>
      <c r="N101" s="6">
        <v>22500</v>
      </c>
      <c r="O101" s="6">
        <v>112063</v>
      </c>
      <c r="P101" s="21">
        <f t="shared" si="1"/>
        <v>207900</v>
      </c>
    </row>
    <row r="102" spans="1:16" x14ac:dyDescent="0.25">
      <c r="A102" s="23">
        <v>97</v>
      </c>
      <c r="B102" s="26" t="s">
        <v>247</v>
      </c>
      <c r="C102" s="24" t="s">
        <v>180</v>
      </c>
      <c r="D102" s="27">
        <v>2829253</v>
      </c>
      <c r="E102" s="57">
        <f>D102</f>
        <v>2829253</v>
      </c>
      <c r="F102" s="26" t="s">
        <v>177</v>
      </c>
      <c r="G102" s="3" t="s">
        <v>11</v>
      </c>
      <c r="H102" s="18">
        <v>3000000</v>
      </c>
      <c r="I102" s="6">
        <v>7200</v>
      </c>
      <c r="J102" s="6">
        <v>9000</v>
      </c>
      <c r="K102" s="6">
        <v>111000</v>
      </c>
      <c r="L102" s="6">
        <v>60000</v>
      </c>
      <c r="M102" s="6">
        <v>60000</v>
      </c>
      <c r="N102" s="6">
        <v>30000</v>
      </c>
      <c r="O102" s="6">
        <v>112063</v>
      </c>
      <c r="P102" s="21">
        <f t="shared" si="1"/>
        <v>277200</v>
      </c>
    </row>
    <row r="103" spans="1:16" x14ac:dyDescent="0.25">
      <c r="A103" s="23">
        <v>98</v>
      </c>
      <c r="B103" s="26" t="s">
        <v>247</v>
      </c>
      <c r="C103" s="24" t="s">
        <v>182</v>
      </c>
      <c r="D103" s="27">
        <v>2960253</v>
      </c>
      <c r="E103" s="57">
        <f>D103</f>
        <v>2960253</v>
      </c>
      <c r="F103" s="26" t="s">
        <v>179</v>
      </c>
      <c r="G103" s="3" t="s">
        <v>11</v>
      </c>
      <c r="H103" s="18">
        <v>2800000</v>
      </c>
      <c r="I103" s="6">
        <v>6720</v>
      </c>
      <c r="J103" s="6">
        <v>8400</v>
      </c>
      <c r="K103" s="6">
        <v>103600</v>
      </c>
      <c r="L103" s="6">
        <v>56000</v>
      </c>
      <c r="M103" s="6">
        <v>56000</v>
      </c>
      <c r="N103" s="6">
        <v>28000</v>
      </c>
      <c r="O103" s="6">
        <v>112063</v>
      </c>
      <c r="P103" s="21">
        <f t="shared" si="1"/>
        <v>258720</v>
      </c>
    </row>
    <row r="104" spans="1:16" x14ac:dyDescent="0.25">
      <c r="A104" s="23">
        <v>99</v>
      </c>
      <c r="B104" s="26" t="s">
        <v>247</v>
      </c>
      <c r="C104" s="24" t="s">
        <v>184</v>
      </c>
      <c r="D104" s="27">
        <v>2445253</v>
      </c>
      <c r="E104" s="57">
        <f>D104</f>
        <v>2445253</v>
      </c>
      <c r="F104" s="26" t="s">
        <v>181</v>
      </c>
      <c r="G104" s="3" t="s">
        <v>11</v>
      </c>
      <c r="H104" s="18">
        <v>2800000</v>
      </c>
      <c r="I104" s="6">
        <v>6720</v>
      </c>
      <c r="J104" s="6">
        <v>8400</v>
      </c>
      <c r="K104" s="6">
        <v>103600</v>
      </c>
      <c r="L104" s="6">
        <v>56000</v>
      </c>
      <c r="M104" s="6">
        <v>56000</v>
      </c>
      <c r="N104" s="6">
        <v>28000</v>
      </c>
      <c r="O104" s="6">
        <v>112063</v>
      </c>
      <c r="P104" s="21">
        <f t="shared" si="1"/>
        <v>258720</v>
      </c>
    </row>
    <row r="105" spans="1:16" x14ac:dyDescent="0.25">
      <c r="A105" s="23">
        <v>100</v>
      </c>
      <c r="B105" s="26" t="s">
        <v>247</v>
      </c>
      <c r="C105" s="24" t="s">
        <v>186</v>
      </c>
      <c r="D105" s="27">
        <v>2611000</v>
      </c>
      <c r="E105" s="57">
        <f>D105</f>
        <v>2611000</v>
      </c>
      <c r="F105" s="26" t="s">
        <v>185</v>
      </c>
      <c r="G105" s="3" t="s">
        <v>11</v>
      </c>
      <c r="H105" s="18">
        <v>2800000</v>
      </c>
      <c r="I105" s="6">
        <v>6720</v>
      </c>
      <c r="J105" s="6">
        <v>8400</v>
      </c>
      <c r="K105" s="6">
        <v>103600</v>
      </c>
      <c r="L105" s="6">
        <v>56000</v>
      </c>
      <c r="M105" s="6">
        <v>56000</v>
      </c>
      <c r="N105" s="6">
        <v>28000</v>
      </c>
      <c r="O105" s="6"/>
      <c r="P105" s="21">
        <f t="shared" si="1"/>
        <v>258720</v>
      </c>
    </row>
    <row r="106" spans="1:16" x14ac:dyDescent="0.25">
      <c r="A106" s="23">
        <v>101</v>
      </c>
      <c r="B106" s="26" t="s">
        <v>247</v>
      </c>
      <c r="C106" s="5" t="s">
        <v>209</v>
      </c>
      <c r="D106" s="6">
        <v>1240000</v>
      </c>
      <c r="E106" s="57">
        <f>D106</f>
        <v>1240000</v>
      </c>
      <c r="F106" s="3"/>
      <c r="G106" s="3" t="s">
        <v>204</v>
      </c>
      <c r="H106" s="18"/>
      <c r="I106" s="6"/>
      <c r="J106" s="6"/>
      <c r="K106" s="6"/>
      <c r="L106" s="6"/>
      <c r="M106" s="6"/>
      <c r="N106" s="6"/>
      <c r="O106" s="6"/>
      <c r="P106" s="21">
        <f t="shared" si="1"/>
        <v>0</v>
      </c>
    </row>
    <row r="107" spans="1:16" x14ac:dyDescent="0.25">
      <c r="A107" s="23">
        <v>102</v>
      </c>
      <c r="B107" s="26" t="s">
        <v>247</v>
      </c>
      <c r="C107" s="5" t="s">
        <v>245</v>
      </c>
      <c r="D107" s="25">
        <v>1300000</v>
      </c>
      <c r="E107" s="57">
        <f>D107</f>
        <v>1300000</v>
      </c>
      <c r="F107" s="3"/>
      <c r="G107" s="3" t="s">
        <v>204</v>
      </c>
      <c r="H107" s="18"/>
      <c r="I107" s="6"/>
      <c r="J107" s="6"/>
      <c r="K107" s="6"/>
      <c r="L107" s="6"/>
      <c r="M107" s="6"/>
      <c r="N107" s="6"/>
      <c r="O107" s="6"/>
      <c r="P107" s="21">
        <f t="shared" si="1"/>
        <v>0</v>
      </c>
    </row>
    <row r="108" spans="1:16" x14ac:dyDescent="0.25">
      <c r="A108" s="23">
        <v>103</v>
      </c>
      <c r="B108" s="26" t="s">
        <v>247</v>
      </c>
      <c r="C108" s="24" t="s">
        <v>188</v>
      </c>
      <c r="D108" s="27">
        <v>2180000</v>
      </c>
      <c r="E108" s="57">
        <f>D108</f>
        <v>2180000</v>
      </c>
      <c r="F108" s="26" t="s">
        <v>187</v>
      </c>
      <c r="G108" s="3" t="s">
        <v>11</v>
      </c>
      <c r="H108" s="18">
        <v>2250000</v>
      </c>
      <c r="I108" s="6">
        <v>5400</v>
      </c>
      <c r="J108" s="6">
        <v>6750</v>
      </c>
      <c r="K108" s="6">
        <v>83250</v>
      </c>
      <c r="L108" s="6">
        <v>45000</v>
      </c>
      <c r="M108" s="6">
        <v>45000</v>
      </c>
      <c r="N108" s="6">
        <v>22500</v>
      </c>
      <c r="O108" s="6">
        <v>112063</v>
      </c>
      <c r="P108" s="21">
        <f>SUM(I108:N108)</f>
        <v>207900</v>
      </c>
    </row>
    <row r="109" spans="1:16" x14ac:dyDescent="0.25">
      <c r="A109" s="23">
        <v>104</v>
      </c>
      <c r="B109" s="26" t="s">
        <v>247</v>
      </c>
      <c r="C109" s="24" t="s">
        <v>192</v>
      </c>
      <c r="D109" s="27">
        <v>2820000</v>
      </c>
      <c r="E109" s="57">
        <f>D109</f>
        <v>2820000</v>
      </c>
      <c r="F109" s="26" t="s">
        <v>189</v>
      </c>
      <c r="G109" s="3" t="s">
        <v>11</v>
      </c>
      <c r="H109" s="18">
        <v>3000000</v>
      </c>
      <c r="I109" s="6">
        <v>7200</v>
      </c>
      <c r="J109" s="6">
        <v>9000</v>
      </c>
      <c r="K109" s="6">
        <v>111000</v>
      </c>
      <c r="L109" s="6">
        <v>60000</v>
      </c>
      <c r="M109" s="6">
        <v>60000</v>
      </c>
      <c r="N109" s="6">
        <v>30000</v>
      </c>
      <c r="O109" s="6">
        <v>150000</v>
      </c>
      <c r="P109" s="21">
        <f t="shared" ref="P109" si="2">SUM(I109:N109)</f>
        <v>277200</v>
      </c>
    </row>
    <row r="110" spans="1:16" x14ac:dyDescent="0.25">
      <c r="A110" s="23">
        <v>105</v>
      </c>
      <c r="B110" s="26" t="s">
        <v>247</v>
      </c>
      <c r="C110" s="24" t="s">
        <v>194</v>
      </c>
      <c r="D110" s="27">
        <v>2241000</v>
      </c>
      <c r="E110" s="57">
        <f>D110</f>
        <v>2241000</v>
      </c>
      <c r="F110" s="26" t="s">
        <v>191</v>
      </c>
      <c r="G110" s="3" t="s">
        <v>11</v>
      </c>
      <c r="H110" s="18">
        <v>2800000</v>
      </c>
      <c r="I110" s="6">
        <v>6720</v>
      </c>
      <c r="J110" s="6">
        <v>8400</v>
      </c>
      <c r="K110" s="6">
        <v>103600</v>
      </c>
      <c r="L110" s="6">
        <v>56000</v>
      </c>
      <c r="M110" s="6">
        <v>56000</v>
      </c>
      <c r="N110" s="6">
        <v>28000</v>
      </c>
      <c r="O110" s="6">
        <v>150000</v>
      </c>
      <c r="P110" s="21">
        <f>SUM(I110:N110)</f>
        <v>258720</v>
      </c>
    </row>
    <row r="111" spans="1:16" x14ac:dyDescent="0.25">
      <c r="A111" s="23">
        <v>106</v>
      </c>
      <c r="B111" s="26" t="s">
        <v>247</v>
      </c>
      <c r="C111" s="24" t="s">
        <v>195</v>
      </c>
      <c r="D111" s="27">
        <v>3991285</v>
      </c>
      <c r="E111" s="57">
        <f>D111*6/12</f>
        <v>1995642.5</v>
      </c>
      <c r="F111" s="26" t="s">
        <v>193</v>
      </c>
      <c r="G111" s="3" t="s">
        <v>11</v>
      </c>
      <c r="H111" s="18">
        <v>4400000</v>
      </c>
      <c r="I111" s="6">
        <v>10560</v>
      </c>
      <c r="J111" s="6">
        <v>13200</v>
      </c>
      <c r="K111" s="6">
        <v>162800</v>
      </c>
      <c r="L111" s="6">
        <v>88000</v>
      </c>
      <c r="M111" s="6">
        <v>88000</v>
      </c>
      <c r="N111" s="6">
        <v>44000</v>
      </c>
      <c r="O111" s="6">
        <v>112063</v>
      </c>
      <c r="P111" s="21">
        <f>SUM(I111:N111)</f>
        <v>406560</v>
      </c>
    </row>
    <row r="112" spans="1:16" x14ac:dyDescent="0.25">
      <c r="A112" s="23">
        <v>107</v>
      </c>
      <c r="B112" s="26" t="s">
        <v>247</v>
      </c>
      <c r="C112" s="24" t="s">
        <v>197</v>
      </c>
      <c r="D112" s="27">
        <v>2734003</v>
      </c>
      <c r="E112" s="57">
        <f>D112</f>
        <v>2734003</v>
      </c>
      <c r="F112" s="26" t="s">
        <v>237</v>
      </c>
      <c r="G112" s="3" t="s">
        <v>11</v>
      </c>
      <c r="H112" s="18">
        <v>2150000</v>
      </c>
      <c r="I112" s="6">
        <v>5160</v>
      </c>
      <c r="J112" s="6">
        <v>6450</v>
      </c>
      <c r="K112" s="6">
        <v>79550</v>
      </c>
      <c r="L112" s="6">
        <v>43000</v>
      </c>
      <c r="M112" s="6">
        <v>43000</v>
      </c>
      <c r="N112" s="6">
        <v>21500</v>
      </c>
      <c r="O112" s="6">
        <v>112063</v>
      </c>
      <c r="P112" s="21">
        <f>SUM(I112:N112)</f>
        <v>198660</v>
      </c>
    </row>
    <row r="113" spans="1:16" x14ac:dyDescent="0.25">
      <c r="A113" s="23">
        <v>108</v>
      </c>
      <c r="B113" s="26" t="s">
        <v>247</v>
      </c>
      <c r="C113" s="24" t="s">
        <v>199</v>
      </c>
      <c r="D113" s="27">
        <v>2940253</v>
      </c>
      <c r="E113" s="57">
        <f>D113</f>
        <v>2940253</v>
      </c>
      <c r="F113" s="26" t="s">
        <v>196</v>
      </c>
      <c r="G113" s="3" t="s">
        <v>11</v>
      </c>
      <c r="H113" s="18">
        <v>3300000</v>
      </c>
      <c r="I113" s="6">
        <v>7920</v>
      </c>
      <c r="J113" s="6">
        <v>9900</v>
      </c>
      <c r="K113" s="6">
        <v>122100</v>
      </c>
      <c r="L113" s="6">
        <v>66000</v>
      </c>
      <c r="M113" s="6">
        <v>66000</v>
      </c>
      <c r="N113" s="6">
        <v>33000</v>
      </c>
      <c r="O113" s="6">
        <v>112063</v>
      </c>
      <c r="P113" s="21">
        <f>SUM(I113:N113)</f>
        <v>304920</v>
      </c>
    </row>
    <row r="114" spans="1:16" x14ac:dyDescent="0.25">
      <c r="A114" s="23">
        <v>109</v>
      </c>
      <c r="B114" s="26" t="s">
        <v>247</v>
      </c>
      <c r="C114" s="24" t="s">
        <v>200</v>
      </c>
      <c r="D114" s="27">
        <v>2695000</v>
      </c>
      <c r="E114" s="57">
        <f>D114</f>
        <v>2695000</v>
      </c>
      <c r="F114" s="26" t="s">
        <v>198</v>
      </c>
      <c r="G114" s="3" t="s">
        <v>11</v>
      </c>
      <c r="H114" s="18"/>
      <c r="I114" s="6"/>
      <c r="J114" s="6"/>
      <c r="K114" s="6"/>
      <c r="L114" s="6"/>
      <c r="M114" s="6"/>
      <c r="N114" s="6"/>
      <c r="O114" s="6"/>
      <c r="P114" s="21">
        <f t="shared" si="1"/>
        <v>0</v>
      </c>
    </row>
    <row r="115" spans="1:16" x14ac:dyDescent="0.25">
      <c r="A115" s="23">
        <v>110</v>
      </c>
      <c r="B115" s="26" t="s">
        <v>247</v>
      </c>
      <c r="C115" s="24" t="s">
        <v>201</v>
      </c>
      <c r="D115" s="27">
        <v>1955000</v>
      </c>
      <c r="E115" s="57">
        <f>D115</f>
        <v>1955000</v>
      </c>
      <c r="F115" s="3">
        <v>7122100043</v>
      </c>
      <c r="G115" s="3" t="s">
        <v>11</v>
      </c>
      <c r="H115" s="46"/>
      <c r="I115" s="47"/>
      <c r="J115" s="47"/>
      <c r="K115" s="47"/>
      <c r="L115" s="47"/>
      <c r="M115" s="47"/>
      <c r="N115" s="47"/>
      <c r="O115" s="47"/>
      <c r="P115" s="21">
        <f t="shared" si="1"/>
        <v>0</v>
      </c>
    </row>
    <row r="116" spans="1:16" x14ac:dyDescent="0.25">
      <c r="A116" s="23">
        <v>111</v>
      </c>
      <c r="B116" s="26" t="s">
        <v>247</v>
      </c>
      <c r="C116" s="24" t="s">
        <v>202</v>
      </c>
      <c r="D116" s="25">
        <v>5000000</v>
      </c>
      <c r="E116" s="57">
        <f>D116*1/12</f>
        <v>416666.66666666669</v>
      </c>
      <c r="F116" s="3">
        <v>7123754508</v>
      </c>
      <c r="G116" s="3" t="s">
        <v>11</v>
      </c>
      <c r="H116" s="46"/>
      <c r="I116" s="47"/>
      <c r="J116" s="47"/>
      <c r="K116" s="47"/>
      <c r="L116" s="47"/>
      <c r="M116" s="47"/>
      <c r="N116" s="47"/>
      <c r="O116" s="47"/>
      <c r="P116" s="21">
        <f t="shared" si="1"/>
        <v>0</v>
      </c>
    </row>
    <row r="117" spans="1:16" x14ac:dyDescent="0.25">
      <c r="A117" s="23"/>
      <c r="B117" s="24"/>
      <c r="C117" s="24"/>
      <c r="D117" s="27"/>
      <c r="E117" s="27"/>
      <c r="F117" s="26"/>
      <c r="G117" s="3"/>
      <c r="H117" s="46"/>
      <c r="I117" s="47"/>
      <c r="J117" s="47"/>
      <c r="K117" s="47"/>
      <c r="L117" s="47"/>
      <c r="M117" s="47"/>
      <c r="N117" s="47"/>
      <c r="O117" s="47"/>
      <c r="P117" s="21">
        <f t="shared" si="1"/>
        <v>0</v>
      </c>
    </row>
    <row r="118" spans="1:16" x14ac:dyDescent="0.25">
      <c r="A118" s="23"/>
      <c r="B118" s="24"/>
      <c r="C118" s="24"/>
      <c r="D118" s="27"/>
      <c r="E118" s="27"/>
      <c r="F118" s="26"/>
      <c r="G118" s="3"/>
      <c r="H118" s="18">
        <f>SUM(H6:H114)</f>
        <v>211700000</v>
      </c>
      <c r="I118" s="18">
        <f>SUM(I6:I114)</f>
        <v>508080</v>
      </c>
      <c r="J118" s="18">
        <f>SUM(J6:J114)</f>
        <v>635100</v>
      </c>
      <c r="K118" s="18">
        <f>SUM(K6:K114)</f>
        <v>7832900</v>
      </c>
      <c r="L118" s="18">
        <f>SUM(L6:L114)</f>
        <v>4234000</v>
      </c>
      <c r="M118" s="18">
        <f>SUM(M6:M114)</f>
        <v>4099000</v>
      </c>
      <c r="N118" s="18">
        <f>SUM(N6:N114)</f>
        <v>2049500</v>
      </c>
      <c r="O118" s="18">
        <f>SUM(O6:O114)</f>
        <v>9067593</v>
      </c>
      <c r="P118" s="21">
        <f>SUM(I118:N118)</f>
        <v>19358580</v>
      </c>
    </row>
    <row r="119" spans="1:16" x14ac:dyDescent="0.25">
      <c r="B119" s="53"/>
      <c r="C119" s="53"/>
      <c r="D119" s="59"/>
      <c r="E119" s="59"/>
      <c r="F119" s="60"/>
      <c r="G119" s="60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25">
      <c r="C120" s="50"/>
      <c r="D120" s="51"/>
      <c r="E120" s="51"/>
      <c r="O120" s="20">
        <v>9067593</v>
      </c>
      <c r="P120" s="20">
        <v>19358580</v>
      </c>
    </row>
    <row r="121" spans="1:16" x14ac:dyDescent="0.25">
      <c r="C121" s="50"/>
      <c r="D121" s="51"/>
      <c r="E121" s="51"/>
      <c r="O121" s="20">
        <f>O118-O120</f>
        <v>0</v>
      </c>
      <c r="P121" s="20">
        <f>P118-P120</f>
        <v>0</v>
      </c>
    </row>
    <row r="122" spans="1:16" x14ac:dyDescent="0.25">
      <c r="C122" s="52"/>
      <c r="D122" s="53"/>
      <c r="E122" s="53"/>
    </row>
  </sheetData>
  <autoFilter ref="A4:P117" xr:uid="{232366C8-7E07-4F7B-B919-EE5FE6422DF4}">
    <filterColumn colId="10" showButton="0"/>
    <filterColumn colId="12" showButton="0"/>
  </autoFilter>
  <mergeCells count="16">
    <mergeCell ref="P4:P5"/>
    <mergeCell ref="C4:C5"/>
    <mergeCell ref="E4:E5"/>
    <mergeCell ref="H4:H5"/>
    <mergeCell ref="I4:I5"/>
    <mergeCell ref="J4:J5"/>
    <mergeCell ref="K4:L4"/>
    <mergeCell ref="M4:N4"/>
    <mergeCell ref="O4:O5"/>
    <mergeCell ref="A1:G1"/>
    <mergeCell ref="A2:G2"/>
    <mergeCell ref="A4:A5"/>
    <mergeCell ref="B4:B5"/>
    <mergeCell ref="D4:D5"/>
    <mergeCell ref="F4:F5"/>
    <mergeCell ref="G4:G5"/>
  </mergeCells>
  <conditionalFormatting sqref="C122">
    <cfRule type="duplicateValues" dxfId="182" priority="102"/>
  </conditionalFormatting>
  <conditionalFormatting sqref="C120:C121">
    <cfRule type="duplicateValues" dxfId="181" priority="103"/>
  </conditionalFormatting>
  <conditionalFormatting sqref="C103:C110">
    <cfRule type="duplicateValues" dxfId="180" priority="104"/>
  </conditionalFormatting>
  <conditionalFormatting sqref="C111:C116">
    <cfRule type="duplicateValues" dxfId="179" priority="105"/>
  </conditionalFormatting>
  <conditionalFormatting sqref="C117:C119">
    <cfRule type="duplicateValues" dxfId="178" priority="106"/>
  </conditionalFormatting>
  <conditionalFormatting sqref="C120:C122">
    <cfRule type="duplicateValues" dxfId="177" priority="10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EF4E-E7D4-425A-819A-87DFD46671A2}">
  <dimension ref="A1:O127"/>
  <sheetViews>
    <sheetView topLeftCell="A71" workbookViewId="0">
      <selection sqref="A1:XFD1048576"/>
    </sheetView>
  </sheetViews>
  <sheetFormatPr defaultRowHeight="15" x14ac:dyDescent="0.25"/>
  <cols>
    <col min="1" max="1" width="7" customWidth="1"/>
    <col min="3" max="3" width="28.42578125" customWidth="1"/>
    <col min="4" max="4" width="14.28515625" customWidth="1"/>
    <col min="5" max="6" width="16.7109375" customWidth="1"/>
    <col min="7" max="15" width="13.5703125" customWidth="1"/>
  </cols>
  <sheetData>
    <row r="1" spans="1:15" x14ac:dyDescent="0.25">
      <c r="A1" s="35" t="s">
        <v>0</v>
      </c>
      <c r="B1" s="35"/>
      <c r="C1" s="35"/>
      <c r="D1" s="35"/>
      <c r="E1" s="35"/>
      <c r="F1" s="35"/>
    </row>
    <row r="2" spans="1:15" x14ac:dyDescent="0.25">
      <c r="A2" s="41" t="s">
        <v>258</v>
      </c>
      <c r="B2" s="41"/>
      <c r="C2" s="41"/>
      <c r="D2" s="41"/>
      <c r="E2" s="41"/>
      <c r="F2" s="41"/>
    </row>
    <row r="3" spans="1:15" x14ac:dyDescent="0.25">
      <c r="A3" s="22"/>
      <c r="B3" s="22"/>
      <c r="C3" s="22"/>
      <c r="D3" s="22"/>
      <c r="E3" s="22"/>
      <c r="F3" s="22"/>
    </row>
    <row r="4" spans="1:15" x14ac:dyDescent="0.25">
      <c r="A4" s="37" t="s">
        <v>2</v>
      </c>
      <c r="B4" s="38" t="s">
        <v>3</v>
      </c>
      <c r="C4" s="39" t="s">
        <v>4</v>
      </c>
      <c r="D4" s="39" t="s">
        <v>5</v>
      </c>
      <c r="E4" s="38" t="s">
        <v>6</v>
      </c>
      <c r="F4" s="38" t="s">
        <v>7</v>
      </c>
      <c r="G4" s="40" t="s">
        <v>227</v>
      </c>
      <c r="H4" s="36" t="s">
        <v>221</v>
      </c>
      <c r="I4" s="36" t="s">
        <v>222</v>
      </c>
      <c r="J4" s="36" t="s">
        <v>223</v>
      </c>
      <c r="K4" s="36"/>
      <c r="L4" s="36" t="s">
        <v>226</v>
      </c>
      <c r="M4" s="36"/>
      <c r="N4" s="33" t="s">
        <v>229</v>
      </c>
      <c r="O4" s="32" t="s">
        <v>228</v>
      </c>
    </row>
    <row r="5" spans="1:15" x14ac:dyDescent="0.25">
      <c r="A5" s="37"/>
      <c r="B5" s="38"/>
      <c r="C5" s="39"/>
      <c r="D5" s="39"/>
      <c r="E5" s="38"/>
      <c r="F5" s="38"/>
      <c r="G5" s="40"/>
      <c r="H5" s="36"/>
      <c r="I5" s="36"/>
      <c r="J5" s="15" t="s">
        <v>224</v>
      </c>
      <c r="K5" s="15" t="s">
        <v>225</v>
      </c>
      <c r="L5" s="15" t="s">
        <v>224</v>
      </c>
      <c r="M5" s="15" t="s">
        <v>225</v>
      </c>
      <c r="N5" s="34"/>
      <c r="O5" s="32"/>
    </row>
    <row r="6" spans="1:15" x14ac:dyDescent="0.25">
      <c r="A6" s="23">
        <v>1</v>
      </c>
      <c r="B6" s="26" t="s">
        <v>259</v>
      </c>
      <c r="C6" s="28" t="s">
        <v>9</v>
      </c>
      <c r="D6" s="29">
        <v>2375000</v>
      </c>
      <c r="E6" s="26" t="s">
        <v>98</v>
      </c>
      <c r="F6" s="3" t="s">
        <v>11</v>
      </c>
      <c r="G6" s="18"/>
      <c r="H6" s="6"/>
      <c r="I6" s="6"/>
      <c r="J6" s="6"/>
      <c r="K6" s="6"/>
      <c r="L6" s="6"/>
      <c r="M6" s="6"/>
      <c r="N6" s="6"/>
      <c r="O6" s="21">
        <f t="shared" ref="O6:O53" si="0">SUM(H6:M6)</f>
        <v>0</v>
      </c>
    </row>
    <row r="7" spans="1:15" x14ac:dyDescent="0.25">
      <c r="A7" s="23">
        <v>2</v>
      </c>
      <c r="B7" s="26" t="s">
        <v>259</v>
      </c>
      <c r="C7" s="24" t="s">
        <v>12</v>
      </c>
      <c r="D7" s="27">
        <v>2037500</v>
      </c>
      <c r="E7" s="26" t="s">
        <v>119</v>
      </c>
      <c r="F7" s="3" t="s">
        <v>11</v>
      </c>
      <c r="G7" s="18"/>
      <c r="H7" s="6"/>
      <c r="I7" s="6"/>
      <c r="J7" s="6"/>
      <c r="K7" s="6"/>
      <c r="L7" s="6"/>
      <c r="M7" s="6"/>
      <c r="N7" s="6"/>
      <c r="O7" s="21">
        <f t="shared" si="0"/>
        <v>0</v>
      </c>
    </row>
    <row r="8" spans="1:15" x14ac:dyDescent="0.25">
      <c r="A8" s="23">
        <v>3</v>
      </c>
      <c r="B8" s="26" t="s">
        <v>259</v>
      </c>
      <c r="C8" s="9" t="s">
        <v>260</v>
      </c>
      <c r="D8" s="10">
        <v>1850000</v>
      </c>
      <c r="E8" s="3"/>
      <c r="F8" s="3" t="s">
        <v>204</v>
      </c>
      <c r="G8" s="18"/>
      <c r="H8" s="6"/>
      <c r="I8" s="6"/>
      <c r="J8" s="6"/>
      <c r="K8" s="6"/>
      <c r="L8" s="6"/>
      <c r="M8" s="6"/>
      <c r="N8" s="6"/>
      <c r="O8" s="21">
        <f t="shared" si="0"/>
        <v>0</v>
      </c>
    </row>
    <row r="9" spans="1:15" x14ac:dyDescent="0.25">
      <c r="A9" s="23">
        <v>4</v>
      </c>
      <c r="B9" s="26" t="s">
        <v>259</v>
      </c>
      <c r="C9" s="24" t="s">
        <v>235</v>
      </c>
      <c r="D9" s="27">
        <v>2290000</v>
      </c>
      <c r="E9" s="26" t="s">
        <v>106</v>
      </c>
      <c r="F9" s="3" t="s">
        <v>11</v>
      </c>
      <c r="G9" s="18"/>
      <c r="H9" s="6"/>
      <c r="I9" s="6"/>
      <c r="J9" s="6"/>
      <c r="K9" s="6"/>
      <c r="L9" s="6"/>
      <c r="M9" s="6"/>
      <c r="N9" s="6"/>
      <c r="O9" s="21"/>
    </row>
    <row r="10" spans="1:15" x14ac:dyDescent="0.25">
      <c r="A10" s="23">
        <v>5</v>
      </c>
      <c r="B10" s="26" t="s">
        <v>259</v>
      </c>
      <c r="C10" s="24" t="s">
        <v>16</v>
      </c>
      <c r="D10" s="27">
        <v>3874160</v>
      </c>
      <c r="E10" s="26" t="s">
        <v>23</v>
      </c>
      <c r="F10" s="3" t="s">
        <v>11</v>
      </c>
      <c r="G10" s="18">
        <v>2250000</v>
      </c>
      <c r="H10" s="6">
        <v>5400</v>
      </c>
      <c r="I10" s="6">
        <v>6750</v>
      </c>
      <c r="J10" s="6">
        <v>83250</v>
      </c>
      <c r="K10" s="6">
        <v>45000</v>
      </c>
      <c r="L10" s="6">
        <v>45000</v>
      </c>
      <c r="M10" s="6">
        <v>22500</v>
      </c>
      <c r="N10" s="6">
        <v>112063</v>
      </c>
      <c r="O10" s="21">
        <f t="shared" si="0"/>
        <v>207900</v>
      </c>
    </row>
    <row r="11" spans="1:15" x14ac:dyDescent="0.25">
      <c r="A11" s="23">
        <v>6</v>
      </c>
      <c r="B11" s="26" t="s">
        <v>259</v>
      </c>
      <c r="C11" s="24" t="s">
        <v>18</v>
      </c>
      <c r="D11" s="27">
        <v>2301000</v>
      </c>
      <c r="E11" s="26" t="s">
        <v>104</v>
      </c>
      <c r="F11" s="3" t="s">
        <v>11</v>
      </c>
      <c r="G11" s="18">
        <v>2600000</v>
      </c>
      <c r="H11" s="6">
        <v>6240</v>
      </c>
      <c r="I11" s="6">
        <v>7800</v>
      </c>
      <c r="J11" s="6">
        <v>96200</v>
      </c>
      <c r="K11" s="6">
        <v>52000</v>
      </c>
      <c r="L11" s="6">
        <v>52000</v>
      </c>
      <c r="M11" s="6">
        <v>26000</v>
      </c>
      <c r="N11" s="6">
        <v>130000</v>
      </c>
      <c r="O11" s="21">
        <f t="shared" si="0"/>
        <v>240240</v>
      </c>
    </row>
    <row r="12" spans="1:15" x14ac:dyDescent="0.25">
      <c r="A12" s="23">
        <v>7</v>
      </c>
      <c r="B12" s="26" t="s">
        <v>259</v>
      </c>
      <c r="C12" s="24" t="s">
        <v>20</v>
      </c>
      <c r="D12" s="27">
        <v>1300500</v>
      </c>
      <c r="E12" s="26" t="s">
        <v>185</v>
      </c>
      <c r="F12" s="3" t="s">
        <v>11</v>
      </c>
      <c r="G12" s="18">
        <v>2250000</v>
      </c>
      <c r="H12" s="6">
        <v>5400</v>
      </c>
      <c r="I12" s="6">
        <v>6750</v>
      </c>
      <c r="J12" s="6">
        <v>83250</v>
      </c>
      <c r="K12" s="6">
        <v>45000</v>
      </c>
      <c r="L12" s="6">
        <v>45000</v>
      </c>
      <c r="M12" s="6">
        <v>22500</v>
      </c>
      <c r="N12" s="6"/>
      <c r="O12" s="21">
        <f t="shared" si="0"/>
        <v>207900</v>
      </c>
    </row>
    <row r="13" spans="1:15" x14ac:dyDescent="0.25">
      <c r="A13" s="23">
        <v>8</v>
      </c>
      <c r="B13" s="26" t="s">
        <v>259</v>
      </c>
      <c r="C13" s="24" t="s">
        <v>22</v>
      </c>
      <c r="D13" s="27">
        <v>2610253</v>
      </c>
      <c r="E13" s="26" t="s">
        <v>64</v>
      </c>
      <c r="F13" s="3" t="s">
        <v>11</v>
      </c>
      <c r="G13" s="18">
        <v>2800000</v>
      </c>
      <c r="H13" s="6">
        <v>6720</v>
      </c>
      <c r="I13" s="6">
        <v>8400</v>
      </c>
      <c r="J13" s="6">
        <v>103600</v>
      </c>
      <c r="K13" s="6">
        <v>56000</v>
      </c>
      <c r="L13" s="6">
        <v>56000</v>
      </c>
      <c r="M13" s="6">
        <v>28000</v>
      </c>
      <c r="N13" s="6">
        <v>112063</v>
      </c>
      <c r="O13" s="21">
        <f t="shared" si="0"/>
        <v>258720</v>
      </c>
    </row>
    <row r="14" spans="1:15" x14ac:dyDescent="0.25">
      <c r="A14" s="23">
        <v>9</v>
      </c>
      <c r="B14" s="26" t="s">
        <v>259</v>
      </c>
      <c r="C14" s="24" t="s">
        <v>24</v>
      </c>
      <c r="D14" s="27">
        <v>2184000</v>
      </c>
      <c r="E14" s="26" t="s">
        <v>112</v>
      </c>
      <c r="F14" s="3" t="s">
        <v>11</v>
      </c>
      <c r="G14" s="18">
        <v>2500000</v>
      </c>
      <c r="H14" s="6">
        <v>6000</v>
      </c>
      <c r="I14" s="6">
        <v>7500</v>
      </c>
      <c r="J14" s="6">
        <v>92500</v>
      </c>
      <c r="K14" s="6">
        <v>50000</v>
      </c>
      <c r="L14" s="6">
        <v>50000</v>
      </c>
      <c r="M14" s="6">
        <v>25000</v>
      </c>
      <c r="N14" s="6">
        <v>112063</v>
      </c>
      <c r="O14" s="21">
        <f t="shared" si="0"/>
        <v>231000</v>
      </c>
    </row>
    <row r="15" spans="1:15" x14ac:dyDescent="0.25">
      <c r="A15" s="23">
        <v>10</v>
      </c>
      <c r="B15" s="26" t="s">
        <v>259</v>
      </c>
      <c r="C15" s="24" t="s">
        <v>26</v>
      </c>
      <c r="D15" s="27">
        <v>1955000</v>
      </c>
      <c r="E15" s="26" t="s">
        <v>127</v>
      </c>
      <c r="F15" s="3" t="s">
        <v>11</v>
      </c>
      <c r="G15" s="18"/>
      <c r="H15" s="6"/>
      <c r="I15" s="6"/>
      <c r="J15" s="6"/>
      <c r="K15" s="6"/>
      <c r="L15" s="6"/>
      <c r="M15" s="6"/>
      <c r="N15" s="6"/>
      <c r="O15" s="21">
        <f t="shared" si="0"/>
        <v>0</v>
      </c>
    </row>
    <row r="16" spans="1:15" x14ac:dyDescent="0.25">
      <c r="A16" s="23">
        <v>11</v>
      </c>
      <c r="B16" s="26" t="s">
        <v>259</v>
      </c>
      <c r="C16" s="24" t="s">
        <v>28</v>
      </c>
      <c r="D16" s="27">
        <v>2351000</v>
      </c>
      <c r="E16" s="26" t="s">
        <v>100</v>
      </c>
      <c r="F16" s="3" t="s">
        <v>11</v>
      </c>
      <c r="G16" s="18">
        <v>3600000</v>
      </c>
      <c r="H16" s="6">
        <v>8640</v>
      </c>
      <c r="I16" s="6">
        <v>10800</v>
      </c>
      <c r="J16" s="6">
        <v>133200</v>
      </c>
      <c r="K16" s="6">
        <v>72000</v>
      </c>
      <c r="L16" s="6">
        <v>72000</v>
      </c>
      <c r="M16" s="6">
        <v>36000</v>
      </c>
      <c r="N16" s="6">
        <v>180000</v>
      </c>
      <c r="O16" s="21">
        <f t="shared" si="0"/>
        <v>332640</v>
      </c>
    </row>
    <row r="17" spans="1:15" x14ac:dyDescent="0.25">
      <c r="A17" s="23">
        <v>12</v>
      </c>
      <c r="B17" s="26" t="s">
        <v>259</v>
      </c>
      <c r="C17" s="24" t="s">
        <v>30</v>
      </c>
      <c r="D17" s="27">
        <v>1071253</v>
      </c>
      <c r="E17" s="26" t="s">
        <v>237</v>
      </c>
      <c r="F17" s="3" t="s">
        <v>11</v>
      </c>
      <c r="G17" s="18">
        <v>2250000</v>
      </c>
      <c r="H17" s="6">
        <v>5400</v>
      </c>
      <c r="I17" s="6">
        <v>6750</v>
      </c>
      <c r="J17" s="6">
        <v>83250</v>
      </c>
      <c r="K17" s="6">
        <v>45000</v>
      </c>
      <c r="L17" s="6">
        <v>0</v>
      </c>
      <c r="M17" s="6">
        <v>0</v>
      </c>
      <c r="N17" s="6">
        <v>112063</v>
      </c>
      <c r="O17" s="21">
        <f t="shared" si="0"/>
        <v>140400</v>
      </c>
    </row>
    <row r="18" spans="1:15" x14ac:dyDescent="0.25">
      <c r="A18" s="23">
        <v>13</v>
      </c>
      <c r="B18" s="26" t="s">
        <v>259</v>
      </c>
      <c r="C18" s="24" t="s">
        <v>32</v>
      </c>
      <c r="D18" s="27">
        <v>2284000</v>
      </c>
      <c r="E18" s="26" t="s">
        <v>108</v>
      </c>
      <c r="F18" s="3" t="s">
        <v>11</v>
      </c>
      <c r="G18" s="18">
        <v>2900000</v>
      </c>
      <c r="H18" s="6">
        <v>6960</v>
      </c>
      <c r="I18" s="6">
        <v>8700</v>
      </c>
      <c r="J18" s="6">
        <v>107300</v>
      </c>
      <c r="K18" s="6">
        <v>58000</v>
      </c>
      <c r="L18" s="6">
        <v>58000</v>
      </c>
      <c r="M18" s="6">
        <v>29000</v>
      </c>
      <c r="N18" s="6">
        <v>145000</v>
      </c>
      <c r="O18" s="21">
        <f t="shared" si="0"/>
        <v>267960</v>
      </c>
    </row>
    <row r="19" spans="1:15" x14ac:dyDescent="0.25">
      <c r="A19" s="23">
        <v>14</v>
      </c>
      <c r="B19" s="26" t="s">
        <v>259</v>
      </c>
      <c r="C19" s="24" t="s">
        <v>34</v>
      </c>
      <c r="D19" s="27">
        <v>4000000</v>
      </c>
      <c r="E19" s="26" t="s">
        <v>10</v>
      </c>
      <c r="F19" s="3" t="s">
        <v>11</v>
      </c>
      <c r="G19" s="18">
        <v>2700000</v>
      </c>
      <c r="H19" s="6">
        <v>6480</v>
      </c>
      <c r="I19" s="6">
        <v>8100</v>
      </c>
      <c r="J19" s="6">
        <v>99900</v>
      </c>
      <c r="K19" s="6">
        <v>54000</v>
      </c>
      <c r="L19" s="6">
        <v>54000</v>
      </c>
      <c r="M19" s="6">
        <v>27000</v>
      </c>
      <c r="N19" s="6">
        <v>112063</v>
      </c>
      <c r="O19" s="21">
        <f t="shared" si="0"/>
        <v>249480</v>
      </c>
    </row>
    <row r="20" spans="1:15" x14ac:dyDescent="0.25">
      <c r="A20" s="23">
        <v>15</v>
      </c>
      <c r="B20" s="26" t="s">
        <v>259</v>
      </c>
      <c r="C20" s="24" t="s">
        <v>36</v>
      </c>
      <c r="D20" s="27">
        <v>1479000</v>
      </c>
      <c r="E20" s="26" t="s">
        <v>175</v>
      </c>
      <c r="F20" s="3" t="s">
        <v>11</v>
      </c>
      <c r="G20" s="18">
        <v>2250000</v>
      </c>
      <c r="H20" s="6">
        <v>5400</v>
      </c>
      <c r="I20" s="6">
        <v>6750</v>
      </c>
      <c r="J20" s="6">
        <v>83250</v>
      </c>
      <c r="K20" s="6">
        <v>45000</v>
      </c>
      <c r="L20" s="6">
        <v>45000</v>
      </c>
      <c r="M20" s="6">
        <v>22500</v>
      </c>
      <c r="N20" s="6">
        <v>112063</v>
      </c>
      <c r="O20" s="21">
        <f t="shared" si="0"/>
        <v>207900</v>
      </c>
    </row>
    <row r="21" spans="1:15" x14ac:dyDescent="0.25">
      <c r="A21" s="23">
        <v>16</v>
      </c>
      <c r="B21" s="26" t="s">
        <v>259</v>
      </c>
      <c r="C21" s="24" t="s">
        <v>38</v>
      </c>
      <c r="D21" s="27">
        <v>1749000</v>
      </c>
      <c r="E21" s="26" t="s">
        <v>153</v>
      </c>
      <c r="F21" s="3" t="s">
        <v>11</v>
      </c>
      <c r="G21" s="18">
        <v>2250000</v>
      </c>
      <c r="H21" s="6">
        <v>5400</v>
      </c>
      <c r="I21" s="6">
        <v>6750</v>
      </c>
      <c r="J21" s="6">
        <v>83250</v>
      </c>
      <c r="K21" s="6">
        <v>45000</v>
      </c>
      <c r="L21" s="6">
        <v>45000</v>
      </c>
      <c r="M21" s="6">
        <v>22500</v>
      </c>
      <c r="N21" s="6">
        <v>112063</v>
      </c>
      <c r="O21" s="21">
        <f t="shared" si="0"/>
        <v>207900</v>
      </c>
    </row>
    <row r="22" spans="1:15" x14ac:dyDescent="0.25">
      <c r="A22" s="23">
        <v>17</v>
      </c>
      <c r="B22" s="26" t="s">
        <v>259</v>
      </c>
      <c r="C22" s="24" t="s">
        <v>40</v>
      </c>
      <c r="D22" s="27">
        <v>1820253</v>
      </c>
      <c r="E22" s="26" t="s">
        <v>143</v>
      </c>
      <c r="F22" s="3" t="s">
        <v>11</v>
      </c>
      <c r="G22" s="18">
        <v>2300000</v>
      </c>
      <c r="H22" s="6">
        <v>5520</v>
      </c>
      <c r="I22" s="6">
        <v>6900</v>
      </c>
      <c r="J22" s="6">
        <v>85100</v>
      </c>
      <c r="K22" s="6">
        <v>46000</v>
      </c>
      <c r="L22" s="6">
        <v>46000</v>
      </c>
      <c r="M22" s="6">
        <v>23000</v>
      </c>
      <c r="N22" s="6">
        <v>112063</v>
      </c>
      <c r="O22" s="21">
        <f t="shared" si="0"/>
        <v>212520</v>
      </c>
    </row>
    <row r="23" spans="1:15" x14ac:dyDescent="0.25">
      <c r="A23" s="23">
        <v>18</v>
      </c>
      <c r="B23" s="26" t="s">
        <v>259</v>
      </c>
      <c r="C23" s="24" t="s">
        <v>42</v>
      </c>
      <c r="D23" s="27">
        <v>1334000</v>
      </c>
      <c r="E23" s="26" t="s">
        <v>179</v>
      </c>
      <c r="F23" s="3" t="s">
        <v>11</v>
      </c>
      <c r="G23" s="18">
        <v>2250000</v>
      </c>
      <c r="H23" s="6">
        <v>5400</v>
      </c>
      <c r="I23" s="6">
        <v>6750</v>
      </c>
      <c r="J23" s="6">
        <v>83250</v>
      </c>
      <c r="K23" s="6">
        <v>45000</v>
      </c>
      <c r="L23" s="6">
        <v>45000</v>
      </c>
      <c r="M23" s="6">
        <v>22500</v>
      </c>
      <c r="N23" s="6">
        <v>112063</v>
      </c>
      <c r="O23" s="21">
        <f t="shared" si="0"/>
        <v>207900</v>
      </c>
    </row>
    <row r="24" spans="1:15" x14ac:dyDescent="0.25">
      <c r="A24" s="23">
        <v>19</v>
      </c>
      <c r="B24" s="26" t="s">
        <v>259</v>
      </c>
      <c r="C24" s="24" t="s">
        <v>44</v>
      </c>
      <c r="D24" s="27">
        <v>1934000</v>
      </c>
      <c r="E24" s="26" t="s">
        <v>133</v>
      </c>
      <c r="F24" s="3" t="s">
        <v>11</v>
      </c>
      <c r="G24" s="18"/>
      <c r="H24" s="6"/>
      <c r="I24" s="6"/>
      <c r="J24" s="6"/>
      <c r="K24" s="6"/>
      <c r="L24" s="6"/>
      <c r="M24" s="6"/>
      <c r="N24" s="6"/>
      <c r="O24" s="21">
        <f t="shared" si="0"/>
        <v>0</v>
      </c>
    </row>
    <row r="25" spans="1:15" x14ac:dyDescent="0.25">
      <c r="A25" s="23">
        <v>20</v>
      </c>
      <c r="B25" s="26" t="s">
        <v>259</v>
      </c>
      <c r="C25" s="24" t="s">
        <v>207</v>
      </c>
      <c r="D25" s="27">
        <v>1865000</v>
      </c>
      <c r="E25" s="26" t="s">
        <v>141</v>
      </c>
      <c r="F25" s="3" t="s">
        <v>11</v>
      </c>
      <c r="G25" s="18"/>
      <c r="H25" s="6"/>
      <c r="I25" s="6"/>
      <c r="J25" s="6"/>
      <c r="K25" s="6"/>
      <c r="L25" s="6"/>
      <c r="M25" s="6"/>
      <c r="N25" s="6"/>
      <c r="O25" s="21"/>
    </row>
    <row r="26" spans="1:15" x14ac:dyDescent="0.25">
      <c r="A26" s="23">
        <v>21</v>
      </c>
      <c r="B26" s="26" t="s">
        <v>259</v>
      </c>
      <c r="C26" s="24" t="s">
        <v>46</v>
      </c>
      <c r="D26" s="27">
        <v>2619750</v>
      </c>
      <c r="E26" s="26" t="s">
        <v>234</v>
      </c>
      <c r="F26" s="3" t="s">
        <v>11</v>
      </c>
      <c r="G26" s="18">
        <v>3600000</v>
      </c>
      <c r="H26" s="6">
        <v>8640</v>
      </c>
      <c r="I26" s="6">
        <v>10800</v>
      </c>
      <c r="J26" s="6">
        <v>133200</v>
      </c>
      <c r="K26" s="6">
        <v>72000</v>
      </c>
      <c r="L26" s="6">
        <v>72000</v>
      </c>
      <c r="M26" s="6">
        <v>36000</v>
      </c>
      <c r="N26" s="6">
        <v>180000</v>
      </c>
      <c r="O26" s="21">
        <f t="shared" si="0"/>
        <v>332640</v>
      </c>
    </row>
    <row r="27" spans="1:15" x14ac:dyDescent="0.25">
      <c r="A27" s="23">
        <v>22</v>
      </c>
      <c r="B27" s="26" t="s">
        <v>259</v>
      </c>
      <c r="C27" s="24" t="s">
        <v>48</v>
      </c>
      <c r="D27" s="27">
        <v>2062253</v>
      </c>
      <c r="E27" s="26" t="s">
        <v>236</v>
      </c>
      <c r="F27" s="3" t="s">
        <v>11</v>
      </c>
      <c r="G27" s="18">
        <v>2400000</v>
      </c>
      <c r="H27" s="6">
        <v>5760</v>
      </c>
      <c r="I27" s="6">
        <v>7200</v>
      </c>
      <c r="J27" s="6">
        <v>88800</v>
      </c>
      <c r="K27" s="6">
        <v>48000</v>
      </c>
      <c r="L27" s="6">
        <v>48000</v>
      </c>
      <c r="M27" s="6">
        <v>24000</v>
      </c>
      <c r="N27" s="6">
        <v>112063</v>
      </c>
      <c r="O27" s="21">
        <f t="shared" si="0"/>
        <v>221760</v>
      </c>
    </row>
    <row r="28" spans="1:15" x14ac:dyDescent="0.25">
      <c r="A28" s="23">
        <v>23</v>
      </c>
      <c r="B28" s="26" t="s">
        <v>259</v>
      </c>
      <c r="C28" s="24" t="s">
        <v>50</v>
      </c>
      <c r="D28" s="27">
        <v>1918000</v>
      </c>
      <c r="E28" s="26" t="s">
        <v>135</v>
      </c>
      <c r="F28" s="3" t="s">
        <v>11</v>
      </c>
      <c r="G28" s="18">
        <v>2300000</v>
      </c>
      <c r="H28" s="6">
        <v>5520</v>
      </c>
      <c r="I28" s="6">
        <v>6900</v>
      </c>
      <c r="J28" s="6">
        <v>85100</v>
      </c>
      <c r="K28" s="6">
        <v>46000</v>
      </c>
      <c r="L28" s="6">
        <v>46000</v>
      </c>
      <c r="M28" s="6">
        <v>23000</v>
      </c>
      <c r="N28" s="6">
        <v>115000</v>
      </c>
      <c r="O28" s="21">
        <f t="shared" si="0"/>
        <v>212520</v>
      </c>
    </row>
    <row r="29" spans="1:15" x14ac:dyDescent="0.25">
      <c r="A29" s="23">
        <v>24</v>
      </c>
      <c r="B29" s="26" t="s">
        <v>259</v>
      </c>
      <c r="C29" s="24" t="s">
        <v>54</v>
      </c>
      <c r="D29" s="27">
        <v>2589000</v>
      </c>
      <c r="E29" s="26" t="s">
        <v>68</v>
      </c>
      <c r="F29" s="3" t="s">
        <v>11</v>
      </c>
      <c r="G29" s="18">
        <v>2900000</v>
      </c>
      <c r="H29" s="6">
        <v>6960</v>
      </c>
      <c r="I29" s="6">
        <v>8700</v>
      </c>
      <c r="J29" s="6">
        <v>107300</v>
      </c>
      <c r="K29" s="6">
        <v>58000</v>
      </c>
      <c r="L29" s="6">
        <v>58000</v>
      </c>
      <c r="M29" s="6">
        <v>29000</v>
      </c>
      <c r="N29" s="6">
        <v>145000</v>
      </c>
      <c r="O29" s="21">
        <f t="shared" si="0"/>
        <v>267960</v>
      </c>
    </row>
    <row r="30" spans="1:15" x14ac:dyDescent="0.25">
      <c r="A30" s="23">
        <v>25</v>
      </c>
      <c r="B30" s="26" t="s">
        <v>259</v>
      </c>
      <c r="C30" s="5" t="s">
        <v>206</v>
      </c>
      <c r="D30" s="6">
        <v>2500000</v>
      </c>
      <c r="E30" s="3"/>
      <c r="F30" s="3" t="s">
        <v>204</v>
      </c>
      <c r="G30" s="18"/>
      <c r="H30" s="6"/>
      <c r="I30" s="6"/>
      <c r="J30" s="6"/>
      <c r="K30" s="6"/>
      <c r="L30" s="6"/>
      <c r="M30" s="6"/>
      <c r="N30" s="6"/>
      <c r="O30" s="21"/>
    </row>
    <row r="31" spans="1:15" x14ac:dyDescent="0.25">
      <c r="A31" s="23">
        <v>26</v>
      </c>
      <c r="B31" s="26" t="s">
        <v>259</v>
      </c>
      <c r="C31" s="9" t="s">
        <v>261</v>
      </c>
      <c r="D31" s="10">
        <v>1875000</v>
      </c>
      <c r="E31" s="3"/>
      <c r="F31" s="3" t="s">
        <v>204</v>
      </c>
      <c r="G31" s="18"/>
      <c r="H31" s="6"/>
      <c r="I31" s="6"/>
      <c r="J31" s="6"/>
      <c r="K31" s="6"/>
      <c r="L31" s="6"/>
      <c r="M31" s="6"/>
      <c r="N31" s="6"/>
      <c r="O31" s="21"/>
    </row>
    <row r="32" spans="1:15" x14ac:dyDescent="0.25">
      <c r="A32" s="23">
        <v>27</v>
      </c>
      <c r="B32" s="26" t="s">
        <v>259</v>
      </c>
      <c r="C32" s="24" t="s">
        <v>56</v>
      </c>
      <c r="D32" s="27">
        <v>2560000</v>
      </c>
      <c r="E32" s="26" t="s">
        <v>70</v>
      </c>
      <c r="F32" s="3" t="s">
        <v>11</v>
      </c>
      <c r="G32" s="18">
        <v>2800000</v>
      </c>
      <c r="H32" s="6">
        <v>6720</v>
      </c>
      <c r="I32" s="6">
        <v>8400</v>
      </c>
      <c r="J32" s="6">
        <v>103600</v>
      </c>
      <c r="K32" s="6">
        <v>56000</v>
      </c>
      <c r="L32" s="6">
        <v>56000</v>
      </c>
      <c r="M32" s="6">
        <v>28000</v>
      </c>
      <c r="N32" s="6">
        <v>112063</v>
      </c>
      <c r="O32" s="21">
        <f>SUM(H32:M32)</f>
        <v>258720</v>
      </c>
    </row>
    <row r="33" spans="1:15" x14ac:dyDescent="0.25">
      <c r="A33" s="23">
        <v>28</v>
      </c>
      <c r="B33" s="26" t="s">
        <v>259</v>
      </c>
      <c r="C33" s="24" t="s">
        <v>58</v>
      </c>
      <c r="D33" s="27">
        <v>1113253</v>
      </c>
      <c r="E33" s="26" t="s">
        <v>191</v>
      </c>
      <c r="F33" s="3" t="s">
        <v>11</v>
      </c>
      <c r="G33" s="18">
        <v>2250000</v>
      </c>
      <c r="H33" s="6">
        <v>5400</v>
      </c>
      <c r="I33" s="6">
        <v>6750</v>
      </c>
      <c r="J33" s="6">
        <v>83250</v>
      </c>
      <c r="K33" s="6">
        <v>45000</v>
      </c>
      <c r="L33" s="6">
        <v>45000</v>
      </c>
      <c r="M33" s="6">
        <v>22500</v>
      </c>
      <c r="N33" s="6">
        <v>112063</v>
      </c>
      <c r="O33" s="21">
        <f t="shared" si="0"/>
        <v>207900</v>
      </c>
    </row>
    <row r="34" spans="1:15" x14ac:dyDescent="0.25">
      <c r="A34" s="23">
        <v>29</v>
      </c>
      <c r="B34" s="26" t="s">
        <v>259</v>
      </c>
      <c r="C34" s="24" t="s">
        <v>60</v>
      </c>
      <c r="D34" s="27">
        <v>914000</v>
      </c>
      <c r="E34" s="26" t="s">
        <v>196</v>
      </c>
      <c r="F34" s="3" t="s">
        <v>11</v>
      </c>
      <c r="G34" s="18">
        <v>2250000</v>
      </c>
      <c r="H34" s="6">
        <v>5400</v>
      </c>
      <c r="I34" s="6">
        <v>6750</v>
      </c>
      <c r="J34" s="6">
        <v>83250</v>
      </c>
      <c r="K34" s="6">
        <v>45000</v>
      </c>
      <c r="L34" s="6">
        <v>45000</v>
      </c>
      <c r="M34" s="6">
        <v>22500</v>
      </c>
      <c r="N34" s="6">
        <v>112063</v>
      </c>
      <c r="O34" s="21">
        <f t="shared" si="0"/>
        <v>207900</v>
      </c>
    </row>
    <row r="35" spans="1:15" x14ac:dyDescent="0.25">
      <c r="A35" s="23">
        <v>30</v>
      </c>
      <c r="B35" s="26" t="s">
        <v>259</v>
      </c>
      <c r="C35" s="24" t="s">
        <v>62</v>
      </c>
      <c r="D35" s="27">
        <v>1320000</v>
      </c>
      <c r="E35" s="26" t="s">
        <v>181</v>
      </c>
      <c r="F35" s="3" t="s">
        <v>11</v>
      </c>
      <c r="G35" s="18"/>
      <c r="H35" s="6"/>
      <c r="I35" s="6"/>
      <c r="J35" s="6"/>
      <c r="K35" s="6"/>
      <c r="L35" s="6"/>
      <c r="M35" s="6"/>
      <c r="N35" s="6"/>
      <c r="O35" s="21">
        <f t="shared" si="0"/>
        <v>0</v>
      </c>
    </row>
    <row r="36" spans="1:15" x14ac:dyDescent="0.25">
      <c r="A36" s="23">
        <v>31</v>
      </c>
      <c r="B36" s="26" t="s">
        <v>259</v>
      </c>
      <c r="C36" s="24" t="s">
        <v>63</v>
      </c>
      <c r="D36" s="27">
        <v>3125500</v>
      </c>
      <c r="E36" s="26" t="s">
        <v>33</v>
      </c>
      <c r="F36" s="3" t="s">
        <v>11</v>
      </c>
      <c r="G36" s="18">
        <v>2800000</v>
      </c>
      <c r="H36" s="6">
        <v>6720</v>
      </c>
      <c r="I36" s="6">
        <v>8400</v>
      </c>
      <c r="J36" s="6">
        <v>103600</v>
      </c>
      <c r="K36" s="6">
        <v>56000</v>
      </c>
      <c r="L36" s="6">
        <v>56000</v>
      </c>
      <c r="M36" s="6">
        <v>28000</v>
      </c>
      <c r="N36" s="6">
        <v>140000</v>
      </c>
      <c r="O36" s="21">
        <f t="shared" si="0"/>
        <v>258720</v>
      </c>
    </row>
    <row r="37" spans="1:15" x14ac:dyDescent="0.25">
      <c r="A37" s="23">
        <v>32</v>
      </c>
      <c r="B37" s="26" t="s">
        <v>259</v>
      </c>
      <c r="C37" s="5" t="s">
        <v>203</v>
      </c>
      <c r="D37" s="6">
        <v>2500000</v>
      </c>
      <c r="E37" s="3"/>
      <c r="F37" s="3" t="s">
        <v>204</v>
      </c>
      <c r="G37" s="18"/>
      <c r="H37" s="6"/>
      <c r="I37" s="6"/>
      <c r="J37" s="6"/>
      <c r="K37" s="6"/>
      <c r="L37" s="6"/>
      <c r="M37" s="6"/>
      <c r="N37" s="6"/>
      <c r="O37" s="21"/>
    </row>
    <row r="38" spans="1:15" x14ac:dyDescent="0.25">
      <c r="A38" s="23">
        <v>33</v>
      </c>
      <c r="B38" s="26" t="s">
        <v>259</v>
      </c>
      <c r="C38" s="24" t="s">
        <v>65</v>
      </c>
      <c r="D38" s="27">
        <v>1619753</v>
      </c>
      <c r="E38" s="26" t="s">
        <v>165</v>
      </c>
      <c r="F38" s="3" t="s">
        <v>11</v>
      </c>
      <c r="G38" s="18">
        <v>2250000</v>
      </c>
      <c r="H38" s="6">
        <v>5400</v>
      </c>
      <c r="I38" s="6">
        <v>6750</v>
      </c>
      <c r="J38" s="6">
        <v>83250</v>
      </c>
      <c r="K38" s="6">
        <v>45000</v>
      </c>
      <c r="L38" s="6">
        <v>45000</v>
      </c>
      <c r="M38" s="6">
        <v>22500</v>
      </c>
      <c r="N38" s="6">
        <v>112063</v>
      </c>
      <c r="O38" s="21">
        <f t="shared" si="0"/>
        <v>207900</v>
      </c>
    </row>
    <row r="39" spans="1:15" x14ac:dyDescent="0.25">
      <c r="A39" s="23">
        <v>34</v>
      </c>
      <c r="B39" s="26" t="s">
        <v>259</v>
      </c>
      <c r="C39" s="9" t="s">
        <v>215</v>
      </c>
      <c r="D39" s="10">
        <v>1172500</v>
      </c>
      <c r="E39" s="3"/>
      <c r="F39" s="3" t="s">
        <v>204</v>
      </c>
      <c r="G39" s="18"/>
      <c r="H39" s="6"/>
      <c r="I39" s="6"/>
      <c r="J39" s="6"/>
      <c r="K39" s="6"/>
      <c r="L39" s="6"/>
      <c r="M39" s="6"/>
      <c r="N39" s="6"/>
      <c r="O39" s="21"/>
    </row>
    <row r="40" spans="1:15" x14ac:dyDescent="0.25">
      <c r="A40" s="23">
        <v>35</v>
      </c>
      <c r="B40" s="26" t="s">
        <v>259</v>
      </c>
      <c r="C40" s="24" t="s">
        <v>67</v>
      </c>
      <c r="D40" s="27">
        <v>2605000</v>
      </c>
      <c r="E40" s="26" t="s">
        <v>66</v>
      </c>
      <c r="F40" s="3" t="s">
        <v>11</v>
      </c>
      <c r="G40" s="18">
        <v>3400000</v>
      </c>
      <c r="H40" s="6">
        <v>8160</v>
      </c>
      <c r="I40" s="6">
        <v>10200</v>
      </c>
      <c r="J40" s="6">
        <v>125800</v>
      </c>
      <c r="K40" s="6">
        <v>68000</v>
      </c>
      <c r="L40" s="6">
        <v>68000</v>
      </c>
      <c r="M40" s="6">
        <v>34000</v>
      </c>
      <c r="N40" s="6"/>
      <c r="O40" s="21">
        <f t="shared" si="0"/>
        <v>314160</v>
      </c>
    </row>
    <row r="41" spans="1:15" x14ac:dyDescent="0.25">
      <c r="A41" s="23">
        <v>36</v>
      </c>
      <c r="B41" s="26" t="s">
        <v>259</v>
      </c>
      <c r="C41" s="24" t="s">
        <v>69</v>
      </c>
      <c r="D41" s="27">
        <v>1328000</v>
      </c>
      <c r="E41" s="26" t="s">
        <v>262</v>
      </c>
      <c r="F41" s="3" t="s">
        <v>11</v>
      </c>
      <c r="G41" s="18">
        <v>2250000</v>
      </c>
      <c r="H41" s="6">
        <v>5400</v>
      </c>
      <c r="I41" s="6">
        <v>6750</v>
      </c>
      <c r="J41" s="6">
        <v>83250</v>
      </c>
      <c r="K41" s="6">
        <v>45000</v>
      </c>
      <c r="L41" s="6">
        <v>45000</v>
      </c>
      <c r="M41" s="6">
        <v>22500</v>
      </c>
      <c r="N41" s="6">
        <v>112063</v>
      </c>
      <c r="O41" s="21">
        <f t="shared" si="0"/>
        <v>207900</v>
      </c>
    </row>
    <row r="42" spans="1:15" x14ac:dyDescent="0.25">
      <c r="A42" s="23">
        <v>37</v>
      </c>
      <c r="B42" s="26" t="s">
        <v>259</v>
      </c>
      <c r="C42" s="24" t="s">
        <v>71</v>
      </c>
      <c r="D42" s="27">
        <v>1739753</v>
      </c>
      <c r="E42" s="26" t="s">
        <v>155</v>
      </c>
      <c r="F42" s="3" t="s">
        <v>11</v>
      </c>
      <c r="G42" s="18">
        <v>2250000</v>
      </c>
      <c r="H42" s="6">
        <v>5400</v>
      </c>
      <c r="I42" s="6">
        <v>6750</v>
      </c>
      <c r="J42" s="6">
        <v>83250</v>
      </c>
      <c r="K42" s="6">
        <v>45000</v>
      </c>
      <c r="L42" s="6">
        <v>45000</v>
      </c>
      <c r="M42" s="6">
        <v>22500</v>
      </c>
      <c r="N42" s="6">
        <v>112063</v>
      </c>
      <c r="O42" s="21">
        <f t="shared" si="0"/>
        <v>207900</v>
      </c>
    </row>
    <row r="43" spans="1:15" x14ac:dyDescent="0.25">
      <c r="A43" s="23">
        <v>38</v>
      </c>
      <c r="B43" s="26" t="s">
        <v>259</v>
      </c>
      <c r="C43" s="24" t="s">
        <v>208</v>
      </c>
      <c r="D43" s="27">
        <v>2045000</v>
      </c>
      <c r="E43" s="26" t="s">
        <v>117</v>
      </c>
      <c r="F43" s="3" t="s">
        <v>11</v>
      </c>
      <c r="G43" s="18"/>
      <c r="H43" s="6"/>
      <c r="I43" s="6"/>
      <c r="J43" s="6"/>
      <c r="K43" s="6"/>
      <c r="L43" s="6"/>
      <c r="M43" s="6"/>
      <c r="N43" s="6"/>
      <c r="O43" s="21">
        <f t="shared" si="0"/>
        <v>0</v>
      </c>
    </row>
    <row r="44" spans="1:15" x14ac:dyDescent="0.25">
      <c r="A44" s="23">
        <v>39</v>
      </c>
      <c r="B44" s="26" t="s">
        <v>259</v>
      </c>
      <c r="C44" s="24" t="s">
        <v>73</v>
      </c>
      <c r="D44" s="27">
        <v>1805753</v>
      </c>
      <c r="E44" s="26" t="s">
        <v>147</v>
      </c>
      <c r="F44" s="3" t="s">
        <v>11</v>
      </c>
      <c r="G44" s="18">
        <v>2700000</v>
      </c>
      <c r="H44" s="6">
        <v>6480</v>
      </c>
      <c r="I44" s="6">
        <v>8100</v>
      </c>
      <c r="J44" s="6">
        <v>99900</v>
      </c>
      <c r="K44" s="6">
        <v>54000</v>
      </c>
      <c r="L44" s="6">
        <v>54000</v>
      </c>
      <c r="M44" s="6">
        <v>27000</v>
      </c>
      <c r="N44" s="6">
        <v>112063</v>
      </c>
      <c r="O44" s="21">
        <f t="shared" si="0"/>
        <v>249480</v>
      </c>
    </row>
    <row r="45" spans="1:15" x14ac:dyDescent="0.25">
      <c r="A45" s="23">
        <v>40</v>
      </c>
      <c r="B45" s="26" t="s">
        <v>259</v>
      </c>
      <c r="C45" s="24" t="s">
        <v>75</v>
      </c>
      <c r="D45" s="27">
        <v>3958500</v>
      </c>
      <c r="E45" s="26" t="s">
        <v>19</v>
      </c>
      <c r="F45" s="3" t="s">
        <v>11</v>
      </c>
      <c r="G45" s="18">
        <v>3000000</v>
      </c>
      <c r="H45" s="6">
        <v>7200</v>
      </c>
      <c r="I45" s="6">
        <v>9000</v>
      </c>
      <c r="J45" s="6">
        <v>111000</v>
      </c>
      <c r="K45" s="6">
        <v>60000</v>
      </c>
      <c r="L45" s="6">
        <v>60000</v>
      </c>
      <c r="M45" s="6">
        <v>30000</v>
      </c>
      <c r="N45" s="6">
        <f>112063+44826</f>
        <v>156889</v>
      </c>
      <c r="O45" s="21">
        <f t="shared" si="0"/>
        <v>277200</v>
      </c>
    </row>
    <row r="46" spans="1:15" x14ac:dyDescent="0.25">
      <c r="A46" s="23">
        <v>41</v>
      </c>
      <c r="B46" s="26" t="s">
        <v>259</v>
      </c>
      <c r="C46" s="24" t="s">
        <v>77</v>
      </c>
      <c r="D46" s="27">
        <v>3636253</v>
      </c>
      <c r="E46" s="26" t="s">
        <v>29</v>
      </c>
      <c r="F46" s="3" t="s">
        <v>11</v>
      </c>
      <c r="G46" s="18">
        <v>3600000</v>
      </c>
      <c r="H46" s="6">
        <v>8640</v>
      </c>
      <c r="I46" s="6">
        <v>10800</v>
      </c>
      <c r="J46" s="6">
        <v>133200</v>
      </c>
      <c r="K46" s="6">
        <v>72000</v>
      </c>
      <c r="L46" s="6">
        <v>72000</v>
      </c>
      <c r="M46" s="6">
        <v>36000</v>
      </c>
      <c r="N46" s="6">
        <f>112063+44826</f>
        <v>156889</v>
      </c>
      <c r="O46" s="21">
        <f t="shared" si="0"/>
        <v>332640</v>
      </c>
    </row>
    <row r="47" spans="1:15" x14ac:dyDescent="0.25">
      <c r="A47" s="23">
        <v>42</v>
      </c>
      <c r="B47" s="26" t="s">
        <v>259</v>
      </c>
      <c r="C47" s="24" t="s">
        <v>79</v>
      </c>
      <c r="D47" s="27">
        <v>1970253</v>
      </c>
      <c r="E47" s="26" t="s">
        <v>125</v>
      </c>
      <c r="F47" s="3" t="s">
        <v>11</v>
      </c>
      <c r="G47" s="18">
        <v>2300000</v>
      </c>
      <c r="H47" s="6">
        <v>5520</v>
      </c>
      <c r="I47" s="6">
        <v>6900</v>
      </c>
      <c r="J47" s="6">
        <v>85100</v>
      </c>
      <c r="K47" s="6">
        <v>46000</v>
      </c>
      <c r="L47" s="6">
        <v>46000</v>
      </c>
      <c r="M47" s="6">
        <v>23000</v>
      </c>
      <c r="N47" s="6">
        <v>112063</v>
      </c>
      <c r="O47" s="21">
        <f t="shared" si="0"/>
        <v>212520</v>
      </c>
    </row>
    <row r="48" spans="1:15" x14ac:dyDescent="0.25">
      <c r="A48" s="23">
        <v>43</v>
      </c>
      <c r="B48" s="26" t="s">
        <v>259</v>
      </c>
      <c r="C48" s="24" t="s">
        <v>81</v>
      </c>
      <c r="D48" s="27">
        <v>2281000</v>
      </c>
      <c r="E48" s="26" t="s">
        <v>110</v>
      </c>
      <c r="F48" s="3" t="s">
        <v>11</v>
      </c>
      <c r="G48" s="18"/>
      <c r="H48" s="6"/>
      <c r="I48" s="6"/>
      <c r="J48" s="6"/>
      <c r="K48" s="6"/>
      <c r="L48" s="6"/>
      <c r="M48" s="6"/>
      <c r="N48" s="6"/>
      <c r="O48" s="21">
        <f t="shared" si="0"/>
        <v>0</v>
      </c>
    </row>
    <row r="49" spans="1:15" x14ac:dyDescent="0.25">
      <c r="A49" s="23">
        <v>44</v>
      </c>
      <c r="B49" s="26" t="s">
        <v>259</v>
      </c>
      <c r="C49" s="24" t="s">
        <v>83</v>
      </c>
      <c r="D49" s="27">
        <v>1694753</v>
      </c>
      <c r="E49" s="26" t="s">
        <v>161</v>
      </c>
      <c r="F49" s="3" t="s">
        <v>11</v>
      </c>
      <c r="G49" s="18">
        <v>2250000</v>
      </c>
      <c r="H49" s="6">
        <v>5400</v>
      </c>
      <c r="I49" s="6">
        <v>6750</v>
      </c>
      <c r="J49" s="6">
        <v>83250</v>
      </c>
      <c r="K49" s="6">
        <v>45000</v>
      </c>
      <c r="L49" s="6">
        <v>45000</v>
      </c>
      <c r="M49" s="6">
        <v>22500</v>
      </c>
      <c r="N49" s="6">
        <v>112063</v>
      </c>
      <c r="O49" s="21">
        <f t="shared" si="0"/>
        <v>207900</v>
      </c>
    </row>
    <row r="50" spans="1:15" x14ac:dyDescent="0.25">
      <c r="A50" s="23">
        <v>45</v>
      </c>
      <c r="B50" s="26" t="s">
        <v>259</v>
      </c>
      <c r="C50" s="24" t="s">
        <v>85</v>
      </c>
      <c r="D50" s="27">
        <v>2443000</v>
      </c>
      <c r="E50" s="26" t="s">
        <v>84</v>
      </c>
      <c r="F50" s="3" t="s">
        <v>11</v>
      </c>
      <c r="G50" s="18">
        <v>2800000</v>
      </c>
      <c r="H50" s="6">
        <v>6720</v>
      </c>
      <c r="I50" s="6">
        <v>8400</v>
      </c>
      <c r="J50" s="6">
        <v>103600</v>
      </c>
      <c r="K50" s="6">
        <v>56000</v>
      </c>
      <c r="L50" s="6">
        <v>56000</v>
      </c>
      <c r="M50" s="6">
        <v>28000</v>
      </c>
      <c r="N50" s="6">
        <v>140000</v>
      </c>
      <c r="O50" s="21">
        <f t="shared" si="0"/>
        <v>258720</v>
      </c>
    </row>
    <row r="51" spans="1:15" x14ac:dyDescent="0.25">
      <c r="A51" s="23">
        <v>46</v>
      </c>
      <c r="B51" s="26" t="s">
        <v>259</v>
      </c>
      <c r="C51" s="24" t="s">
        <v>87</v>
      </c>
      <c r="D51" s="27">
        <v>834753</v>
      </c>
      <c r="E51" s="26" t="s">
        <v>198</v>
      </c>
      <c r="F51" s="3" t="s">
        <v>11</v>
      </c>
      <c r="G51" s="18">
        <v>2250000</v>
      </c>
      <c r="H51" s="6">
        <v>5400</v>
      </c>
      <c r="I51" s="6">
        <v>6750</v>
      </c>
      <c r="J51" s="6">
        <v>83250</v>
      </c>
      <c r="K51" s="6">
        <v>45000</v>
      </c>
      <c r="L51" s="6">
        <v>45000</v>
      </c>
      <c r="M51" s="6">
        <v>22500</v>
      </c>
      <c r="N51" s="6">
        <v>112063</v>
      </c>
      <c r="O51" s="21">
        <f t="shared" si="0"/>
        <v>207900</v>
      </c>
    </row>
    <row r="52" spans="1:15" x14ac:dyDescent="0.25">
      <c r="A52" s="23">
        <v>47</v>
      </c>
      <c r="B52" s="26" t="s">
        <v>259</v>
      </c>
      <c r="C52" s="24" t="s">
        <v>89</v>
      </c>
      <c r="D52" s="27">
        <v>2678253</v>
      </c>
      <c r="E52" s="26" t="s">
        <v>61</v>
      </c>
      <c r="F52" s="3" t="s">
        <v>11</v>
      </c>
      <c r="G52" s="18">
        <v>3200000</v>
      </c>
      <c r="H52" s="6">
        <v>7680</v>
      </c>
      <c r="I52" s="6">
        <v>9600</v>
      </c>
      <c r="J52" s="6">
        <v>118400</v>
      </c>
      <c r="K52" s="6">
        <v>64000</v>
      </c>
      <c r="L52" s="6">
        <v>64000</v>
      </c>
      <c r="M52" s="6">
        <v>32000</v>
      </c>
      <c r="N52" s="6">
        <v>112063</v>
      </c>
      <c r="O52" s="21">
        <f t="shared" si="0"/>
        <v>295680</v>
      </c>
    </row>
    <row r="53" spans="1:15" x14ac:dyDescent="0.25">
      <c r="A53" s="23">
        <v>48</v>
      </c>
      <c r="B53" s="26" t="s">
        <v>259</v>
      </c>
      <c r="C53" s="24" t="s">
        <v>91</v>
      </c>
      <c r="D53" s="27">
        <v>4272253</v>
      </c>
      <c r="E53" s="26" t="s">
        <v>233</v>
      </c>
      <c r="F53" s="3" t="s">
        <v>11</v>
      </c>
      <c r="G53" s="18">
        <v>4600000</v>
      </c>
      <c r="H53" s="6">
        <v>11040</v>
      </c>
      <c r="I53" s="6">
        <v>13800</v>
      </c>
      <c r="J53" s="6">
        <v>170200</v>
      </c>
      <c r="K53" s="6">
        <v>92000</v>
      </c>
      <c r="L53" s="6">
        <v>92000</v>
      </c>
      <c r="M53" s="6">
        <v>46000</v>
      </c>
      <c r="N53" s="6">
        <v>112063</v>
      </c>
      <c r="O53" s="21">
        <f t="shared" si="0"/>
        <v>425040</v>
      </c>
    </row>
    <row r="54" spans="1:15" x14ac:dyDescent="0.25">
      <c r="A54" s="23">
        <v>49</v>
      </c>
      <c r="B54" s="26" t="s">
        <v>259</v>
      </c>
      <c r="C54" s="24" t="s">
        <v>95</v>
      </c>
      <c r="D54" s="27">
        <v>2477000</v>
      </c>
      <c r="E54" s="26" t="s">
        <v>80</v>
      </c>
      <c r="F54" s="3" t="s">
        <v>11</v>
      </c>
      <c r="G54" s="18">
        <v>3200000</v>
      </c>
      <c r="H54" s="6">
        <v>7680</v>
      </c>
      <c r="I54" s="6">
        <v>9600</v>
      </c>
      <c r="J54" s="6">
        <v>118400</v>
      </c>
      <c r="K54" s="6">
        <v>64000</v>
      </c>
      <c r="L54" s="6">
        <v>64000</v>
      </c>
      <c r="M54" s="6">
        <v>32000</v>
      </c>
      <c r="N54" s="6">
        <v>160000</v>
      </c>
      <c r="O54" s="21">
        <f>SUM(H54:M54)</f>
        <v>295680</v>
      </c>
    </row>
    <row r="55" spans="1:15" x14ac:dyDescent="0.25">
      <c r="A55" s="23">
        <v>50</v>
      </c>
      <c r="B55" s="26" t="s">
        <v>259</v>
      </c>
      <c r="C55" s="24" t="s">
        <v>97</v>
      </c>
      <c r="D55" s="27">
        <v>1819000</v>
      </c>
      <c r="E55" s="26" t="s">
        <v>145</v>
      </c>
      <c r="F55" s="3" t="s">
        <v>11</v>
      </c>
      <c r="G55" s="18">
        <v>2250000</v>
      </c>
      <c r="H55" s="6">
        <v>5400</v>
      </c>
      <c r="I55" s="6">
        <v>6750</v>
      </c>
      <c r="J55" s="6">
        <v>83250</v>
      </c>
      <c r="K55" s="6">
        <v>45000</v>
      </c>
      <c r="L55" s="6">
        <v>45000</v>
      </c>
      <c r="M55" s="6">
        <v>22500</v>
      </c>
      <c r="N55" s="6">
        <v>112063</v>
      </c>
      <c r="O55" s="21">
        <f>SUM(H55:M55)</f>
        <v>207900</v>
      </c>
    </row>
    <row r="56" spans="1:15" x14ac:dyDescent="0.25">
      <c r="A56" s="23">
        <v>51</v>
      </c>
      <c r="B56" s="26" t="s">
        <v>259</v>
      </c>
      <c r="C56" s="9" t="s">
        <v>218</v>
      </c>
      <c r="D56" s="10">
        <v>1850000</v>
      </c>
      <c r="E56" s="3"/>
      <c r="F56" s="3" t="s">
        <v>204</v>
      </c>
      <c r="G56" s="5"/>
      <c r="H56" s="5"/>
      <c r="I56" s="5"/>
      <c r="J56" s="5"/>
      <c r="K56" s="5"/>
      <c r="L56" s="5"/>
      <c r="M56" s="5"/>
      <c r="N56" s="5"/>
      <c r="O56" s="5"/>
    </row>
    <row r="57" spans="1:15" x14ac:dyDescent="0.25">
      <c r="A57" s="23">
        <v>52</v>
      </c>
      <c r="B57" s="26" t="s">
        <v>259</v>
      </c>
      <c r="C57" s="9" t="s">
        <v>213</v>
      </c>
      <c r="D57" s="10">
        <v>1185000</v>
      </c>
      <c r="E57" s="3"/>
      <c r="F57" s="3" t="s">
        <v>204</v>
      </c>
      <c r="G57" s="5"/>
      <c r="H57" s="5"/>
      <c r="I57" s="5"/>
      <c r="J57" s="5"/>
      <c r="K57" s="5"/>
      <c r="L57" s="5"/>
      <c r="M57" s="5"/>
      <c r="N57" s="5"/>
      <c r="O57" s="5"/>
    </row>
    <row r="58" spans="1:15" x14ac:dyDescent="0.25">
      <c r="A58" s="23">
        <v>53</v>
      </c>
      <c r="B58" s="26" t="s">
        <v>259</v>
      </c>
      <c r="C58" s="9" t="s">
        <v>263</v>
      </c>
      <c r="D58" s="10">
        <v>1875000</v>
      </c>
      <c r="E58" s="3"/>
      <c r="F58" s="3" t="s">
        <v>204</v>
      </c>
      <c r="G58" s="5"/>
      <c r="H58" s="5"/>
      <c r="I58" s="5"/>
      <c r="J58" s="5"/>
      <c r="K58" s="5"/>
      <c r="L58" s="5"/>
      <c r="M58" s="5"/>
      <c r="N58" s="5"/>
      <c r="O58" s="5"/>
    </row>
    <row r="59" spans="1:15" x14ac:dyDescent="0.25">
      <c r="A59" s="23">
        <v>54</v>
      </c>
      <c r="B59" s="26" t="s">
        <v>259</v>
      </c>
      <c r="C59" s="24" t="s">
        <v>101</v>
      </c>
      <c r="D59" s="27">
        <v>2553500</v>
      </c>
      <c r="E59" s="26" t="s">
        <v>72</v>
      </c>
      <c r="F59" s="3" t="s">
        <v>11</v>
      </c>
      <c r="G59" s="18">
        <v>2800000</v>
      </c>
      <c r="H59" s="6">
        <v>6720</v>
      </c>
      <c r="I59" s="6">
        <v>8400</v>
      </c>
      <c r="J59" s="6">
        <v>103600</v>
      </c>
      <c r="K59" s="6">
        <v>56000</v>
      </c>
      <c r="L59" s="6">
        <v>56000</v>
      </c>
      <c r="M59" s="6">
        <v>28000</v>
      </c>
      <c r="N59" s="6">
        <v>145000</v>
      </c>
      <c r="O59" s="21">
        <f>SUM(H59:M59)</f>
        <v>258720</v>
      </c>
    </row>
    <row r="60" spans="1:15" x14ac:dyDescent="0.25">
      <c r="A60" s="23">
        <v>55</v>
      </c>
      <c r="B60" s="26" t="s">
        <v>259</v>
      </c>
      <c r="C60" s="24" t="s">
        <v>103</v>
      </c>
      <c r="D60" s="27">
        <v>4000000</v>
      </c>
      <c r="E60" s="26" t="s">
        <v>13</v>
      </c>
      <c r="F60" s="3" t="s">
        <v>11</v>
      </c>
      <c r="G60" s="18">
        <v>2700000</v>
      </c>
      <c r="H60" s="6">
        <v>6480</v>
      </c>
      <c r="I60" s="6">
        <v>8100</v>
      </c>
      <c r="J60" s="6">
        <v>99900</v>
      </c>
      <c r="K60" s="6">
        <v>54000</v>
      </c>
      <c r="L60" s="6">
        <v>54000</v>
      </c>
      <c r="M60" s="6">
        <v>27000</v>
      </c>
      <c r="N60" s="6">
        <v>112063</v>
      </c>
      <c r="O60" s="21">
        <f t="shared" ref="O60:O123" si="1">SUM(H60:M60)</f>
        <v>249480</v>
      </c>
    </row>
    <row r="61" spans="1:15" x14ac:dyDescent="0.25">
      <c r="A61" s="23">
        <v>56</v>
      </c>
      <c r="B61" s="26" t="s">
        <v>259</v>
      </c>
      <c r="C61" s="24" t="s">
        <v>105</v>
      </c>
      <c r="D61" s="27">
        <v>1794753</v>
      </c>
      <c r="E61" s="26" t="s">
        <v>149</v>
      </c>
      <c r="F61" s="3" t="s">
        <v>11</v>
      </c>
      <c r="G61" s="18">
        <v>2250000</v>
      </c>
      <c r="H61" s="6">
        <v>5400</v>
      </c>
      <c r="I61" s="6">
        <v>6750</v>
      </c>
      <c r="J61" s="6">
        <v>83250</v>
      </c>
      <c r="K61" s="6">
        <v>45000</v>
      </c>
      <c r="L61" s="6">
        <v>45000</v>
      </c>
      <c r="M61" s="6">
        <v>22500</v>
      </c>
      <c r="N61" s="6">
        <v>112063</v>
      </c>
      <c r="O61" s="21">
        <f t="shared" si="1"/>
        <v>207900</v>
      </c>
    </row>
    <row r="62" spans="1:15" x14ac:dyDescent="0.25">
      <c r="A62" s="23">
        <v>57</v>
      </c>
      <c r="B62" s="26" t="s">
        <v>259</v>
      </c>
      <c r="C62" s="24" t="s">
        <v>107</v>
      </c>
      <c r="D62" s="27">
        <v>2528520</v>
      </c>
      <c r="E62" s="26" t="s">
        <v>76</v>
      </c>
      <c r="F62" s="3" t="s">
        <v>11</v>
      </c>
      <c r="G62" s="18">
        <v>3000000</v>
      </c>
      <c r="H62" s="6">
        <v>7200</v>
      </c>
      <c r="I62" s="6">
        <v>9000</v>
      </c>
      <c r="J62" s="6">
        <v>111000</v>
      </c>
      <c r="K62" s="6">
        <v>60000</v>
      </c>
      <c r="L62" s="6">
        <v>60000</v>
      </c>
      <c r="M62" s="6">
        <v>30000</v>
      </c>
      <c r="N62" s="6">
        <f>112063+22413</f>
        <v>134476</v>
      </c>
      <c r="O62" s="21">
        <f t="shared" si="1"/>
        <v>277200</v>
      </c>
    </row>
    <row r="63" spans="1:15" x14ac:dyDescent="0.25">
      <c r="A63" s="23">
        <v>58</v>
      </c>
      <c r="B63" s="26" t="s">
        <v>259</v>
      </c>
      <c r="C63" s="9" t="s">
        <v>264</v>
      </c>
      <c r="D63" s="10">
        <v>1731250</v>
      </c>
      <c r="E63" s="3"/>
      <c r="F63" s="3" t="s">
        <v>204</v>
      </c>
      <c r="G63" s="18"/>
      <c r="H63" s="6"/>
      <c r="I63" s="6"/>
      <c r="J63" s="6"/>
      <c r="K63" s="6"/>
      <c r="L63" s="6"/>
      <c r="M63" s="6"/>
      <c r="N63" s="6"/>
      <c r="O63" s="21">
        <f t="shared" si="1"/>
        <v>0</v>
      </c>
    </row>
    <row r="64" spans="1:15" x14ac:dyDescent="0.25">
      <c r="A64" s="23">
        <v>59</v>
      </c>
      <c r="B64" s="26" t="s">
        <v>259</v>
      </c>
      <c r="C64" s="28" t="s">
        <v>109</v>
      </c>
      <c r="D64" s="30">
        <v>2000000</v>
      </c>
      <c r="E64" s="26" t="s">
        <v>121</v>
      </c>
      <c r="F64" s="3" t="s">
        <v>11</v>
      </c>
      <c r="G64" s="18">
        <v>2800000</v>
      </c>
      <c r="H64" s="6">
        <v>6720</v>
      </c>
      <c r="I64" s="6">
        <v>8400</v>
      </c>
      <c r="J64" s="6">
        <v>103600</v>
      </c>
      <c r="K64" s="6">
        <v>56000</v>
      </c>
      <c r="L64" s="6">
        <v>56000</v>
      </c>
      <c r="M64" s="6">
        <v>28000</v>
      </c>
      <c r="N64" s="6">
        <v>140000</v>
      </c>
      <c r="O64" s="21">
        <f t="shared" si="1"/>
        <v>258720</v>
      </c>
    </row>
    <row r="65" spans="1:15" x14ac:dyDescent="0.25">
      <c r="A65" s="23">
        <v>60</v>
      </c>
      <c r="B65" s="26" t="s">
        <v>259</v>
      </c>
      <c r="C65" s="24" t="s">
        <v>111</v>
      </c>
      <c r="D65" s="27">
        <v>2870500</v>
      </c>
      <c r="E65" s="26" t="s">
        <v>254</v>
      </c>
      <c r="F65" s="3" t="s">
        <v>11</v>
      </c>
      <c r="G65" s="18">
        <v>2250000</v>
      </c>
      <c r="H65" s="6">
        <v>5400</v>
      </c>
      <c r="I65" s="6">
        <v>6750</v>
      </c>
      <c r="J65" s="6">
        <v>83250</v>
      </c>
      <c r="K65" s="6">
        <v>45000</v>
      </c>
      <c r="L65" s="6">
        <v>45000</v>
      </c>
      <c r="M65" s="6">
        <v>22500</v>
      </c>
      <c r="N65" s="6">
        <v>112063</v>
      </c>
      <c r="O65" s="21">
        <f t="shared" si="1"/>
        <v>207900</v>
      </c>
    </row>
    <row r="66" spans="1:15" x14ac:dyDescent="0.25">
      <c r="A66" s="23">
        <v>61</v>
      </c>
      <c r="B66" s="26" t="s">
        <v>259</v>
      </c>
      <c r="C66" s="24" t="s">
        <v>113</v>
      </c>
      <c r="D66" s="27">
        <v>1429753</v>
      </c>
      <c r="E66" s="26" t="s">
        <v>177</v>
      </c>
      <c r="F66" s="3" t="s">
        <v>11</v>
      </c>
      <c r="G66" s="18"/>
      <c r="H66" s="6"/>
      <c r="I66" s="6"/>
      <c r="J66" s="6"/>
      <c r="K66" s="6"/>
      <c r="L66" s="6"/>
      <c r="M66" s="6"/>
      <c r="N66" s="6"/>
      <c r="O66" s="21">
        <f t="shared" si="1"/>
        <v>0</v>
      </c>
    </row>
    <row r="67" spans="1:15" x14ac:dyDescent="0.25">
      <c r="A67" s="23">
        <v>62</v>
      </c>
      <c r="B67" s="26" t="s">
        <v>259</v>
      </c>
      <c r="C67" s="24" t="s">
        <v>115</v>
      </c>
      <c r="D67" s="27">
        <v>1917000</v>
      </c>
      <c r="E67" s="26" t="s">
        <v>137</v>
      </c>
      <c r="F67" s="3" t="s">
        <v>11</v>
      </c>
      <c r="G67" s="18">
        <v>2250000</v>
      </c>
      <c r="H67" s="6">
        <v>5400</v>
      </c>
      <c r="I67" s="6">
        <v>6750</v>
      </c>
      <c r="J67" s="6">
        <v>83250</v>
      </c>
      <c r="K67" s="6">
        <v>45000</v>
      </c>
      <c r="L67" s="6">
        <v>45000</v>
      </c>
      <c r="M67" s="6">
        <v>22500</v>
      </c>
      <c r="N67" s="6">
        <v>112063</v>
      </c>
      <c r="O67" s="21">
        <f t="shared" si="1"/>
        <v>207900</v>
      </c>
    </row>
    <row r="68" spans="1:15" x14ac:dyDescent="0.25">
      <c r="A68" s="23">
        <v>63</v>
      </c>
      <c r="B68" s="26" t="s">
        <v>259</v>
      </c>
      <c r="C68" s="9" t="s">
        <v>216</v>
      </c>
      <c r="D68" s="10">
        <v>1210000</v>
      </c>
      <c r="E68" s="3"/>
      <c r="F68" s="3" t="s">
        <v>204</v>
      </c>
      <c r="G68" s="18"/>
      <c r="H68" s="6"/>
      <c r="I68" s="6"/>
      <c r="J68" s="6"/>
      <c r="K68" s="6"/>
      <c r="L68" s="6"/>
      <c r="M68" s="6"/>
      <c r="N68" s="6"/>
      <c r="O68" s="21"/>
    </row>
    <row r="69" spans="1:15" x14ac:dyDescent="0.25">
      <c r="A69" s="23">
        <v>64</v>
      </c>
      <c r="B69" s="26" t="s">
        <v>259</v>
      </c>
      <c r="C69" s="24" t="s">
        <v>116</v>
      </c>
      <c r="D69" s="27">
        <v>2825500</v>
      </c>
      <c r="E69" s="26" t="s">
        <v>45</v>
      </c>
      <c r="F69" s="3" t="s">
        <v>11</v>
      </c>
      <c r="G69" s="18">
        <v>2800000</v>
      </c>
      <c r="H69" s="6">
        <v>6720</v>
      </c>
      <c r="I69" s="6">
        <v>8400</v>
      </c>
      <c r="J69" s="6">
        <v>103600</v>
      </c>
      <c r="K69" s="6">
        <v>56000</v>
      </c>
      <c r="L69" s="6">
        <v>56000</v>
      </c>
      <c r="M69" s="6">
        <v>28000</v>
      </c>
      <c r="N69" s="6">
        <v>140000</v>
      </c>
      <c r="O69" s="21">
        <f t="shared" si="1"/>
        <v>258720</v>
      </c>
    </row>
    <row r="70" spans="1:15" x14ac:dyDescent="0.25">
      <c r="A70" s="23">
        <v>65</v>
      </c>
      <c r="B70" s="26" t="s">
        <v>259</v>
      </c>
      <c r="C70" s="24" t="s">
        <v>118</v>
      </c>
      <c r="D70" s="27">
        <v>4000000</v>
      </c>
      <c r="E70" s="26" t="s">
        <v>15</v>
      </c>
      <c r="F70" s="3" t="s">
        <v>11</v>
      </c>
      <c r="G70" s="18">
        <v>2600000</v>
      </c>
      <c r="H70" s="6">
        <v>6240</v>
      </c>
      <c r="I70" s="6">
        <v>7800</v>
      </c>
      <c r="J70" s="6">
        <v>96200</v>
      </c>
      <c r="K70" s="6">
        <v>52000</v>
      </c>
      <c r="L70" s="6">
        <v>52000</v>
      </c>
      <c r="M70" s="6">
        <v>26000</v>
      </c>
      <c r="N70" s="6">
        <v>112063</v>
      </c>
      <c r="O70" s="21">
        <f t="shared" si="1"/>
        <v>240240</v>
      </c>
    </row>
    <row r="71" spans="1:15" x14ac:dyDescent="0.25">
      <c r="A71" s="23">
        <v>66</v>
      </c>
      <c r="B71" s="26" t="s">
        <v>259</v>
      </c>
      <c r="C71" s="24" t="s">
        <v>120</v>
      </c>
      <c r="D71" s="27">
        <v>714753</v>
      </c>
      <c r="E71" s="3">
        <v>7123754508</v>
      </c>
      <c r="F71" s="3" t="s">
        <v>11</v>
      </c>
      <c r="G71" s="18">
        <v>2250000</v>
      </c>
      <c r="H71" s="6">
        <v>5400</v>
      </c>
      <c r="I71" s="6">
        <v>6750</v>
      </c>
      <c r="J71" s="6">
        <v>83250</v>
      </c>
      <c r="K71" s="6">
        <v>45000</v>
      </c>
      <c r="L71" s="6">
        <v>45000</v>
      </c>
      <c r="M71" s="6">
        <v>22500</v>
      </c>
      <c r="N71" s="6">
        <v>112063</v>
      </c>
      <c r="O71" s="21">
        <f t="shared" si="1"/>
        <v>207900</v>
      </c>
    </row>
    <row r="72" spans="1:15" x14ac:dyDescent="0.25">
      <c r="A72" s="23">
        <v>67</v>
      </c>
      <c r="B72" s="26" t="s">
        <v>259</v>
      </c>
      <c r="C72" s="9" t="s">
        <v>265</v>
      </c>
      <c r="D72" s="10">
        <v>1635000</v>
      </c>
      <c r="E72" s="3"/>
      <c r="F72" s="3" t="s">
        <v>204</v>
      </c>
      <c r="G72" s="18"/>
      <c r="H72" s="6"/>
      <c r="I72" s="6"/>
      <c r="J72" s="6"/>
      <c r="K72" s="6"/>
      <c r="L72" s="6"/>
      <c r="M72" s="6"/>
      <c r="N72" s="6"/>
      <c r="O72" s="21">
        <f t="shared" si="1"/>
        <v>0</v>
      </c>
    </row>
    <row r="73" spans="1:15" x14ac:dyDescent="0.25">
      <c r="A73" s="23">
        <v>68</v>
      </c>
      <c r="B73" s="26" t="s">
        <v>259</v>
      </c>
      <c r="C73" s="24" t="s">
        <v>122</v>
      </c>
      <c r="D73" s="27">
        <v>1955000</v>
      </c>
      <c r="E73" s="26" t="s">
        <v>129</v>
      </c>
      <c r="F73" s="3" t="s">
        <v>11</v>
      </c>
      <c r="G73" s="18">
        <v>2600000</v>
      </c>
      <c r="H73" s="6">
        <v>6240</v>
      </c>
      <c r="I73" s="6">
        <v>7800</v>
      </c>
      <c r="J73" s="6">
        <v>96200</v>
      </c>
      <c r="K73" s="6">
        <v>52000</v>
      </c>
      <c r="L73" s="6">
        <v>52000</v>
      </c>
      <c r="M73" s="6">
        <v>26000</v>
      </c>
      <c r="N73" s="6">
        <v>112063</v>
      </c>
      <c r="O73" s="21">
        <f t="shared" si="1"/>
        <v>240240</v>
      </c>
    </row>
    <row r="74" spans="1:15" x14ac:dyDescent="0.25">
      <c r="A74" s="23">
        <v>69</v>
      </c>
      <c r="B74" s="26" t="s">
        <v>259</v>
      </c>
      <c r="C74" s="9" t="s">
        <v>266</v>
      </c>
      <c r="D74" s="10">
        <v>1875000</v>
      </c>
      <c r="E74" s="3"/>
      <c r="F74" s="3" t="s">
        <v>204</v>
      </c>
      <c r="G74" s="18"/>
      <c r="H74" s="6"/>
      <c r="I74" s="6"/>
      <c r="J74" s="6"/>
      <c r="K74" s="6"/>
      <c r="L74" s="6"/>
      <c r="M74" s="6"/>
      <c r="N74" s="6"/>
      <c r="O74" s="21"/>
    </row>
    <row r="75" spans="1:15" x14ac:dyDescent="0.25">
      <c r="A75" s="23">
        <v>70</v>
      </c>
      <c r="B75" s="26" t="s">
        <v>259</v>
      </c>
      <c r="C75" s="24" t="s">
        <v>124</v>
      </c>
      <c r="D75" s="27">
        <v>2306253</v>
      </c>
      <c r="E75" s="26" t="s">
        <v>102</v>
      </c>
      <c r="F75" s="3" t="s">
        <v>11</v>
      </c>
      <c r="G75" s="18">
        <v>2600000</v>
      </c>
      <c r="H75" s="6">
        <v>6240</v>
      </c>
      <c r="I75" s="6">
        <v>7800</v>
      </c>
      <c r="J75" s="6">
        <v>96200</v>
      </c>
      <c r="K75" s="6">
        <v>52000</v>
      </c>
      <c r="L75" s="6">
        <v>52000</v>
      </c>
      <c r="M75" s="6">
        <v>26000</v>
      </c>
      <c r="N75" s="6">
        <v>112063</v>
      </c>
      <c r="O75" s="21">
        <f t="shared" si="1"/>
        <v>240240</v>
      </c>
    </row>
    <row r="76" spans="1:15" x14ac:dyDescent="0.25">
      <c r="A76" s="23">
        <v>71</v>
      </c>
      <c r="B76" s="26" t="s">
        <v>259</v>
      </c>
      <c r="C76" s="24" t="s">
        <v>126</v>
      </c>
      <c r="D76" s="27">
        <v>4000000</v>
      </c>
      <c r="E76" s="26" t="s">
        <v>17</v>
      </c>
      <c r="F76" s="3" t="s">
        <v>11</v>
      </c>
      <c r="G76" s="18">
        <v>2250000</v>
      </c>
      <c r="H76" s="6">
        <v>5400</v>
      </c>
      <c r="I76" s="6">
        <v>6750</v>
      </c>
      <c r="J76" s="6">
        <v>83250</v>
      </c>
      <c r="K76" s="6">
        <v>45000</v>
      </c>
      <c r="L76" s="6">
        <v>45000</v>
      </c>
      <c r="M76" s="6">
        <v>22500</v>
      </c>
      <c r="N76" s="6"/>
      <c r="O76" s="21">
        <f t="shared" si="1"/>
        <v>207900</v>
      </c>
    </row>
    <row r="77" spans="1:15" x14ac:dyDescent="0.25">
      <c r="A77" s="23">
        <v>72</v>
      </c>
      <c r="B77" s="26" t="s">
        <v>259</v>
      </c>
      <c r="C77" s="24" t="s">
        <v>128</v>
      </c>
      <c r="D77" s="27">
        <v>2821000</v>
      </c>
      <c r="E77" s="26" t="s">
        <v>49</v>
      </c>
      <c r="F77" s="3" t="s">
        <v>11</v>
      </c>
      <c r="G77" s="18"/>
      <c r="H77" s="6"/>
      <c r="I77" s="6"/>
      <c r="J77" s="6"/>
      <c r="K77" s="6"/>
      <c r="L77" s="6"/>
      <c r="M77" s="6"/>
      <c r="N77" s="6"/>
      <c r="O77" s="21"/>
    </row>
    <row r="78" spans="1:15" x14ac:dyDescent="0.25">
      <c r="A78" s="23">
        <v>73</v>
      </c>
      <c r="B78" s="26" t="s">
        <v>259</v>
      </c>
      <c r="C78" s="24" t="s">
        <v>130</v>
      </c>
      <c r="D78" s="27">
        <v>2508500</v>
      </c>
      <c r="E78" s="26" t="s">
        <v>78</v>
      </c>
      <c r="F78" s="3" t="s">
        <v>11</v>
      </c>
      <c r="G78" s="18">
        <v>2800000</v>
      </c>
      <c r="H78" s="6">
        <v>6720</v>
      </c>
      <c r="I78" s="6">
        <v>8400</v>
      </c>
      <c r="J78" s="6">
        <v>103600</v>
      </c>
      <c r="K78" s="6">
        <v>56000</v>
      </c>
      <c r="L78" s="6">
        <v>56000</v>
      </c>
      <c r="M78" s="6">
        <v>28000</v>
      </c>
      <c r="N78" s="6">
        <v>112063</v>
      </c>
      <c r="O78" s="21">
        <f t="shared" si="1"/>
        <v>258720</v>
      </c>
    </row>
    <row r="79" spans="1:15" x14ac:dyDescent="0.25">
      <c r="A79" s="23">
        <v>74</v>
      </c>
      <c r="B79" s="26" t="s">
        <v>259</v>
      </c>
      <c r="C79" s="9" t="s">
        <v>214</v>
      </c>
      <c r="D79" s="10">
        <v>1235000</v>
      </c>
      <c r="E79" s="3"/>
      <c r="F79" s="3" t="s">
        <v>204</v>
      </c>
      <c r="G79" s="18"/>
      <c r="H79" s="6"/>
      <c r="I79" s="6"/>
      <c r="J79" s="6"/>
      <c r="K79" s="6"/>
      <c r="L79" s="6"/>
      <c r="M79" s="6"/>
      <c r="N79" s="6"/>
      <c r="O79" s="21">
        <f t="shared" si="1"/>
        <v>0</v>
      </c>
    </row>
    <row r="80" spans="1:15" x14ac:dyDescent="0.25">
      <c r="A80" s="23">
        <v>75</v>
      </c>
      <c r="B80" s="26" t="s">
        <v>259</v>
      </c>
      <c r="C80" s="24" t="s">
        <v>132</v>
      </c>
      <c r="D80" s="27">
        <v>1545000</v>
      </c>
      <c r="E80" s="26" t="s">
        <v>167</v>
      </c>
      <c r="F80" s="3" t="s">
        <v>11</v>
      </c>
      <c r="G80" s="18"/>
      <c r="H80" s="6"/>
      <c r="I80" s="6"/>
      <c r="J80" s="6"/>
      <c r="K80" s="6"/>
      <c r="L80" s="6"/>
      <c r="M80" s="6"/>
      <c r="N80" s="6"/>
      <c r="O80" s="21">
        <f t="shared" si="1"/>
        <v>0</v>
      </c>
    </row>
    <row r="81" spans="1:15" x14ac:dyDescent="0.25">
      <c r="A81" s="23">
        <v>76</v>
      </c>
      <c r="B81" s="26" t="s">
        <v>259</v>
      </c>
      <c r="C81" s="24" t="s">
        <v>134</v>
      </c>
      <c r="D81" s="27">
        <v>2893000</v>
      </c>
      <c r="E81" s="26" t="s">
        <v>39</v>
      </c>
      <c r="F81" s="3" t="s">
        <v>11</v>
      </c>
      <c r="G81" s="18">
        <v>2800000</v>
      </c>
      <c r="H81" s="6">
        <v>6720</v>
      </c>
      <c r="I81" s="6">
        <v>8400</v>
      </c>
      <c r="J81" s="6">
        <v>103600</v>
      </c>
      <c r="K81" s="6">
        <v>56000</v>
      </c>
      <c r="L81" s="6">
        <v>56000</v>
      </c>
      <c r="M81" s="6">
        <v>28000</v>
      </c>
      <c r="N81" s="6">
        <v>140000</v>
      </c>
      <c r="O81" s="21">
        <f t="shared" si="1"/>
        <v>258720</v>
      </c>
    </row>
    <row r="82" spans="1:15" x14ac:dyDescent="0.25">
      <c r="A82" s="23">
        <v>77</v>
      </c>
      <c r="B82" s="26" t="s">
        <v>259</v>
      </c>
      <c r="C82" s="24" t="s">
        <v>136</v>
      </c>
      <c r="D82" s="27">
        <v>1641753</v>
      </c>
      <c r="E82" s="26" t="s">
        <v>163</v>
      </c>
      <c r="F82" s="3" t="s">
        <v>11</v>
      </c>
      <c r="G82" s="18">
        <v>2500000</v>
      </c>
      <c r="H82" s="6">
        <v>6000</v>
      </c>
      <c r="I82" s="6">
        <v>7500</v>
      </c>
      <c r="J82" s="6">
        <v>92500</v>
      </c>
      <c r="K82" s="6">
        <v>50000</v>
      </c>
      <c r="L82" s="6">
        <v>50000</v>
      </c>
      <c r="M82" s="6">
        <v>25000</v>
      </c>
      <c r="N82" s="6">
        <v>112063</v>
      </c>
      <c r="O82" s="21">
        <f t="shared" si="1"/>
        <v>231000</v>
      </c>
    </row>
    <row r="83" spans="1:15" x14ac:dyDescent="0.25">
      <c r="A83" s="23">
        <v>78</v>
      </c>
      <c r="B83" s="26" t="s">
        <v>259</v>
      </c>
      <c r="C83" s="24" t="s">
        <v>138</v>
      </c>
      <c r="D83" s="27">
        <v>2425000</v>
      </c>
      <c r="E83" s="26" t="s">
        <v>86</v>
      </c>
      <c r="F83" s="3" t="s">
        <v>11</v>
      </c>
      <c r="G83" s="46"/>
      <c r="H83" s="47"/>
      <c r="I83" s="47"/>
      <c r="J83" s="47"/>
      <c r="K83" s="47"/>
      <c r="L83" s="47"/>
      <c r="M83" s="47"/>
      <c r="N83" s="47"/>
      <c r="O83" s="21">
        <f t="shared" si="1"/>
        <v>0</v>
      </c>
    </row>
    <row r="84" spans="1:15" x14ac:dyDescent="0.25">
      <c r="A84" s="23">
        <v>79</v>
      </c>
      <c r="B84" s="26" t="s">
        <v>259</v>
      </c>
      <c r="C84" s="9" t="s">
        <v>238</v>
      </c>
      <c r="D84" s="10">
        <v>1591250</v>
      </c>
      <c r="E84" s="3"/>
      <c r="F84" s="3" t="s">
        <v>204</v>
      </c>
      <c r="G84" s="61"/>
      <c r="H84" s="62"/>
      <c r="I84" s="62"/>
      <c r="J84" s="62"/>
      <c r="K84" s="62"/>
      <c r="L84" s="62"/>
      <c r="M84" s="62"/>
      <c r="N84" s="62"/>
      <c r="O84" s="21"/>
    </row>
    <row r="85" spans="1:15" x14ac:dyDescent="0.25">
      <c r="A85" s="23">
        <v>80</v>
      </c>
      <c r="B85" s="26" t="s">
        <v>259</v>
      </c>
      <c r="C85" s="24" t="s">
        <v>140</v>
      </c>
      <c r="D85" s="27">
        <v>1519753</v>
      </c>
      <c r="E85" s="26" t="s">
        <v>171</v>
      </c>
      <c r="F85" s="3" t="s">
        <v>11</v>
      </c>
      <c r="G85" s="54">
        <v>2250000</v>
      </c>
      <c r="H85" s="55">
        <v>5400</v>
      </c>
      <c r="I85" s="55">
        <v>6750</v>
      </c>
      <c r="J85" s="55">
        <v>83250</v>
      </c>
      <c r="K85" s="55">
        <v>45000</v>
      </c>
      <c r="L85" s="55">
        <v>45000</v>
      </c>
      <c r="M85" s="55">
        <v>22500</v>
      </c>
      <c r="N85" s="55">
        <v>112063</v>
      </c>
      <c r="O85" s="21">
        <f t="shared" si="1"/>
        <v>207900</v>
      </c>
    </row>
    <row r="86" spans="1:15" x14ac:dyDescent="0.25">
      <c r="A86" s="23">
        <v>81</v>
      </c>
      <c r="B86" s="26" t="s">
        <v>259</v>
      </c>
      <c r="C86" s="24" t="s">
        <v>142</v>
      </c>
      <c r="D86" s="27">
        <v>1718843</v>
      </c>
      <c r="E86" s="26" t="s">
        <v>159</v>
      </c>
      <c r="F86" s="3" t="s">
        <v>11</v>
      </c>
      <c r="G86" s="18">
        <v>2250000</v>
      </c>
      <c r="H86" s="6">
        <v>5400</v>
      </c>
      <c r="I86" s="6">
        <v>6750</v>
      </c>
      <c r="J86" s="6">
        <v>83250</v>
      </c>
      <c r="K86" s="6">
        <v>45000</v>
      </c>
      <c r="L86" s="6">
        <v>45000</v>
      </c>
      <c r="M86" s="6">
        <v>22500</v>
      </c>
      <c r="N86" s="6">
        <v>112063</v>
      </c>
      <c r="O86" s="21">
        <f t="shared" si="1"/>
        <v>207900</v>
      </c>
    </row>
    <row r="87" spans="1:15" x14ac:dyDescent="0.25">
      <c r="A87" s="23">
        <v>82</v>
      </c>
      <c r="B87" s="26" t="s">
        <v>259</v>
      </c>
      <c r="C87" s="24" t="s">
        <v>144</v>
      </c>
      <c r="D87" s="27">
        <v>3860000</v>
      </c>
      <c r="E87" s="26" t="s">
        <v>27</v>
      </c>
      <c r="F87" s="3" t="s">
        <v>11</v>
      </c>
      <c r="G87" s="18">
        <v>2500000</v>
      </c>
      <c r="H87" s="6">
        <v>6000</v>
      </c>
      <c r="I87" s="6">
        <v>7500</v>
      </c>
      <c r="J87" s="6">
        <v>92500</v>
      </c>
      <c r="K87" s="6">
        <v>50000</v>
      </c>
      <c r="L87" s="6">
        <v>50000</v>
      </c>
      <c r="M87" s="6">
        <v>25000</v>
      </c>
      <c r="N87" s="6">
        <v>125000</v>
      </c>
      <c r="O87" s="21">
        <f t="shared" si="1"/>
        <v>231000</v>
      </c>
    </row>
    <row r="88" spans="1:15" x14ac:dyDescent="0.25">
      <c r="A88" s="23">
        <v>83</v>
      </c>
      <c r="B88" s="26" t="s">
        <v>259</v>
      </c>
      <c r="C88" s="24" t="s">
        <v>146</v>
      </c>
      <c r="D88" s="27">
        <v>2848000</v>
      </c>
      <c r="E88" s="26" t="s">
        <v>43</v>
      </c>
      <c r="F88" s="3" t="s">
        <v>11</v>
      </c>
      <c r="G88" s="18">
        <v>2800000</v>
      </c>
      <c r="H88" s="6">
        <v>6720</v>
      </c>
      <c r="I88" s="6">
        <v>8400</v>
      </c>
      <c r="J88" s="6">
        <v>103600</v>
      </c>
      <c r="K88" s="6">
        <v>56000</v>
      </c>
      <c r="L88" s="6">
        <v>56000</v>
      </c>
      <c r="M88" s="6">
        <v>28000</v>
      </c>
      <c r="N88" s="6">
        <v>140000</v>
      </c>
      <c r="O88" s="21">
        <f t="shared" si="1"/>
        <v>258720</v>
      </c>
    </row>
    <row r="89" spans="1:15" x14ac:dyDescent="0.25">
      <c r="A89" s="23">
        <v>84</v>
      </c>
      <c r="B89" s="26" t="s">
        <v>259</v>
      </c>
      <c r="C89" s="24" t="s">
        <v>148</v>
      </c>
      <c r="D89" s="27">
        <v>2700253</v>
      </c>
      <c r="E89" s="26" t="s">
        <v>53</v>
      </c>
      <c r="F89" s="3" t="s">
        <v>11</v>
      </c>
      <c r="G89" s="18"/>
      <c r="H89" s="6"/>
      <c r="I89" s="6"/>
      <c r="J89" s="6"/>
      <c r="K89" s="6"/>
      <c r="L89" s="6"/>
      <c r="M89" s="6"/>
      <c r="N89" s="6">
        <v>112063</v>
      </c>
      <c r="O89" s="21">
        <f t="shared" si="1"/>
        <v>0</v>
      </c>
    </row>
    <row r="90" spans="1:15" x14ac:dyDescent="0.25">
      <c r="A90" s="23">
        <v>85</v>
      </c>
      <c r="B90" s="26" t="s">
        <v>259</v>
      </c>
      <c r="C90" s="24" t="s">
        <v>150</v>
      </c>
      <c r="D90" s="27">
        <v>2949253</v>
      </c>
      <c r="E90" s="26" t="s">
        <v>37</v>
      </c>
      <c r="F90" s="3" t="s">
        <v>11</v>
      </c>
      <c r="G90" s="18">
        <v>3000000</v>
      </c>
      <c r="H90" s="6">
        <v>7200</v>
      </c>
      <c r="I90" s="6">
        <v>9000</v>
      </c>
      <c r="J90" s="6">
        <v>111000</v>
      </c>
      <c r="K90" s="6">
        <v>60000</v>
      </c>
      <c r="L90" s="6">
        <v>60000</v>
      </c>
      <c r="M90" s="6">
        <v>30000</v>
      </c>
      <c r="N90" s="6">
        <v>112063</v>
      </c>
      <c r="O90" s="21">
        <f t="shared" si="1"/>
        <v>277200</v>
      </c>
    </row>
    <row r="91" spans="1:15" x14ac:dyDescent="0.25">
      <c r="A91" s="23">
        <v>86</v>
      </c>
      <c r="B91" s="26" t="s">
        <v>259</v>
      </c>
      <c r="C91" s="9" t="s">
        <v>217</v>
      </c>
      <c r="D91" s="10">
        <v>1636250</v>
      </c>
      <c r="E91" s="3"/>
      <c r="F91" s="3" t="s">
        <v>204</v>
      </c>
      <c r="G91" s="18"/>
      <c r="H91" s="6"/>
      <c r="I91" s="6"/>
      <c r="J91" s="6"/>
      <c r="K91" s="6"/>
      <c r="L91" s="6"/>
      <c r="M91" s="6"/>
      <c r="N91" s="6"/>
      <c r="O91" s="21"/>
    </row>
    <row r="92" spans="1:15" x14ac:dyDescent="0.25">
      <c r="A92" s="23">
        <v>87</v>
      </c>
      <c r="B92" s="26" t="s">
        <v>259</v>
      </c>
      <c r="C92" s="24" t="s">
        <v>152</v>
      </c>
      <c r="D92" s="27">
        <v>1234753</v>
      </c>
      <c r="E92" s="26" t="s">
        <v>189</v>
      </c>
      <c r="F92" s="3" t="s">
        <v>11</v>
      </c>
      <c r="G92" s="18">
        <v>2250000</v>
      </c>
      <c r="H92" s="6">
        <v>5400</v>
      </c>
      <c r="I92" s="6">
        <v>6750</v>
      </c>
      <c r="J92" s="6">
        <v>83250</v>
      </c>
      <c r="K92" s="6">
        <v>45000</v>
      </c>
      <c r="L92" s="6">
        <v>45000</v>
      </c>
      <c r="M92" s="6">
        <v>22500</v>
      </c>
      <c r="N92" s="6">
        <v>112063</v>
      </c>
      <c r="O92" s="21">
        <f t="shared" si="1"/>
        <v>207900</v>
      </c>
    </row>
    <row r="93" spans="1:15" x14ac:dyDescent="0.25">
      <c r="A93" s="23">
        <v>88</v>
      </c>
      <c r="B93" s="26" t="s">
        <v>259</v>
      </c>
      <c r="C93" s="24" t="s">
        <v>154</v>
      </c>
      <c r="D93" s="27">
        <v>2403253</v>
      </c>
      <c r="E93" s="26" t="s">
        <v>90</v>
      </c>
      <c r="F93" s="3" t="s">
        <v>11</v>
      </c>
      <c r="G93" s="18">
        <v>2700000</v>
      </c>
      <c r="H93" s="6">
        <v>6480</v>
      </c>
      <c r="I93" s="6">
        <v>8100</v>
      </c>
      <c r="J93" s="6">
        <v>99900</v>
      </c>
      <c r="K93" s="6">
        <v>54000</v>
      </c>
      <c r="L93" s="6">
        <v>54000</v>
      </c>
      <c r="M93" s="6">
        <v>27000</v>
      </c>
      <c r="N93" s="6">
        <v>112063</v>
      </c>
      <c r="O93" s="21">
        <f t="shared" si="1"/>
        <v>249480</v>
      </c>
    </row>
    <row r="94" spans="1:15" x14ac:dyDescent="0.25">
      <c r="A94" s="23">
        <v>89</v>
      </c>
      <c r="B94" s="26" t="s">
        <v>259</v>
      </c>
      <c r="C94" s="9" t="s">
        <v>220</v>
      </c>
      <c r="D94" s="10">
        <v>1875000</v>
      </c>
      <c r="E94" s="3"/>
      <c r="F94" s="3" t="s">
        <v>204</v>
      </c>
      <c r="G94" s="18"/>
      <c r="H94" s="6"/>
      <c r="I94" s="6"/>
      <c r="J94" s="6"/>
      <c r="K94" s="6"/>
      <c r="L94" s="6"/>
      <c r="M94" s="6"/>
      <c r="N94" s="6"/>
      <c r="O94" s="21">
        <f t="shared" si="1"/>
        <v>0</v>
      </c>
    </row>
    <row r="95" spans="1:15" x14ac:dyDescent="0.25">
      <c r="A95" s="23">
        <v>90</v>
      </c>
      <c r="B95" s="26" t="s">
        <v>259</v>
      </c>
      <c r="C95" s="24" t="s">
        <v>156</v>
      </c>
      <c r="D95" s="27">
        <v>1545000</v>
      </c>
      <c r="E95" s="26" t="s">
        <v>169</v>
      </c>
      <c r="F95" s="3" t="s">
        <v>11</v>
      </c>
      <c r="G95" s="18"/>
      <c r="H95" s="6"/>
      <c r="I95" s="6"/>
      <c r="J95" s="6"/>
      <c r="K95" s="6"/>
      <c r="L95" s="6"/>
      <c r="M95" s="6"/>
      <c r="N95" s="6"/>
      <c r="O95" s="21">
        <f t="shared" si="1"/>
        <v>0</v>
      </c>
    </row>
    <row r="96" spans="1:15" x14ac:dyDescent="0.25">
      <c r="A96" s="23">
        <v>91</v>
      </c>
      <c r="B96" s="26" t="s">
        <v>259</v>
      </c>
      <c r="C96" s="24" t="s">
        <v>158</v>
      </c>
      <c r="D96" s="27">
        <v>1500000</v>
      </c>
      <c r="E96" s="26" t="s">
        <v>173</v>
      </c>
      <c r="F96" s="3" t="s">
        <v>11</v>
      </c>
      <c r="G96" s="18">
        <v>3400000</v>
      </c>
      <c r="H96" s="6">
        <v>8160</v>
      </c>
      <c r="I96" s="6">
        <v>10200</v>
      </c>
      <c r="J96" s="6">
        <v>125800</v>
      </c>
      <c r="K96" s="6">
        <v>68000</v>
      </c>
      <c r="L96" s="6">
        <v>68000</v>
      </c>
      <c r="M96" s="6">
        <v>34000</v>
      </c>
      <c r="N96" s="6"/>
      <c r="O96" s="21">
        <f t="shared" si="1"/>
        <v>314160</v>
      </c>
    </row>
    <row r="97" spans="1:15" x14ac:dyDescent="0.25">
      <c r="A97" s="23">
        <v>92</v>
      </c>
      <c r="B97" s="26" t="s">
        <v>259</v>
      </c>
      <c r="C97" s="24" t="s">
        <v>160</v>
      </c>
      <c r="D97" s="27">
        <v>2821000</v>
      </c>
      <c r="E97" s="26" t="s">
        <v>51</v>
      </c>
      <c r="F97" s="3" t="s">
        <v>11</v>
      </c>
      <c r="G97" s="18">
        <v>4100000</v>
      </c>
      <c r="H97" s="6">
        <v>9840</v>
      </c>
      <c r="I97" s="6">
        <v>12300</v>
      </c>
      <c r="J97" s="6">
        <v>151700</v>
      </c>
      <c r="K97" s="6">
        <v>82000</v>
      </c>
      <c r="L97" s="6">
        <v>82000</v>
      </c>
      <c r="M97" s="6">
        <v>41000</v>
      </c>
      <c r="N97" s="6">
        <v>112063</v>
      </c>
      <c r="O97" s="21">
        <f t="shared" si="1"/>
        <v>378840</v>
      </c>
    </row>
    <row r="98" spans="1:15" x14ac:dyDescent="0.25">
      <c r="A98" s="23">
        <v>93</v>
      </c>
      <c r="B98" s="26" t="s">
        <v>259</v>
      </c>
      <c r="C98" s="24" t="s">
        <v>162</v>
      </c>
      <c r="D98" s="27">
        <v>3313753</v>
      </c>
      <c r="E98" s="26" t="s">
        <v>31</v>
      </c>
      <c r="F98" s="3" t="s">
        <v>11</v>
      </c>
      <c r="G98" s="18">
        <v>3200000</v>
      </c>
      <c r="H98" s="6">
        <v>7680</v>
      </c>
      <c r="I98" s="6">
        <v>9600</v>
      </c>
      <c r="J98" s="6">
        <v>118400</v>
      </c>
      <c r="K98" s="6">
        <v>64000</v>
      </c>
      <c r="L98" s="6">
        <v>64000</v>
      </c>
      <c r="M98" s="6">
        <v>32000</v>
      </c>
      <c r="N98" s="6">
        <v>112063</v>
      </c>
      <c r="O98" s="21">
        <f t="shared" si="1"/>
        <v>295680</v>
      </c>
    </row>
    <row r="99" spans="1:15" x14ac:dyDescent="0.25">
      <c r="A99" s="23">
        <v>94</v>
      </c>
      <c r="B99" s="26" t="s">
        <v>259</v>
      </c>
      <c r="C99" s="24" t="s">
        <v>166</v>
      </c>
      <c r="D99" s="27">
        <v>2383253</v>
      </c>
      <c r="E99" s="26" t="s">
        <v>92</v>
      </c>
      <c r="F99" s="3" t="s">
        <v>11</v>
      </c>
      <c r="G99" s="18"/>
      <c r="H99" s="6"/>
      <c r="I99" s="6"/>
      <c r="J99" s="6"/>
      <c r="K99" s="6"/>
      <c r="L99" s="6"/>
      <c r="M99" s="6"/>
      <c r="N99" s="6"/>
      <c r="O99" s="21">
        <f t="shared" si="1"/>
        <v>0</v>
      </c>
    </row>
    <row r="100" spans="1:15" x14ac:dyDescent="0.25">
      <c r="A100" s="23">
        <v>95</v>
      </c>
      <c r="B100" s="26" t="s">
        <v>259</v>
      </c>
      <c r="C100" s="5" t="s">
        <v>205</v>
      </c>
      <c r="D100" s="6">
        <v>5000000</v>
      </c>
      <c r="E100" s="3"/>
      <c r="F100" s="3" t="s">
        <v>204</v>
      </c>
      <c r="G100" s="18"/>
      <c r="H100" s="6"/>
      <c r="I100" s="6"/>
      <c r="J100" s="6"/>
      <c r="K100" s="6"/>
      <c r="L100" s="6"/>
      <c r="M100" s="6"/>
      <c r="N100" s="6"/>
      <c r="O100" s="21">
        <f t="shared" ref="O100" si="2">SUM(H100:M100)</f>
        <v>0</v>
      </c>
    </row>
    <row r="101" spans="1:15" x14ac:dyDescent="0.25">
      <c r="A101" s="23">
        <v>96</v>
      </c>
      <c r="B101" s="26" t="s">
        <v>259</v>
      </c>
      <c r="C101" s="24" t="s">
        <v>168</v>
      </c>
      <c r="D101" s="27">
        <v>2083000</v>
      </c>
      <c r="E101" s="26" t="s">
        <v>114</v>
      </c>
      <c r="F101" s="3" t="s">
        <v>11</v>
      </c>
      <c r="G101" s="18">
        <v>2900000</v>
      </c>
      <c r="H101" s="6">
        <v>6960</v>
      </c>
      <c r="I101" s="6">
        <v>8700</v>
      </c>
      <c r="J101" s="6">
        <v>107300</v>
      </c>
      <c r="K101" s="6">
        <v>58000</v>
      </c>
      <c r="L101" s="6">
        <v>58000</v>
      </c>
      <c r="M101" s="6">
        <v>29000</v>
      </c>
      <c r="N101" s="6"/>
      <c r="O101" s="21">
        <f>SUM(H101:M101)</f>
        <v>267960</v>
      </c>
    </row>
    <row r="102" spans="1:15" x14ac:dyDescent="0.25">
      <c r="A102" s="23">
        <v>97</v>
      </c>
      <c r="B102" s="26" t="s">
        <v>259</v>
      </c>
      <c r="C102" s="24" t="s">
        <v>170</v>
      </c>
      <c r="D102" s="27">
        <v>749753</v>
      </c>
      <c r="E102" s="3">
        <v>7122100043</v>
      </c>
      <c r="F102" s="3" t="s">
        <v>11</v>
      </c>
      <c r="G102" s="18">
        <v>2250000</v>
      </c>
      <c r="H102" s="6">
        <v>5400</v>
      </c>
      <c r="I102" s="6">
        <v>6750</v>
      </c>
      <c r="J102" s="6">
        <v>83250</v>
      </c>
      <c r="K102" s="6">
        <v>45000</v>
      </c>
      <c r="L102" s="6">
        <v>0</v>
      </c>
      <c r="M102" s="6">
        <v>0</v>
      </c>
      <c r="N102" s="6">
        <v>112063</v>
      </c>
      <c r="O102" s="21">
        <f>SUM(H102:M102)</f>
        <v>140400</v>
      </c>
    </row>
    <row r="103" spans="1:15" x14ac:dyDescent="0.25">
      <c r="A103" s="23">
        <v>98</v>
      </c>
      <c r="B103" s="26" t="s">
        <v>259</v>
      </c>
      <c r="C103" s="24" t="s">
        <v>172</v>
      </c>
      <c r="D103" s="27">
        <v>1284753</v>
      </c>
      <c r="E103" s="26" t="s">
        <v>187</v>
      </c>
      <c r="F103" s="3" t="s">
        <v>11</v>
      </c>
      <c r="G103" s="18">
        <v>2250000</v>
      </c>
      <c r="H103" s="6">
        <v>5400</v>
      </c>
      <c r="I103" s="6">
        <v>6750</v>
      </c>
      <c r="J103" s="6">
        <v>83250</v>
      </c>
      <c r="K103" s="6">
        <v>45000</v>
      </c>
      <c r="L103" s="6">
        <v>0</v>
      </c>
      <c r="M103" s="6">
        <v>0</v>
      </c>
      <c r="N103" s="6">
        <v>112063</v>
      </c>
      <c r="O103" s="21">
        <f>SUM(H103:M103)</f>
        <v>140400</v>
      </c>
    </row>
    <row r="104" spans="1:15" x14ac:dyDescent="0.25">
      <c r="A104" s="23">
        <v>99</v>
      </c>
      <c r="B104" s="26" t="s">
        <v>259</v>
      </c>
      <c r="C104" s="24" t="s">
        <v>174</v>
      </c>
      <c r="D104" s="27">
        <v>1994753</v>
      </c>
      <c r="E104" s="26" t="s">
        <v>123</v>
      </c>
      <c r="F104" s="3" t="s">
        <v>11</v>
      </c>
      <c r="G104" s="18">
        <v>2250000</v>
      </c>
      <c r="H104" s="6">
        <v>5400</v>
      </c>
      <c r="I104" s="6">
        <v>6750</v>
      </c>
      <c r="J104" s="6">
        <v>83250</v>
      </c>
      <c r="K104" s="6">
        <v>45000</v>
      </c>
      <c r="L104" s="6">
        <v>45000</v>
      </c>
      <c r="M104" s="6">
        <v>22500</v>
      </c>
      <c r="N104" s="6">
        <v>112063</v>
      </c>
      <c r="O104" s="21">
        <f>SUM(H104:M104)</f>
        <v>207900</v>
      </c>
    </row>
    <row r="105" spans="1:15" x14ac:dyDescent="0.25">
      <c r="A105" s="23">
        <v>100</v>
      </c>
      <c r="B105" s="26" t="s">
        <v>259</v>
      </c>
      <c r="C105" s="24" t="s">
        <v>176</v>
      </c>
      <c r="D105" s="27">
        <v>3864000</v>
      </c>
      <c r="E105" s="26" t="s">
        <v>25</v>
      </c>
      <c r="F105" s="3" t="s">
        <v>11</v>
      </c>
      <c r="G105" s="18">
        <v>4300000</v>
      </c>
      <c r="H105" s="6">
        <v>10320</v>
      </c>
      <c r="I105" s="6">
        <v>12900</v>
      </c>
      <c r="J105" s="6">
        <v>159100</v>
      </c>
      <c r="K105" s="6">
        <v>86000</v>
      </c>
      <c r="L105" s="6">
        <v>86000</v>
      </c>
      <c r="M105" s="6">
        <v>43000</v>
      </c>
      <c r="N105" s="6">
        <v>215000</v>
      </c>
      <c r="O105" s="21">
        <f>SUM(H105:M105)</f>
        <v>397320</v>
      </c>
    </row>
    <row r="106" spans="1:15" x14ac:dyDescent="0.25">
      <c r="A106" s="23">
        <v>101</v>
      </c>
      <c r="B106" s="26" t="s">
        <v>259</v>
      </c>
      <c r="C106" s="24" t="s">
        <v>178</v>
      </c>
      <c r="D106" s="27">
        <v>1079753</v>
      </c>
      <c r="E106" s="26" t="s">
        <v>193</v>
      </c>
      <c r="F106" s="3" t="s">
        <v>11</v>
      </c>
      <c r="G106" s="18">
        <v>2250000</v>
      </c>
      <c r="H106" s="6">
        <v>5400</v>
      </c>
      <c r="I106" s="6">
        <v>6750</v>
      </c>
      <c r="J106" s="6">
        <v>83250</v>
      </c>
      <c r="K106" s="6">
        <v>45000</v>
      </c>
      <c r="L106" s="6">
        <v>45000</v>
      </c>
      <c r="M106" s="6">
        <v>22500</v>
      </c>
      <c r="N106" s="6">
        <v>112063</v>
      </c>
      <c r="O106" s="21">
        <f>SUM(H106:M106)</f>
        <v>207900</v>
      </c>
    </row>
    <row r="107" spans="1:15" x14ac:dyDescent="0.25">
      <c r="A107" s="23">
        <v>102</v>
      </c>
      <c r="B107" s="26" t="s">
        <v>259</v>
      </c>
      <c r="C107" s="24" t="s">
        <v>180</v>
      </c>
      <c r="D107" s="27">
        <v>2694253</v>
      </c>
      <c r="E107" s="26" t="s">
        <v>57</v>
      </c>
      <c r="F107" s="3" t="s">
        <v>11</v>
      </c>
      <c r="G107" s="18">
        <v>3000000</v>
      </c>
      <c r="H107" s="6">
        <v>7200</v>
      </c>
      <c r="I107" s="6">
        <v>9000</v>
      </c>
      <c r="J107" s="6">
        <v>111000</v>
      </c>
      <c r="K107" s="6">
        <v>60000</v>
      </c>
      <c r="L107" s="6">
        <v>60000</v>
      </c>
      <c r="M107" s="6">
        <v>30000</v>
      </c>
      <c r="N107" s="6">
        <v>112063</v>
      </c>
      <c r="O107" s="21">
        <f>SUM(H107:M107)</f>
        <v>277200</v>
      </c>
    </row>
    <row r="108" spans="1:15" x14ac:dyDescent="0.25">
      <c r="A108" s="23">
        <v>103</v>
      </c>
      <c r="B108" s="26" t="s">
        <v>259</v>
      </c>
      <c r="C108" s="9" t="s">
        <v>267</v>
      </c>
      <c r="D108" s="10">
        <v>1875000</v>
      </c>
      <c r="E108" s="3"/>
      <c r="F108" s="3" t="s">
        <v>204</v>
      </c>
      <c r="G108" s="18"/>
      <c r="H108" s="6"/>
      <c r="I108" s="6"/>
      <c r="J108" s="6"/>
      <c r="K108" s="6"/>
      <c r="L108" s="6"/>
      <c r="M108" s="6"/>
      <c r="N108" s="6"/>
      <c r="O108" s="21"/>
    </row>
    <row r="109" spans="1:15" x14ac:dyDescent="0.25">
      <c r="A109" s="23">
        <v>104</v>
      </c>
      <c r="B109" s="26" t="s">
        <v>259</v>
      </c>
      <c r="C109" s="24" t="s">
        <v>182</v>
      </c>
      <c r="D109" s="27">
        <v>2870253</v>
      </c>
      <c r="E109" s="26" t="s">
        <v>41</v>
      </c>
      <c r="F109" s="3" t="s">
        <v>11</v>
      </c>
      <c r="G109" s="18">
        <v>2800000</v>
      </c>
      <c r="H109" s="6">
        <v>6720</v>
      </c>
      <c r="I109" s="6">
        <v>8400</v>
      </c>
      <c r="J109" s="6">
        <v>103600</v>
      </c>
      <c r="K109" s="6">
        <v>56000</v>
      </c>
      <c r="L109" s="6">
        <v>56000</v>
      </c>
      <c r="M109" s="6">
        <v>28000</v>
      </c>
      <c r="N109" s="6">
        <v>112063</v>
      </c>
      <c r="O109" s="21">
        <f>SUM(H109:M109)</f>
        <v>258720</v>
      </c>
    </row>
    <row r="110" spans="1:15" x14ac:dyDescent="0.25">
      <c r="A110" s="23">
        <v>105</v>
      </c>
      <c r="B110" s="26" t="s">
        <v>259</v>
      </c>
      <c r="C110" s="24" t="s">
        <v>184</v>
      </c>
      <c r="D110" s="27">
        <v>2377753</v>
      </c>
      <c r="E110" s="26" t="s">
        <v>96</v>
      </c>
      <c r="F110" s="3" t="s">
        <v>11</v>
      </c>
      <c r="G110" s="18">
        <v>2800000</v>
      </c>
      <c r="H110" s="6">
        <v>6720</v>
      </c>
      <c r="I110" s="6">
        <v>8400</v>
      </c>
      <c r="J110" s="6">
        <v>103600</v>
      </c>
      <c r="K110" s="6">
        <v>56000</v>
      </c>
      <c r="L110" s="6">
        <v>56000</v>
      </c>
      <c r="M110" s="6">
        <v>28000</v>
      </c>
      <c r="N110" s="6">
        <v>112063</v>
      </c>
      <c r="O110" s="21">
        <f>SUM(H110:M110)</f>
        <v>258720</v>
      </c>
    </row>
    <row r="111" spans="1:15" x14ac:dyDescent="0.25">
      <c r="A111" s="23">
        <v>106</v>
      </c>
      <c r="B111" s="26" t="s">
        <v>259</v>
      </c>
      <c r="C111" s="24" t="s">
        <v>186</v>
      </c>
      <c r="D111" s="27">
        <v>2453500</v>
      </c>
      <c r="E111" s="26" t="s">
        <v>82</v>
      </c>
      <c r="F111" s="3" t="s">
        <v>11</v>
      </c>
      <c r="G111" s="18">
        <v>2800000</v>
      </c>
      <c r="H111" s="6">
        <v>6720</v>
      </c>
      <c r="I111" s="6">
        <v>8400</v>
      </c>
      <c r="J111" s="6">
        <v>103600</v>
      </c>
      <c r="K111" s="6">
        <v>56000</v>
      </c>
      <c r="L111" s="6">
        <v>56000</v>
      </c>
      <c r="M111" s="6">
        <v>28000</v>
      </c>
      <c r="N111" s="6">
        <v>112063</v>
      </c>
      <c r="O111" s="21">
        <f>SUM(H111:M111)</f>
        <v>258720</v>
      </c>
    </row>
    <row r="112" spans="1:15" x14ac:dyDescent="0.25">
      <c r="A112" s="23">
        <v>107</v>
      </c>
      <c r="B112" s="26" t="s">
        <v>259</v>
      </c>
      <c r="C112" s="9" t="s">
        <v>239</v>
      </c>
      <c r="D112" s="10">
        <v>1510000</v>
      </c>
      <c r="E112" s="3"/>
      <c r="F112" s="3" t="s">
        <v>204</v>
      </c>
      <c r="G112" s="18"/>
      <c r="H112" s="6"/>
      <c r="I112" s="6"/>
      <c r="J112" s="6"/>
      <c r="K112" s="6"/>
      <c r="L112" s="6"/>
      <c r="M112" s="6"/>
      <c r="N112" s="6"/>
      <c r="O112" s="21">
        <f t="shared" si="1"/>
        <v>0</v>
      </c>
    </row>
    <row r="113" spans="1:15" x14ac:dyDescent="0.25">
      <c r="A113" s="23">
        <v>108</v>
      </c>
      <c r="B113" s="26" t="s">
        <v>259</v>
      </c>
      <c r="C113" s="5" t="s">
        <v>209</v>
      </c>
      <c r="D113" s="6">
        <v>1240000</v>
      </c>
      <c r="E113" s="3"/>
      <c r="F113" s="3" t="s">
        <v>204</v>
      </c>
      <c r="G113" s="18"/>
      <c r="H113" s="6"/>
      <c r="I113" s="6"/>
      <c r="J113" s="6"/>
      <c r="K113" s="6"/>
      <c r="L113" s="6"/>
      <c r="M113" s="6"/>
      <c r="N113" s="6"/>
      <c r="O113" s="21"/>
    </row>
    <row r="114" spans="1:15" x14ac:dyDescent="0.25">
      <c r="A114" s="23">
        <v>109</v>
      </c>
      <c r="B114" s="26" t="s">
        <v>259</v>
      </c>
      <c r="C114" s="24" t="s">
        <v>245</v>
      </c>
      <c r="D114" s="27">
        <v>1765000</v>
      </c>
      <c r="E114" s="26" t="s">
        <v>151</v>
      </c>
      <c r="F114" s="3" t="s">
        <v>11</v>
      </c>
      <c r="G114" s="18">
        <v>2250000</v>
      </c>
      <c r="H114" s="6">
        <v>5400</v>
      </c>
      <c r="I114" s="6">
        <v>6750</v>
      </c>
      <c r="J114" s="6">
        <v>83250</v>
      </c>
      <c r="K114" s="6">
        <v>45000</v>
      </c>
      <c r="L114" s="6">
        <v>45000</v>
      </c>
      <c r="M114" s="6">
        <v>22500</v>
      </c>
      <c r="N114" s="6">
        <v>112063</v>
      </c>
      <c r="O114" s="21">
        <f>SUM(H114:M114)</f>
        <v>207900</v>
      </c>
    </row>
    <row r="115" spans="1:15" x14ac:dyDescent="0.25">
      <c r="A115" s="23">
        <v>110</v>
      </c>
      <c r="B115" s="26" t="s">
        <v>259</v>
      </c>
      <c r="C115" s="24" t="s">
        <v>188</v>
      </c>
      <c r="D115" s="27">
        <v>1955000</v>
      </c>
      <c r="E115" s="26" t="s">
        <v>131</v>
      </c>
      <c r="F115" s="3" t="s">
        <v>11</v>
      </c>
      <c r="G115" s="18">
        <v>3000000</v>
      </c>
      <c r="H115" s="6">
        <v>7200</v>
      </c>
      <c r="I115" s="6">
        <v>9000</v>
      </c>
      <c r="J115" s="6">
        <v>111000</v>
      </c>
      <c r="K115" s="6">
        <v>60000</v>
      </c>
      <c r="L115" s="6">
        <v>60000</v>
      </c>
      <c r="M115" s="6">
        <v>30000</v>
      </c>
      <c r="N115" s="6">
        <v>150000</v>
      </c>
      <c r="O115" s="21">
        <f t="shared" ref="O115" si="3">SUM(H115:M115)</f>
        <v>277200</v>
      </c>
    </row>
    <row r="116" spans="1:15" x14ac:dyDescent="0.25">
      <c r="A116" s="23">
        <v>111</v>
      </c>
      <c r="B116" s="26" t="s">
        <v>259</v>
      </c>
      <c r="C116" s="24" t="s">
        <v>192</v>
      </c>
      <c r="D116" s="27">
        <v>2685000</v>
      </c>
      <c r="E116" s="26" t="s">
        <v>59</v>
      </c>
      <c r="F116" s="3" t="s">
        <v>11</v>
      </c>
      <c r="G116" s="18">
        <v>2800000</v>
      </c>
      <c r="H116" s="6">
        <v>6720</v>
      </c>
      <c r="I116" s="6">
        <v>8400</v>
      </c>
      <c r="J116" s="6">
        <v>103600</v>
      </c>
      <c r="K116" s="6">
        <v>56000</v>
      </c>
      <c r="L116" s="6">
        <v>56000</v>
      </c>
      <c r="M116" s="6">
        <v>28000</v>
      </c>
      <c r="N116" s="6">
        <v>150000</v>
      </c>
      <c r="O116" s="21">
        <f>SUM(H116:M116)</f>
        <v>258720</v>
      </c>
    </row>
    <row r="117" spans="1:15" x14ac:dyDescent="0.25">
      <c r="A117" s="23">
        <v>112</v>
      </c>
      <c r="B117" s="26" t="s">
        <v>259</v>
      </c>
      <c r="C117" s="24" t="s">
        <v>194</v>
      </c>
      <c r="D117" s="27">
        <v>2541000</v>
      </c>
      <c r="E117" s="26" t="s">
        <v>74</v>
      </c>
      <c r="F117" s="3" t="s">
        <v>11</v>
      </c>
      <c r="G117" s="18">
        <v>4400000</v>
      </c>
      <c r="H117" s="6">
        <v>10560</v>
      </c>
      <c r="I117" s="6">
        <v>13200</v>
      </c>
      <c r="J117" s="6">
        <v>162800</v>
      </c>
      <c r="K117" s="6">
        <v>88000</v>
      </c>
      <c r="L117" s="6">
        <v>88000</v>
      </c>
      <c r="M117" s="6">
        <v>44000</v>
      </c>
      <c r="N117" s="6">
        <v>112063</v>
      </c>
      <c r="O117" s="21">
        <f>SUM(H117:M117)</f>
        <v>406560</v>
      </c>
    </row>
    <row r="118" spans="1:15" x14ac:dyDescent="0.25">
      <c r="A118" s="23">
        <v>113</v>
      </c>
      <c r="B118" s="26" t="s">
        <v>259</v>
      </c>
      <c r="C118" s="24" t="s">
        <v>195</v>
      </c>
      <c r="D118" s="27">
        <v>3946285</v>
      </c>
      <c r="E118" s="26" t="s">
        <v>21</v>
      </c>
      <c r="F118" s="3" t="s">
        <v>11</v>
      </c>
      <c r="G118" s="18">
        <v>2150000</v>
      </c>
      <c r="H118" s="6">
        <v>5160</v>
      </c>
      <c r="I118" s="6">
        <v>6450</v>
      </c>
      <c r="J118" s="6">
        <v>79550</v>
      </c>
      <c r="K118" s="6">
        <v>43000</v>
      </c>
      <c r="L118" s="6">
        <v>43000</v>
      </c>
      <c r="M118" s="6">
        <v>21500</v>
      </c>
      <c r="N118" s="6">
        <v>112063</v>
      </c>
      <c r="O118" s="21">
        <f>SUM(H118:M118)</f>
        <v>198660</v>
      </c>
    </row>
    <row r="119" spans="1:15" x14ac:dyDescent="0.25">
      <c r="A119" s="23">
        <v>114</v>
      </c>
      <c r="B119" s="26" t="s">
        <v>259</v>
      </c>
      <c r="C119" s="24" t="s">
        <v>197</v>
      </c>
      <c r="D119" s="27">
        <v>2700253</v>
      </c>
      <c r="E119" s="26" t="s">
        <v>55</v>
      </c>
      <c r="F119" s="3" t="s">
        <v>11</v>
      </c>
      <c r="G119" s="18">
        <v>3300000</v>
      </c>
      <c r="H119" s="6">
        <v>7920</v>
      </c>
      <c r="I119" s="6">
        <v>9900</v>
      </c>
      <c r="J119" s="6">
        <v>122100</v>
      </c>
      <c r="K119" s="6">
        <v>66000</v>
      </c>
      <c r="L119" s="6">
        <v>66000</v>
      </c>
      <c r="M119" s="6">
        <v>33000</v>
      </c>
      <c r="N119" s="6">
        <v>112063</v>
      </c>
      <c r="O119" s="21">
        <f>SUM(H119:M119)</f>
        <v>304920</v>
      </c>
    </row>
    <row r="120" spans="1:15" x14ac:dyDescent="0.25">
      <c r="A120" s="23">
        <v>115</v>
      </c>
      <c r="B120" s="26" t="s">
        <v>259</v>
      </c>
      <c r="C120" s="24" t="s">
        <v>199</v>
      </c>
      <c r="D120" s="27">
        <v>2985253</v>
      </c>
      <c r="E120" s="26" t="s">
        <v>35</v>
      </c>
      <c r="F120" s="3" t="s">
        <v>11</v>
      </c>
      <c r="G120" s="18"/>
      <c r="H120" s="6"/>
      <c r="I120" s="6"/>
      <c r="J120" s="6"/>
      <c r="K120" s="6"/>
      <c r="L120" s="6"/>
      <c r="M120" s="6"/>
      <c r="N120" s="6"/>
      <c r="O120" s="21">
        <f t="shared" si="1"/>
        <v>0</v>
      </c>
    </row>
    <row r="121" spans="1:15" x14ac:dyDescent="0.25">
      <c r="A121" s="23">
        <v>116</v>
      </c>
      <c r="B121" s="26" t="s">
        <v>259</v>
      </c>
      <c r="C121" s="24" t="s">
        <v>200</v>
      </c>
      <c r="D121" s="27">
        <v>2605000</v>
      </c>
      <c r="E121" s="26" t="s">
        <v>255</v>
      </c>
      <c r="F121" s="3" t="s">
        <v>11</v>
      </c>
      <c r="G121" s="46"/>
      <c r="H121" s="47"/>
      <c r="I121" s="47"/>
      <c r="J121" s="47"/>
      <c r="K121" s="47"/>
      <c r="L121" s="47"/>
      <c r="M121" s="47"/>
      <c r="N121" s="47"/>
      <c r="O121" s="21">
        <f t="shared" si="1"/>
        <v>0</v>
      </c>
    </row>
    <row r="122" spans="1:15" x14ac:dyDescent="0.25">
      <c r="A122" s="23">
        <v>117</v>
      </c>
      <c r="B122" s="26" t="s">
        <v>259</v>
      </c>
      <c r="C122" s="24" t="s">
        <v>201</v>
      </c>
      <c r="D122" s="27">
        <v>1910000</v>
      </c>
      <c r="E122" s="26" t="s">
        <v>139</v>
      </c>
      <c r="F122" s="3" t="s">
        <v>11</v>
      </c>
      <c r="G122" s="46"/>
      <c r="H122" s="47"/>
      <c r="I122" s="47"/>
      <c r="J122" s="47"/>
      <c r="K122" s="47"/>
      <c r="L122" s="47"/>
      <c r="M122" s="47"/>
      <c r="N122" s="47"/>
      <c r="O122" s="21">
        <f t="shared" si="1"/>
        <v>0</v>
      </c>
    </row>
    <row r="123" spans="1:15" x14ac:dyDescent="0.25">
      <c r="A123" s="23">
        <v>118</v>
      </c>
      <c r="B123" s="26" t="s">
        <v>259</v>
      </c>
      <c r="C123" s="24" t="s">
        <v>202</v>
      </c>
      <c r="D123" s="25">
        <v>4840000</v>
      </c>
      <c r="E123" s="26" t="s">
        <v>232</v>
      </c>
      <c r="F123" s="3" t="s">
        <v>11</v>
      </c>
      <c r="G123" s="46"/>
      <c r="H123" s="47"/>
      <c r="I123" s="47"/>
      <c r="J123" s="47"/>
      <c r="K123" s="47"/>
      <c r="L123" s="47"/>
      <c r="M123" s="47"/>
      <c r="N123" s="47"/>
      <c r="O123" s="21">
        <f t="shared" si="1"/>
        <v>0</v>
      </c>
    </row>
    <row r="124" spans="1:15" x14ac:dyDescent="0.25">
      <c r="A124" s="5"/>
      <c r="B124" s="5"/>
      <c r="C124" s="5"/>
      <c r="D124" s="5"/>
      <c r="E124" s="5"/>
      <c r="F124" s="5"/>
      <c r="G124" s="18">
        <f>SUM(G6:G120)</f>
        <v>211700000</v>
      </c>
      <c r="H124" s="18">
        <f>SUM(H6:H120)</f>
        <v>508080</v>
      </c>
      <c r="I124" s="18">
        <f>SUM(I6:I120)</f>
        <v>635100</v>
      </c>
      <c r="J124" s="18">
        <f>SUM(J6:J120)</f>
        <v>7832900</v>
      </c>
      <c r="K124" s="18">
        <f>SUM(K6:K120)</f>
        <v>4234000</v>
      </c>
      <c r="L124" s="18">
        <f>SUM(L6:L120)</f>
        <v>4099000</v>
      </c>
      <c r="M124" s="18">
        <f>SUM(M6:M120)</f>
        <v>2049500</v>
      </c>
      <c r="N124" s="18">
        <f>SUM(N6:N120)</f>
        <v>9067593</v>
      </c>
      <c r="O124" s="21">
        <f>SUM(H124:M124)</f>
        <v>19358580</v>
      </c>
    </row>
    <row r="125" spans="1:15" x14ac:dyDescent="0.25">
      <c r="G125" s="2"/>
      <c r="H125" s="2"/>
      <c r="I125" s="2"/>
      <c r="J125" s="2"/>
      <c r="K125" s="2"/>
      <c r="L125" s="2"/>
      <c r="M125" s="2"/>
      <c r="N125" s="2"/>
      <c r="O125" s="2"/>
    </row>
    <row r="126" spans="1:15" x14ac:dyDescent="0.25">
      <c r="N126" s="20">
        <v>9067593</v>
      </c>
      <c r="O126" s="20">
        <v>19358580</v>
      </c>
    </row>
    <row r="127" spans="1:15" x14ac:dyDescent="0.25">
      <c r="N127" s="20">
        <f>N124-N126</f>
        <v>0</v>
      </c>
      <c r="O127" s="20">
        <f>O124-O126</f>
        <v>0</v>
      </c>
    </row>
  </sheetData>
  <mergeCells count="15">
    <mergeCell ref="O4:O5"/>
    <mergeCell ref="C4:C5"/>
    <mergeCell ref="G4:G5"/>
    <mergeCell ref="H4:H5"/>
    <mergeCell ref="I4:I5"/>
    <mergeCell ref="J4:K4"/>
    <mergeCell ref="L4:M4"/>
    <mergeCell ref="N4:N5"/>
    <mergeCell ref="A1:F1"/>
    <mergeCell ref="A2:F2"/>
    <mergeCell ref="A4:A5"/>
    <mergeCell ref="B4:B5"/>
    <mergeCell ref="D4:D5"/>
    <mergeCell ref="E4:E5"/>
    <mergeCell ref="F4:F5"/>
  </mergeCells>
  <conditionalFormatting sqref="C104:C106">
    <cfRule type="duplicateValues" dxfId="176" priority="108"/>
  </conditionalFormatting>
  <conditionalFormatting sqref="C107">
    <cfRule type="duplicateValues" dxfId="175" priority="109"/>
  </conditionalFormatting>
  <conditionalFormatting sqref="C108:C123">
    <cfRule type="duplicateValues" dxfId="174" priority="11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95F7-F408-44BC-8931-617CCD29F1AB}">
  <dimension ref="A1:O132"/>
  <sheetViews>
    <sheetView topLeftCell="D126" workbookViewId="0">
      <selection activeCell="G6" sqref="G6:O128"/>
    </sheetView>
  </sheetViews>
  <sheetFormatPr defaultRowHeight="15" x14ac:dyDescent="0.25"/>
  <cols>
    <col min="1" max="1" width="7" customWidth="1"/>
    <col min="3" max="3" width="28.42578125" customWidth="1"/>
    <col min="4" max="4" width="14.28515625" customWidth="1"/>
    <col min="5" max="6" width="16.7109375" customWidth="1"/>
    <col min="7" max="15" width="13.5703125" customWidth="1"/>
  </cols>
  <sheetData>
    <row r="1" spans="1:15" x14ac:dyDescent="0.25">
      <c r="A1" s="35" t="s">
        <v>0</v>
      </c>
      <c r="B1" s="35"/>
      <c r="C1" s="35"/>
      <c r="D1" s="35"/>
      <c r="E1" s="35"/>
      <c r="F1" s="35"/>
    </row>
    <row r="2" spans="1:15" x14ac:dyDescent="0.25">
      <c r="A2" s="41" t="s">
        <v>268</v>
      </c>
      <c r="B2" s="41"/>
      <c r="C2" s="41"/>
      <c r="D2" s="41"/>
      <c r="E2" s="41"/>
      <c r="F2" s="41"/>
    </row>
    <row r="3" spans="1:15" x14ac:dyDescent="0.25">
      <c r="A3" s="22"/>
      <c r="B3" s="22"/>
      <c r="C3" s="22"/>
      <c r="D3" s="22"/>
      <c r="E3" s="22"/>
      <c r="F3" s="22"/>
    </row>
    <row r="4" spans="1:15" x14ac:dyDescent="0.25">
      <c r="A4" s="37" t="s">
        <v>2</v>
      </c>
      <c r="B4" s="38" t="s">
        <v>3</v>
      </c>
      <c r="C4" s="39" t="s">
        <v>4</v>
      </c>
      <c r="D4" s="39" t="s">
        <v>5</v>
      </c>
      <c r="E4" s="38" t="s">
        <v>6</v>
      </c>
      <c r="F4" s="38" t="s">
        <v>7</v>
      </c>
      <c r="G4" s="40" t="s">
        <v>227</v>
      </c>
      <c r="H4" s="36" t="s">
        <v>221</v>
      </c>
      <c r="I4" s="36" t="s">
        <v>222</v>
      </c>
      <c r="J4" s="36" t="s">
        <v>223</v>
      </c>
      <c r="K4" s="36"/>
      <c r="L4" s="36" t="s">
        <v>226</v>
      </c>
      <c r="M4" s="36"/>
      <c r="N4" s="33" t="s">
        <v>229</v>
      </c>
      <c r="O4" s="32" t="s">
        <v>228</v>
      </c>
    </row>
    <row r="5" spans="1:15" x14ac:dyDescent="0.25">
      <c r="A5" s="37"/>
      <c r="B5" s="38"/>
      <c r="C5" s="39"/>
      <c r="D5" s="39"/>
      <c r="E5" s="38"/>
      <c r="F5" s="38"/>
      <c r="G5" s="40"/>
      <c r="H5" s="36"/>
      <c r="I5" s="36"/>
      <c r="J5" s="15" t="s">
        <v>224</v>
      </c>
      <c r="K5" s="15" t="s">
        <v>225</v>
      </c>
      <c r="L5" s="15" t="s">
        <v>224</v>
      </c>
      <c r="M5" s="15" t="s">
        <v>225</v>
      </c>
      <c r="N5" s="34"/>
      <c r="O5" s="32"/>
    </row>
    <row r="6" spans="1:15" x14ac:dyDescent="0.25">
      <c r="A6" s="23">
        <v>1</v>
      </c>
      <c r="B6" s="26" t="s">
        <v>272</v>
      </c>
      <c r="C6" s="28" t="s">
        <v>9</v>
      </c>
      <c r="D6" s="29">
        <v>2015000</v>
      </c>
      <c r="E6" s="26" t="s">
        <v>123</v>
      </c>
      <c r="F6" s="3" t="s">
        <v>11</v>
      </c>
      <c r="G6" s="18"/>
      <c r="H6" s="6"/>
      <c r="I6" s="6"/>
      <c r="J6" s="6"/>
      <c r="K6" s="6"/>
      <c r="L6" s="6"/>
      <c r="M6" s="6"/>
      <c r="N6" s="6"/>
      <c r="O6" s="21">
        <f t="shared" ref="O6:O56" si="0">SUM(H6:M6)</f>
        <v>0</v>
      </c>
    </row>
    <row r="7" spans="1:15" x14ac:dyDescent="0.25">
      <c r="A7" s="23">
        <v>2</v>
      </c>
      <c r="B7" s="26" t="s">
        <v>272</v>
      </c>
      <c r="C7" s="24" t="s">
        <v>12</v>
      </c>
      <c r="D7" s="27">
        <v>2222500</v>
      </c>
      <c r="E7" s="26" t="s">
        <v>100</v>
      </c>
      <c r="F7" s="3" t="s">
        <v>11</v>
      </c>
      <c r="G7" s="18"/>
      <c r="H7" s="6"/>
      <c r="I7" s="6"/>
      <c r="J7" s="6"/>
      <c r="K7" s="6"/>
      <c r="L7" s="6"/>
      <c r="M7" s="6"/>
      <c r="N7" s="6"/>
      <c r="O7" s="21">
        <f t="shared" si="0"/>
        <v>0</v>
      </c>
    </row>
    <row r="8" spans="1:15" x14ac:dyDescent="0.25">
      <c r="A8" s="23">
        <v>3</v>
      </c>
      <c r="B8" s="26" t="s">
        <v>272</v>
      </c>
      <c r="C8" s="9" t="s">
        <v>260</v>
      </c>
      <c r="D8" s="10">
        <v>1850000</v>
      </c>
      <c r="E8" s="3"/>
      <c r="F8" s="3" t="s">
        <v>204</v>
      </c>
      <c r="G8" s="18"/>
      <c r="H8" s="6"/>
      <c r="I8" s="6"/>
      <c r="J8" s="6"/>
      <c r="K8" s="6"/>
      <c r="L8" s="6"/>
      <c r="M8" s="6"/>
      <c r="N8" s="6"/>
      <c r="O8" s="21">
        <f t="shared" si="0"/>
        <v>0</v>
      </c>
    </row>
    <row r="9" spans="1:15" x14ac:dyDescent="0.25">
      <c r="A9" s="23">
        <v>4</v>
      </c>
      <c r="B9" s="26" t="s">
        <v>272</v>
      </c>
      <c r="C9" s="5" t="s">
        <v>269</v>
      </c>
      <c r="D9" s="6">
        <v>780000</v>
      </c>
      <c r="E9" s="3"/>
      <c r="F9" s="3" t="s">
        <v>204</v>
      </c>
      <c r="G9" s="18"/>
      <c r="H9" s="6"/>
      <c r="I9" s="6"/>
      <c r="J9" s="6"/>
      <c r="K9" s="6"/>
      <c r="L9" s="6"/>
      <c r="M9" s="6"/>
      <c r="N9" s="6"/>
      <c r="O9" s="21"/>
    </row>
    <row r="10" spans="1:15" x14ac:dyDescent="0.25">
      <c r="A10" s="23">
        <v>5</v>
      </c>
      <c r="B10" s="26" t="s">
        <v>272</v>
      </c>
      <c r="C10" s="24" t="s">
        <v>235</v>
      </c>
      <c r="D10" s="27">
        <v>2267500</v>
      </c>
      <c r="E10" s="26" t="s">
        <v>86</v>
      </c>
      <c r="F10" s="3" t="s">
        <v>11</v>
      </c>
      <c r="G10" s="18"/>
      <c r="H10" s="6"/>
      <c r="I10" s="6"/>
      <c r="J10" s="6"/>
      <c r="K10" s="6"/>
      <c r="L10" s="6"/>
      <c r="M10" s="6"/>
      <c r="N10" s="6"/>
      <c r="O10" s="21"/>
    </row>
    <row r="11" spans="1:15" x14ac:dyDescent="0.25">
      <c r="A11" s="23">
        <v>6</v>
      </c>
      <c r="B11" s="26" t="s">
        <v>272</v>
      </c>
      <c r="C11" s="24" t="s">
        <v>16</v>
      </c>
      <c r="D11" s="27">
        <v>3874160</v>
      </c>
      <c r="E11" s="26" t="s">
        <v>21</v>
      </c>
      <c r="F11" s="3" t="s">
        <v>11</v>
      </c>
      <c r="G11" s="18">
        <v>2250000</v>
      </c>
      <c r="H11" s="6">
        <v>5400</v>
      </c>
      <c r="I11" s="6">
        <v>6750</v>
      </c>
      <c r="J11" s="6">
        <v>83250</v>
      </c>
      <c r="K11" s="6">
        <v>45000</v>
      </c>
      <c r="L11" s="6">
        <v>45000</v>
      </c>
      <c r="M11" s="6">
        <v>22500</v>
      </c>
      <c r="N11" s="6">
        <v>112063</v>
      </c>
      <c r="O11" s="21">
        <f t="shared" si="0"/>
        <v>207900</v>
      </c>
    </row>
    <row r="12" spans="1:15" x14ac:dyDescent="0.25">
      <c r="A12" s="23">
        <v>7</v>
      </c>
      <c r="B12" s="26" t="s">
        <v>272</v>
      </c>
      <c r="C12" s="24" t="s">
        <v>18</v>
      </c>
      <c r="D12" s="27">
        <v>2031000</v>
      </c>
      <c r="E12" s="26" t="s">
        <v>121</v>
      </c>
      <c r="F12" s="3" t="s">
        <v>11</v>
      </c>
      <c r="G12" s="18">
        <v>2600000</v>
      </c>
      <c r="H12" s="6">
        <v>6240</v>
      </c>
      <c r="I12" s="6">
        <v>7800</v>
      </c>
      <c r="J12" s="6">
        <v>96200</v>
      </c>
      <c r="K12" s="6">
        <v>52000</v>
      </c>
      <c r="L12" s="6">
        <v>52000</v>
      </c>
      <c r="M12" s="6">
        <v>26000</v>
      </c>
      <c r="N12" s="6">
        <v>130000</v>
      </c>
      <c r="O12" s="21">
        <f t="shared" si="0"/>
        <v>240240</v>
      </c>
    </row>
    <row r="13" spans="1:15" x14ac:dyDescent="0.25">
      <c r="A13" s="23">
        <v>8</v>
      </c>
      <c r="B13" s="26" t="s">
        <v>272</v>
      </c>
      <c r="C13" s="24" t="s">
        <v>20</v>
      </c>
      <c r="D13" s="27">
        <v>1075500</v>
      </c>
      <c r="E13" s="26" t="s">
        <v>193</v>
      </c>
      <c r="F13" s="3" t="s">
        <v>11</v>
      </c>
      <c r="G13" s="18">
        <v>2250000</v>
      </c>
      <c r="H13" s="6">
        <v>5400</v>
      </c>
      <c r="I13" s="6">
        <v>6750</v>
      </c>
      <c r="J13" s="6">
        <v>83250</v>
      </c>
      <c r="K13" s="6">
        <v>45000</v>
      </c>
      <c r="L13" s="6">
        <v>45000</v>
      </c>
      <c r="M13" s="6">
        <v>22500</v>
      </c>
      <c r="N13" s="6"/>
      <c r="O13" s="21">
        <f t="shared" si="0"/>
        <v>207900</v>
      </c>
    </row>
    <row r="14" spans="1:15" x14ac:dyDescent="0.25">
      <c r="A14" s="23">
        <v>9</v>
      </c>
      <c r="B14" s="26" t="s">
        <v>272</v>
      </c>
      <c r="C14" s="9" t="s">
        <v>211</v>
      </c>
      <c r="D14" s="10">
        <v>1185000</v>
      </c>
      <c r="E14" s="3"/>
      <c r="F14" s="3" t="s">
        <v>204</v>
      </c>
      <c r="G14" s="18">
        <v>2800000</v>
      </c>
      <c r="H14" s="6">
        <v>6720</v>
      </c>
      <c r="I14" s="6">
        <v>8400</v>
      </c>
      <c r="J14" s="6">
        <v>103600</v>
      </c>
      <c r="K14" s="6">
        <v>56000</v>
      </c>
      <c r="L14" s="6">
        <v>56000</v>
      </c>
      <c r="M14" s="6">
        <v>28000</v>
      </c>
      <c r="N14" s="6">
        <v>112063</v>
      </c>
      <c r="O14" s="21">
        <f t="shared" si="0"/>
        <v>258720</v>
      </c>
    </row>
    <row r="15" spans="1:15" x14ac:dyDescent="0.25">
      <c r="A15" s="23">
        <v>10</v>
      </c>
      <c r="B15" s="26" t="s">
        <v>272</v>
      </c>
      <c r="C15" s="24" t="s">
        <v>22</v>
      </c>
      <c r="D15" s="27">
        <v>2520253</v>
      </c>
      <c r="E15" s="26" t="s">
        <v>53</v>
      </c>
      <c r="F15" s="3" t="s">
        <v>11</v>
      </c>
      <c r="G15" s="18"/>
      <c r="H15" s="6"/>
      <c r="I15" s="6"/>
      <c r="J15" s="6"/>
      <c r="K15" s="6"/>
      <c r="L15" s="6"/>
      <c r="M15" s="6"/>
      <c r="N15" s="6"/>
      <c r="O15" s="21"/>
    </row>
    <row r="16" spans="1:15" x14ac:dyDescent="0.25">
      <c r="A16" s="23">
        <v>11</v>
      </c>
      <c r="B16" s="26" t="s">
        <v>272</v>
      </c>
      <c r="C16" s="24" t="s">
        <v>24</v>
      </c>
      <c r="D16" s="27">
        <v>1419000</v>
      </c>
      <c r="E16" s="26" t="s">
        <v>169</v>
      </c>
      <c r="F16" s="3" t="s">
        <v>11</v>
      </c>
      <c r="G16" s="18">
        <v>2500000</v>
      </c>
      <c r="H16" s="6">
        <v>6000</v>
      </c>
      <c r="I16" s="6">
        <v>7500</v>
      </c>
      <c r="J16" s="6">
        <v>92500</v>
      </c>
      <c r="K16" s="6">
        <v>50000</v>
      </c>
      <c r="L16" s="6">
        <v>50000</v>
      </c>
      <c r="M16" s="6">
        <v>25000</v>
      </c>
      <c r="N16" s="6">
        <v>112063</v>
      </c>
      <c r="O16" s="21">
        <f t="shared" si="0"/>
        <v>231000</v>
      </c>
    </row>
    <row r="17" spans="1:15" x14ac:dyDescent="0.25">
      <c r="A17" s="23">
        <v>12</v>
      </c>
      <c r="B17" s="26" t="s">
        <v>272</v>
      </c>
      <c r="C17" s="24" t="s">
        <v>26</v>
      </c>
      <c r="D17" s="27">
        <v>1775000</v>
      </c>
      <c r="E17" s="26" t="s">
        <v>143</v>
      </c>
      <c r="F17" s="3" t="s">
        <v>11</v>
      </c>
      <c r="G17" s="18"/>
      <c r="H17" s="6"/>
      <c r="I17" s="6"/>
      <c r="J17" s="6"/>
      <c r="K17" s="6"/>
      <c r="L17" s="6"/>
      <c r="M17" s="6"/>
      <c r="N17" s="6"/>
      <c r="O17" s="21">
        <f t="shared" si="0"/>
        <v>0</v>
      </c>
    </row>
    <row r="18" spans="1:15" x14ac:dyDescent="0.25">
      <c r="A18" s="23">
        <v>13</v>
      </c>
      <c r="B18" s="26" t="s">
        <v>272</v>
      </c>
      <c r="C18" s="24" t="s">
        <v>28</v>
      </c>
      <c r="D18" s="27">
        <v>2306000</v>
      </c>
      <c r="E18" s="26" t="s">
        <v>76</v>
      </c>
      <c r="F18" s="3" t="s">
        <v>11</v>
      </c>
      <c r="G18" s="18">
        <v>3600000</v>
      </c>
      <c r="H18" s="6">
        <v>8640</v>
      </c>
      <c r="I18" s="6">
        <v>10800</v>
      </c>
      <c r="J18" s="6">
        <v>133200</v>
      </c>
      <c r="K18" s="6">
        <v>72000</v>
      </c>
      <c r="L18" s="6">
        <v>72000</v>
      </c>
      <c r="M18" s="6">
        <v>36000</v>
      </c>
      <c r="N18" s="6">
        <v>180000</v>
      </c>
      <c r="O18" s="21">
        <f t="shared" si="0"/>
        <v>332640</v>
      </c>
    </row>
    <row r="19" spans="1:15" x14ac:dyDescent="0.25">
      <c r="A19" s="23">
        <v>14</v>
      </c>
      <c r="B19" s="26" t="s">
        <v>272</v>
      </c>
      <c r="C19" s="24" t="s">
        <v>30</v>
      </c>
      <c r="D19" s="27">
        <v>896253</v>
      </c>
      <c r="E19" s="26" t="s">
        <v>237</v>
      </c>
      <c r="F19" s="3" t="s">
        <v>11</v>
      </c>
      <c r="G19" s="18">
        <v>2250000</v>
      </c>
      <c r="H19" s="6">
        <v>5400</v>
      </c>
      <c r="I19" s="6">
        <v>6750</v>
      </c>
      <c r="J19" s="6">
        <v>83250</v>
      </c>
      <c r="K19" s="6">
        <v>45000</v>
      </c>
      <c r="L19" s="6">
        <v>0</v>
      </c>
      <c r="M19" s="6">
        <v>0</v>
      </c>
      <c r="N19" s="6">
        <v>112063</v>
      </c>
      <c r="O19" s="21">
        <f t="shared" si="0"/>
        <v>140400</v>
      </c>
    </row>
    <row r="20" spans="1:15" x14ac:dyDescent="0.25">
      <c r="A20" s="23">
        <v>15</v>
      </c>
      <c r="B20" s="26" t="s">
        <v>272</v>
      </c>
      <c r="C20" s="24" t="s">
        <v>32</v>
      </c>
      <c r="D20" s="27">
        <v>1989000</v>
      </c>
      <c r="E20" s="26" t="s">
        <v>129</v>
      </c>
      <c r="F20" s="3" t="s">
        <v>11</v>
      </c>
      <c r="G20" s="18">
        <v>2900000</v>
      </c>
      <c r="H20" s="6">
        <v>6960</v>
      </c>
      <c r="I20" s="6">
        <v>8700</v>
      </c>
      <c r="J20" s="6">
        <v>107300</v>
      </c>
      <c r="K20" s="6">
        <v>58000</v>
      </c>
      <c r="L20" s="6">
        <v>58000</v>
      </c>
      <c r="M20" s="6">
        <v>29000</v>
      </c>
      <c r="N20" s="6">
        <v>145000</v>
      </c>
      <c r="O20" s="21">
        <f t="shared" si="0"/>
        <v>267960</v>
      </c>
    </row>
    <row r="21" spans="1:15" x14ac:dyDescent="0.25">
      <c r="A21" s="23">
        <v>16</v>
      </c>
      <c r="B21" s="26" t="s">
        <v>272</v>
      </c>
      <c r="C21" s="24" t="s">
        <v>34</v>
      </c>
      <c r="D21" s="27">
        <v>4000000</v>
      </c>
      <c r="E21" s="26" t="s">
        <v>10</v>
      </c>
      <c r="F21" s="3" t="s">
        <v>11</v>
      </c>
      <c r="G21" s="18">
        <v>2700000</v>
      </c>
      <c r="H21" s="6">
        <v>6480</v>
      </c>
      <c r="I21" s="6">
        <v>8100</v>
      </c>
      <c r="J21" s="6">
        <v>99900</v>
      </c>
      <c r="K21" s="6">
        <v>54000</v>
      </c>
      <c r="L21" s="6">
        <v>54000</v>
      </c>
      <c r="M21" s="6">
        <v>27000</v>
      </c>
      <c r="N21" s="6">
        <v>112063</v>
      </c>
      <c r="O21" s="21">
        <f t="shared" si="0"/>
        <v>249480</v>
      </c>
    </row>
    <row r="22" spans="1:15" x14ac:dyDescent="0.25">
      <c r="A22" s="23">
        <v>17</v>
      </c>
      <c r="B22" s="26" t="s">
        <v>272</v>
      </c>
      <c r="C22" s="24" t="s">
        <v>36</v>
      </c>
      <c r="D22" s="27">
        <v>1254000</v>
      </c>
      <c r="E22" s="26" t="s">
        <v>175</v>
      </c>
      <c r="F22" s="3" t="s">
        <v>11</v>
      </c>
      <c r="G22" s="18">
        <v>2250000</v>
      </c>
      <c r="H22" s="6">
        <v>5400</v>
      </c>
      <c r="I22" s="6">
        <v>6750</v>
      </c>
      <c r="J22" s="6">
        <v>83250</v>
      </c>
      <c r="K22" s="6">
        <v>45000</v>
      </c>
      <c r="L22" s="6">
        <v>45000</v>
      </c>
      <c r="M22" s="6">
        <v>22500</v>
      </c>
      <c r="N22" s="6">
        <v>112063</v>
      </c>
      <c r="O22" s="21">
        <f t="shared" si="0"/>
        <v>207900</v>
      </c>
    </row>
    <row r="23" spans="1:15" x14ac:dyDescent="0.25">
      <c r="A23" s="23">
        <v>18</v>
      </c>
      <c r="B23" s="26" t="s">
        <v>272</v>
      </c>
      <c r="C23" s="24" t="s">
        <v>38</v>
      </c>
      <c r="D23" s="27">
        <v>1929000</v>
      </c>
      <c r="E23" s="26" t="s">
        <v>133</v>
      </c>
      <c r="F23" s="3" t="s">
        <v>11</v>
      </c>
      <c r="G23" s="18">
        <v>2250000</v>
      </c>
      <c r="H23" s="6">
        <v>5400</v>
      </c>
      <c r="I23" s="6">
        <v>6750</v>
      </c>
      <c r="J23" s="6">
        <v>83250</v>
      </c>
      <c r="K23" s="6">
        <v>45000</v>
      </c>
      <c r="L23" s="6">
        <v>45000</v>
      </c>
      <c r="M23" s="6">
        <v>22500</v>
      </c>
      <c r="N23" s="6">
        <v>112063</v>
      </c>
      <c r="O23" s="21">
        <f t="shared" si="0"/>
        <v>207900</v>
      </c>
    </row>
    <row r="24" spans="1:15" x14ac:dyDescent="0.25">
      <c r="A24" s="23">
        <v>19</v>
      </c>
      <c r="B24" s="26" t="s">
        <v>272</v>
      </c>
      <c r="C24" s="24" t="s">
        <v>40</v>
      </c>
      <c r="D24" s="27">
        <v>2135253</v>
      </c>
      <c r="E24" s="26" t="s">
        <v>110</v>
      </c>
      <c r="F24" s="3" t="s">
        <v>11</v>
      </c>
      <c r="G24" s="18">
        <v>2300000</v>
      </c>
      <c r="H24" s="6">
        <v>5520</v>
      </c>
      <c r="I24" s="6">
        <v>6900</v>
      </c>
      <c r="J24" s="6">
        <v>85100</v>
      </c>
      <c r="K24" s="6">
        <v>46000</v>
      </c>
      <c r="L24" s="6">
        <v>46000</v>
      </c>
      <c r="M24" s="6">
        <v>23000</v>
      </c>
      <c r="N24" s="6">
        <v>112063</v>
      </c>
      <c r="O24" s="21">
        <f t="shared" si="0"/>
        <v>212520</v>
      </c>
    </row>
    <row r="25" spans="1:15" x14ac:dyDescent="0.25">
      <c r="A25" s="23">
        <v>20</v>
      </c>
      <c r="B25" s="26" t="s">
        <v>272</v>
      </c>
      <c r="C25" s="24" t="s">
        <v>42</v>
      </c>
      <c r="D25" s="27">
        <v>1199000</v>
      </c>
      <c r="E25" s="26" t="s">
        <v>185</v>
      </c>
      <c r="F25" s="3" t="s">
        <v>11</v>
      </c>
      <c r="G25" s="18">
        <v>2250000</v>
      </c>
      <c r="H25" s="6">
        <v>5400</v>
      </c>
      <c r="I25" s="6">
        <v>6750</v>
      </c>
      <c r="J25" s="6">
        <v>83250</v>
      </c>
      <c r="K25" s="6">
        <v>45000</v>
      </c>
      <c r="L25" s="6">
        <v>45000</v>
      </c>
      <c r="M25" s="6">
        <v>22500</v>
      </c>
      <c r="N25" s="6">
        <v>112063</v>
      </c>
      <c r="O25" s="21">
        <f t="shared" si="0"/>
        <v>207900</v>
      </c>
    </row>
    <row r="26" spans="1:15" x14ac:dyDescent="0.25">
      <c r="A26" s="23">
        <v>21</v>
      </c>
      <c r="B26" s="26" t="s">
        <v>272</v>
      </c>
      <c r="C26" s="5" t="s">
        <v>249</v>
      </c>
      <c r="D26" s="6">
        <v>1180000</v>
      </c>
      <c r="E26" s="3"/>
      <c r="F26" s="3" t="s">
        <v>204</v>
      </c>
      <c r="G26" s="18"/>
      <c r="H26" s="6"/>
      <c r="I26" s="6"/>
      <c r="J26" s="6"/>
      <c r="K26" s="6"/>
      <c r="L26" s="6"/>
      <c r="M26" s="6"/>
      <c r="N26" s="6"/>
      <c r="O26" s="21">
        <f t="shared" si="0"/>
        <v>0</v>
      </c>
    </row>
    <row r="27" spans="1:15" x14ac:dyDescent="0.25">
      <c r="A27" s="23">
        <v>22</v>
      </c>
      <c r="B27" s="26" t="s">
        <v>272</v>
      </c>
      <c r="C27" s="24" t="s">
        <v>44</v>
      </c>
      <c r="D27" s="27">
        <v>1934000</v>
      </c>
      <c r="E27" s="26" t="s">
        <v>131</v>
      </c>
      <c r="F27" s="3" t="s">
        <v>11</v>
      </c>
      <c r="G27" s="18"/>
      <c r="H27" s="6"/>
      <c r="I27" s="6"/>
      <c r="J27" s="6"/>
      <c r="K27" s="6"/>
      <c r="L27" s="6"/>
      <c r="M27" s="6"/>
      <c r="N27" s="6"/>
      <c r="O27" s="21"/>
    </row>
    <row r="28" spans="1:15" x14ac:dyDescent="0.25">
      <c r="A28" s="23">
        <v>23</v>
      </c>
      <c r="B28" s="26" t="s">
        <v>272</v>
      </c>
      <c r="C28" s="9" t="s">
        <v>210</v>
      </c>
      <c r="D28" s="10">
        <v>1385000</v>
      </c>
      <c r="E28" s="3"/>
      <c r="F28" s="3" t="s">
        <v>204</v>
      </c>
      <c r="G28" s="18"/>
      <c r="H28" s="6"/>
      <c r="I28" s="6"/>
      <c r="J28" s="6"/>
      <c r="K28" s="6"/>
      <c r="L28" s="6"/>
      <c r="M28" s="6"/>
      <c r="N28" s="6"/>
      <c r="O28" s="21"/>
    </row>
    <row r="29" spans="1:15" x14ac:dyDescent="0.25">
      <c r="A29" s="23">
        <v>24</v>
      </c>
      <c r="B29" s="26" t="s">
        <v>272</v>
      </c>
      <c r="C29" s="24" t="s">
        <v>207</v>
      </c>
      <c r="D29" s="27">
        <v>1730000</v>
      </c>
      <c r="E29" s="26" t="s">
        <v>149</v>
      </c>
      <c r="F29" s="3" t="s">
        <v>11</v>
      </c>
      <c r="G29" s="18"/>
      <c r="H29" s="6"/>
      <c r="I29" s="6"/>
      <c r="J29" s="6"/>
      <c r="K29" s="6"/>
      <c r="L29" s="6"/>
      <c r="M29" s="6"/>
      <c r="N29" s="6"/>
      <c r="O29" s="21"/>
    </row>
    <row r="30" spans="1:15" x14ac:dyDescent="0.25">
      <c r="A30" s="23">
        <v>25</v>
      </c>
      <c r="B30" s="26" t="s">
        <v>272</v>
      </c>
      <c r="C30" s="24" t="s">
        <v>46</v>
      </c>
      <c r="D30" s="27">
        <v>2563500</v>
      </c>
      <c r="E30" s="26" t="s">
        <v>49</v>
      </c>
      <c r="F30" s="3" t="s">
        <v>11</v>
      </c>
      <c r="G30" s="18">
        <v>3600000</v>
      </c>
      <c r="H30" s="6">
        <v>8640</v>
      </c>
      <c r="I30" s="6">
        <v>10800</v>
      </c>
      <c r="J30" s="6">
        <v>133200</v>
      </c>
      <c r="K30" s="6">
        <v>72000</v>
      </c>
      <c r="L30" s="6">
        <v>72000</v>
      </c>
      <c r="M30" s="6">
        <v>36000</v>
      </c>
      <c r="N30" s="6">
        <v>180000</v>
      </c>
      <c r="O30" s="21">
        <f t="shared" si="0"/>
        <v>332640</v>
      </c>
    </row>
    <row r="31" spans="1:15" x14ac:dyDescent="0.25">
      <c r="A31" s="23">
        <v>26</v>
      </c>
      <c r="B31" s="26" t="s">
        <v>272</v>
      </c>
      <c r="C31" s="24" t="s">
        <v>48</v>
      </c>
      <c r="D31" s="27">
        <v>2264753</v>
      </c>
      <c r="E31" s="26" t="s">
        <v>90</v>
      </c>
      <c r="F31" s="3" t="s">
        <v>11</v>
      </c>
      <c r="G31" s="18">
        <v>2400000</v>
      </c>
      <c r="H31" s="6">
        <v>5760</v>
      </c>
      <c r="I31" s="6">
        <v>7200</v>
      </c>
      <c r="J31" s="6">
        <v>88800</v>
      </c>
      <c r="K31" s="6">
        <v>48000</v>
      </c>
      <c r="L31" s="6">
        <v>48000</v>
      </c>
      <c r="M31" s="6">
        <v>24000</v>
      </c>
      <c r="N31" s="6">
        <v>112063</v>
      </c>
      <c r="O31" s="21">
        <f t="shared" si="0"/>
        <v>221760</v>
      </c>
    </row>
    <row r="32" spans="1:15" x14ac:dyDescent="0.25">
      <c r="A32" s="23">
        <v>27</v>
      </c>
      <c r="B32" s="26" t="s">
        <v>272</v>
      </c>
      <c r="C32" s="24" t="s">
        <v>50</v>
      </c>
      <c r="D32" s="27">
        <v>1783000</v>
      </c>
      <c r="E32" s="26" t="s">
        <v>141</v>
      </c>
      <c r="F32" s="3" t="s">
        <v>11</v>
      </c>
      <c r="G32" s="18">
        <v>2300000</v>
      </c>
      <c r="H32" s="6">
        <v>5520</v>
      </c>
      <c r="I32" s="6">
        <v>6900</v>
      </c>
      <c r="J32" s="6">
        <v>85100</v>
      </c>
      <c r="K32" s="6">
        <v>46000</v>
      </c>
      <c r="L32" s="6">
        <v>46000</v>
      </c>
      <c r="M32" s="6">
        <v>23000</v>
      </c>
      <c r="N32" s="6">
        <v>115000</v>
      </c>
      <c r="O32" s="21">
        <f t="shared" si="0"/>
        <v>212520</v>
      </c>
    </row>
    <row r="33" spans="1:15" x14ac:dyDescent="0.25">
      <c r="A33" s="23">
        <v>28</v>
      </c>
      <c r="B33" s="26" t="s">
        <v>272</v>
      </c>
      <c r="C33" s="24" t="s">
        <v>54</v>
      </c>
      <c r="D33" s="27">
        <v>2386500</v>
      </c>
      <c r="E33" s="26" t="s">
        <v>255</v>
      </c>
      <c r="F33" s="3" t="s">
        <v>11</v>
      </c>
      <c r="G33" s="18">
        <v>2900000</v>
      </c>
      <c r="H33" s="6">
        <v>6960</v>
      </c>
      <c r="I33" s="6">
        <v>8700</v>
      </c>
      <c r="J33" s="6">
        <v>107300</v>
      </c>
      <c r="K33" s="6">
        <v>58000</v>
      </c>
      <c r="L33" s="6">
        <v>58000</v>
      </c>
      <c r="M33" s="6">
        <v>29000</v>
      </c>
      <c r="N33" s="6">
        <v>145000</v>
      </c>
      <c r="O33" s="21">
        <f t="shared" si="0"/>
        <v>267960</v>
      </c>
    </row>
    <row r="34" spans="1:15" x14ac:dyDescent="0.25">
      <c r="A34" s="23">
        <v>29</v>
      </c>
      <c r="B34" s="26" t="s">
        <v>272</v>
      </c>
      <c r="C34" s="9" t="s">
        <v>261</v>
      </c>
      <c r="D34" s="10">
        <v>1875000</v>
      </c>
      <c r="E34" s="3"/>
      <c r="F34" s="3" t="s">
        <v>204</v>
      </c>
      <c r="G34" s="18"/>
      <c r="H34" s="6"/>
      <c r="I34" s="6"/>
      <c r="J34" s="6"/>
      <c r="K34" s="6"/>
      <c r="L34" s="6"/>
      <c r="M34" s="6"/>
      <c r="N34" s="6"/>
      <c r="O34" s="21"/>
    </row>
    <row r="35" spans="1:15" x14ac:dyDescent="0.25">
      <c r="A35" s="23">
        <v>30</v>
      </c>
      <c r="B35" s="26" t="s">
        <v>272</v>
      </c>
      <c r="C35" s="24" t="s">
        <v>56</v>
      </c>
      <c r="D35" s="27">
        <v>2391250</v>
      </c>
      <c r="E35" s="26" t="s">
        <v>66</v>
      </c>
      <c r="F35" s="3" t="s">
        <v>11</v>
      </c>
      <c r="G35" s="18">
        <v>2800000</v>
      </c>
      <c r="H35" s="6">
        <v>6720</v>
      </c>
      <c r="I35" s="6">
        <v>8400</v>
      </c>
      <c r="J35" s="6">
        <v>103600</v>
      </c>
      <c r="K35" s="6">
        <v>56000</v>
      </c>
      <c r="L35" s="6">
        <v>56000</v>
      </c>
      <c r="M35" s="6">
        <v>28000</v>
      </c>
      <c r="N35" s="6">
        <v>112063</v>
      </c>
      <c r="O35" s="21">
        <f>SUM(H35:M35)</f>
        <v>258720</v>
      </c>
    </row>
    <row r="36" spans="1:15" x14ac:dyDescent="0.25">
      <c r="A36" s="23">
        <v>31</v>
      </c>
      <c r="B36" s="26" t="s">
        <v>272</v>
      </c>
      <c r="C36" s="24" t="s">
        <v>58</v>
      </c>
      <c r="D36" s="27">
        <v>1113253</v>
      </c>
      <c r="E36" s="26" t="s">
        <v>189</v>
      </c>
      <c r="F36" s="3" t="s">
        <v>11</v>
      </c>
      <c r="G36" s="18">
        <v>2250000</v>
      </c>
      <c r="H36" s="6">
        <v>5400</v>
      </c>
      <c r="I36" s="6">
        <v>6750</v>
      </c>
      <c r="J36" s="6">
        <v>83250</v>
      </c>
      <c r="K36" s="6">
        <v>45000</v>
      </c>
      <c r="L36" s="6">
        <v>45000</v>
      </c>
      <c r="M36" s="6">
        <v>22500</v>
      </c>
      <c r="N36" s="6">
        <v>112063</v>
      </c>
      <c r="O36" s="21">
        <f t="shared" si="0"/>
        <v>207900</v>
      </c>
    </row>
    <row r="37" spans="1:15" x14ac:dyDescent="0.25">
      <c r="A37" s="23">
        <v>32</v>
      </c>
      <c r="B37" s="26" t="s">
        <v>272</v>
      </c>
      <c r="C37" s="24" t="s">
        <v>60</v>
      </c>
      <c r="D37" s="27">
        <v>689000</v>
      </c>
      <c r="E37" s="3">
        <v>7123754508</v>
      </c>
      <c r="F37" s="3" t="s">
        <v>11</v>
      </c>
      <c r="G37" s="18">
        <v>2250000</v>
      </c>
      <c r="H37" s="6">
        <v>5400</v>
      </c>
      <c r="I37" s="6">
        <v>6750</v>
      </c>
      <c r="J37" s="6">
        <v>83250</v>
      </c>
      <c r="K37" s="6">
        <v>45000</v>
      </c>
      <c r="L37" s="6">
        <v>45000</v>
      </c>
      <c r="M37" s="6">
        <v>22500</v>
      </c>
      <c r="N37" s="6">
        <v>112063</v>
      </c>
      <c r="O37" s="21">
        <f t="shared" si="0"/>
        <v>207900</v>
      </c>
    </row>
    <row r="38" spans="1:15" x14ac:dyDescent="0.25">
      <c r="A38" s="23">
        <v>33</v>
      </c>
      <c r="B38" s="26" t="s">
        <v>272</v>
      </c>
      <c r="C38" s="24" t="s">
        <v>62</v>
      </c>
      <c r="D38" s="27">
        <v>1230000</v>
      </c>
      <c r="E38" s="26" t="s">
        <v>262</v>
      </c>
      <c r="F38" s="3" t="s">
        <v>11</v>
      </c>
      <c r="G38" s="18"/>
      <c r="H38" s="6"/>
      <c r="I38" s="6"/>
      <c r="J38" s="6"/>
      <c r="K38" s="6"/>
      <c r="L38" s="6"/>
      <c r="M38" s="6"/>
      <c r="N38" s="6"/>
      <c r="O38" s="21">
        <f t="shared" si="0"/>
        <v>0</v>
      </c>
    </row>
    <row r="39" spans="1:15" x14ac:dyDescent="0.25">
      <c r="A39" s="23">
        <v>34</v>
      </c>
      <c r="B39" s="26" t="s">
        <v>272</v>
      </c>
      <c r="C39" s="24" t="s">
        <v>63</v>
      </c>
      <c r="D39" s="27">
        <v>2755500</v>
      </c>
      <c r="E39" s="26" t="s">
        <v>35</v>
      </c>
      <c r="F39" s="3" t="s">
        <v>11</v>
      </c>
      <c r="G39" s="18">
        <v>2800000</v>
      </c>
      <c r="H39" s="6">
        <v>6720</v>
      </c>
      <c r="I39" s="6">
        <v>8400</v>
      </c>
      <c r="J39" s="6">
        <v>103600</v>
      </c>
      <c r="K39" s="6">
        <v>56000</v>
      </c>
      <c r="L39" s="6">
        <v>56000</v>
      </c>
      <c r="M39" s="6">
        <v>28000</v>
      </c>
      <c r="N39" s="6">
        <v>140000</v>
      </c>
      <c r="O39" s="21">
        <f t="shared" si="0"/>
        <v>258720</v>
      </c>
    </row>
    <row r="40" spans="1:15" x14ac:dyDescent="0.25">
      <c r="A40" s="23">
        <v>35</v>
      </c>
      <c r="B40" s="26" t="s">
        <v>272</v>
      </c>
      <c r="C40" s="24" t="s">
        <v>65</v>
      </c>
      <c r="D40" s="27">
        <v>1439753</v>
      </c>
      <c r="E40" s="26" t="s">
        <v>167</v>
      </c>
      <c r="F40" s="3" t="s">
        <v>11</v>
      </c>
      <c r="G40" s="18">
        <v>2250000</v>
      </c>
      <c r="H40" s="6">
        <v>5400</v>
      </c>
      <c r="I40" s="6">
        <v>6750</v>
      </c>
      <c r="J40" s="6">
        <v>83250</v>
      </c>
      <c r="K40" s="6">
        <v>45000</v>
      </c>
      <c r="L40" s="6">
        <v>45000</v>
      </c>
      <c r="M40" s="6">
        <v>22500</v>
      </c>
      <c r="N40" s="6">
        <v>112063</v>
      </c>
      <c r="O40" s="21">
        <f t="shared" si="0"/>
        <v>207900</v>
      </c>
    </row>
    <row r="41" spans="1:15" x14ac:dyDescent="0.25">
      <c r="A41" s="23">
        <v>36</v>
      </c>
      <c r="B41" s="26" t="s">
        <v>272</v>
      </c>
      <c r="C41" s="9" t="s">
        <v>215</v>
      </c>
      <c r="D41" s="10">
        <v>1172500</v>
      </c>
      <c r="E41" s="3"/>
      <c r="F41" s="3" t="s">
        <v>204</v>
      </c>
      <c r="G41" s="18"/>
      <c r="H41" s="6"/>
      <c r="I41" s="6"/>
      <c r="J41" s="6"/>
      <c r="K41" s="6"/>
      <c r="L41" s="6"/>
      <c r="M41" s="6"/>
      <c r="N41" s="6"/>
      <c r="O41" s="21"/>
    </row>
    <row r="42" spans="1:15" x14ac:dyDescent="0.25">
      <c r="A42" s="23">
        <v>37</v>
      </c>
      <c r="B42" s="26" t="s">
        <v>272</v>
      </c>
      <c r="C42" s="24" t="s">
        <v>67</v>
      </c>
      <c r="D42" s="27">
        <v>2380000</v>
      </c>
      <c r="E42" s="26" t="s">
        <v>70</v>
      </c>
      <c r="F42" s="3" t="s">
        <v>11</v>
      </c>
      <c r="G42" s="18">
        <v>3400000</v>
      </c>
      <c r="H42" s="6">
        <v>8160</v>
      </c>
      <c r="I42" s="6">
        <v>10200</v>
      </c>
      <c r="J42" s="6">
        <v>125800</v>
      </c>
      <c r="K42" s="6">
        <v>68000</v>
      </c>
      <c r="L42" s="6">
        <v>68000</v>
      </c>
      <c r="M42" s="6">
        <v>34000</v>
      </c>
      <c r="N42" s="6"/>
      <c r="O42" s="21">
        <f t="shared" si="0"/>
        <v>314160</v>
      </c>
    </row>
    <row r="43" spans="1:15" x14ac:dyDescent="0.25">
      <c r="A43" s="23">
        <v>38</v>
      </c>
      <c r="B43" s="26" t="s">
        <v>272</v>
      </c>
      <c r="C43" s="24" t="s">
        <v>69</v>
      </c>
      <c r="D43" s="27">
        <v>1098000</v>
      </c>
      <c r="E43" s="26" t="s">
        <v>191</v>
      </c>
      <c r="F43" s="3" t="s">
        <v>11</v>
      </c>
      <c r="G43" s="18">
        <v>2250000</v>
      </c>
      <c r="H43" s="6">
        <v>5400</v>
      </c>
      <c r="I43" s="6">
        <v>6750</v>
      </c>
      <c r="J43" s="6">
        <v>83250</v>
      </c>
      <c r="K43" s="6">
        <v>45000</v>
      </c>
      <c r="L43" s="6">
        <v>45000</v>
      </c>
      <c r="M43" s="6">
        <v>22500</v>
      </c>
      <c r="N43" s="6">
        <v>112063</v>
      </c>
      <c r="O43" s="21">
        <f t="shared" si="0"/>
        <v>207900</v>
      </c>
    </row>
    <row r="44" spans="1:15" x14ac:dyDescent="0.25">
      <c r="A44" s="23">
        <v>39</v>
      </c>
      <c r="B44" s="26" t="s">
        <v>272</v>
      </c>
      <c r="C44" s="24" t="s">
        <v>71</v>
      </c>
      <c r="D44" s="27">
        <v>1739753</v>
      </c>
      <c r="E44" s="26" t="s">
        <v>147</v>
      </c>
      <c r="F44" s="3" t="s">
        <v>11</v>
      </c>
      <c r="G44" s="18">
        <v>2250000</v>
      </c>
      <c r="H44" s="6">
        <v>5400</v>
      </c>
      <c r="I44" s="6">
        <v>6750</v>
      </c>
      <c r="J44" s="6">
        <v>83250</v>
      </c>
      <c r="K44" s="6">
        <v>45000</v>
      </c>
      <c r="L44" s="6">
        <v>45000</v>
      </c>
      <c r="M44" s="6">
        <v>22500</v>
      </c>
      <c r="N44" s="6">
        <v>112063</v>
      </c>
      <c r="O44" s="21">
        <f t="shared" si="0"/>
        <v>207900</v>
      </c>
    </row>
    <row r="45" spans="1:15" x14ac:dyDescent="0.25">
      <c r="A45" s="23">
        <v>40</v>
      </c>
      <c r="B45" s="26" t="s">
        <v>272</v>
      </c>
      <c r="C45" s="24" t="s">
        <v>208</v>
      </c>
      <c r="D45" s="27">
        <v>1730000</v>
      </c>
      <c r="E45" s="26" t="s">
        <v>151</v>
      </c>
      <c r="F45" s="3" t="s">
        <v>11</v>
      </c>
      <c r="G45" s="18"/>
      <c r="H45" s="6"/>
      <c r="I45" s="6"/>
      <c r="J45" s="6"/>
      <c r="K45" s="6"/>
      <c r="L45" s="6"/>
      <c r="M45" s="6"/>
      <c r="N45" s="6"/>
      <c r="O45" s="21">
        <f t="shared" si="0"/>
        <v>0</v>
      </c>
    </row>
    <row r="46" spans="1:15" x14ac:dyDescent="0.25">
      <c r="A46" s="23">
        <v>41</v>
      </c>
      <c r="B46" s="26" t="s">
        <v>272</v>
      </c>
      <c r="C46" s="24" t="s">
        <v>73</v>
      </c>
      <c r="D46" s="27">
        <v>1817003</v>
      </c>
      <c r="E46" s="26" t="s">
        <v>137</v>
      </c>
      <c r="F46" s="3" t="s">
        <v>11</v>
      </c>
      <c r="G46" s="18">
        <v>2700000</v>
      </c>
      <c r="H46" s="6">
        <v>6480</v>
      </c>
      <c r="I46" s="6">
        <v>8100</v>
      </c>
      <c r="J46" s="6">
        <v>99900</v>
      </c>
      <c r="K46" s="6">
        <v>54000</v>
      </c>
      <c r="L46" s="6">
        <v>54000</v>
      </c>
      <c r="M46" s="6">
        <v>27000</v>
      </c>
      <c r="N46" s="6">
        <v>112063</v>
      </c>
      <c r="O46" s="21">
        <f t="shared" si="0"/>
        <v>249480</v>
      </c>
    </row>
    <row r="47" spans="1:15" x14ac:dyDescent="0.25">
      <c r="A47" s="23">
        <v>42</v>
      </c>
      <c r="B47" s="26" t="s">
        <v>272</v>
      </c>
      <c r="C47" s="24" t="s">
        <v>75</v>
      </c>
      <c r="D47" s="27">
        <v>3958500</v>
      </c>
      <c r="E47" s="26" t="s">
        <v>19</v>
      </c>
      <c r="F47" s="3" t="s">
        <v>11</v>
      </c>
      <c r="G47" s="18">
        <v>3000000</v>
      </c>
      <c r="H47" s="6">
        <v>7200</v>
      </c>
      <c r="I47" s="6">
        <v>9000</v>
      </c>
      <c r="J47" s="6">
        <v>111000</v>
      </c>
      <c r="K47" s="6">
        <v>60000</v>
      </c>
      <c r="L47" s="6">
        <v>60000</v>
      </c>
      <c r="M47" s="6">
        <v>30000</v>
      </c>
      <c r="N47" s="6">
        <f>112063+44826</f>
        <v>156889</v>
      </c>
      <c r="O47" s="21">
        <f t="shared" si="0"/>
        <v>277200</v>
      </c>
    </row>
    <row r="48" spans="1:15" x14ac:dyDescent="0.25">
      <c r="A48" s="23">
        <v>43</v>
      </c>
      <c r="B48" s="26" t="s">
        <v>272</v>
      </c>
      <c r="C48" s="24" t="s">
        <v>77</v>
      </c>
      <c r="D48" s="27">
        <v>3456253</v>
      </c>
      <c r="E48" s="26" t="s">
        <v>29</v>
      </c>
      <c r="F48" s="3" t="s">
        <v>11</v>
      </c>
      <c r="G48" s="18">
        <v>3600000</v>
      </c>
      <c r="H48" s="6">
        <v>8640</v>
      </c>
      <c r="I48" s="6">
        <v>10800</v>
      </c>
      <c r="J48" s="6">
        <v>133200</v>
      </c>
      <c r="K48" s="6">
        <v>72000</v>
      </c>
      <c r="L48" s="6">
        <v>72000</v>
      </c>
      <c r="M48" s="6">
        <v>36000</v>
      </c>
      <c r="N48" s="6">
        <f>112063+44826</f>
        <v>156889</v>
      </c>
      <c r="O48" s="21">
        <f t="shared" si="0"/>
        <v>332640</v>
      </c>
    </row>
    <row r="49" spans="1:15" x14ac:dyDescent="0.25">
      <c r="A49" s="23">
        <v>44</v>
      </c>
      <c r="B49" s="26" t="s">
        <v>272</v>
      </c>
      <c r="C49" s="24" t="s">
        <v>79</v>
      </c>
      <c r="D49" s="27">
        <v>1700253</v>
      </c>
      <c r="E49" s="26" t="s">
        <v>153</v>
      </c>
      <c r="F49" s="3" t="s">
        <v>11</v>
      </c>
      <c r="G49" s="18">
        <v>2300000</v>
      </c>
      <c r="H49" s="6">
        <v>5520</v>
      </c>
      <c r="I49" s="6">
        <v>6900</v>
      </c>
      <c r="J49" s="6">
        <v>85100</v>
      </c>
      <c r="K49" s="6">
        <v>46000</v>
      </c>
      <c r="L49" s="6">
        <v>46000</v>
      </c>
      <c r="M49" s="6">
        <v>23000</v>
      </c>
      <c r="N49" s="6">
        <v>112063</v>
      </c>
      <c r="O49" s="21">
        <f t="shared" si="0"/>
        <v>212520</v>
      </c>
    </row>
    <row r="50" spans="1:15" x14ac:dyDescent="0.25">
      <c r="A50" s="23">
        <v>45</v>
      </c>
      <c r="B50" s="26" t="s">
        <v>272</v>
      </c>
      <c r="C50" s="24" t="s">
        <v>81</v>
      </c>
      <c r="D50" s="27">
        <v>2281000</v>
      </c>
      <c r="E50" s="26" t="s">
        <v>84</v>
      </c>
      <c r="F50" s="3" t="s">
        <v>11</v>
      </c>
      <c r="G50" s="18"/>
      <c r="H50" s="6"/>
      <c r="I50" s="6"/>
      <c r="J50" s="6"/>
      <c r="K50" s="6"/>
      <c r="L50" s="6"/>
      <c r="M50" s="6"/>
      <c r="N50" s="6"/>
      <c r="O50" s="21">
        <f t="shared" si="0"/>
        <v>0</v>
      </c>
    </row>
    <row r="51" spans="1:15" x14ac:dyDescent="0.25">
      <c r="A51" s="23">
        <v>46</v>
      </c>
      <c r="B51" s="26" t="s">
        <v>272</v>
      </c>
      <c r="C51" s="24" t="s">
        <v>83</v>
      </c>
      <c r="D51" s="27">
        <v>1784753</v>
      </c>
      <c r="E51" s="26" t="s">
        <v>139</v>
      </c>
      <c r="F51" s="3" t="s">
        <v>11</v>
      </c>
      <c r="G51" s="18">
        <v>2250000</v>
      </c>
      <c r="H51" s="6">
        <v>5400</v>
      </c>
      <c r="I51" s="6">
        <v>6750</v>
      </c>
      <c r="J51" s="6">
        <v>83250</v>
      </c>
      <c r="K51" s="6">
        <v>45000</v>
      </c>
      <c r="L51" s="6">
        <v>45000</v>
      </c>
      <c r="M51" s="6">
        <v>22500</v>
      </c>
      <c r="N51" s="6">
        <v>112063</v>
      </c>
      <c r="O51" s="21">
        <f t="shared" si="0"/>
        <v>207900</v>
      </c>
    </row>
    <row r="52" spans="1:15" x14ac:dyDescent="0.25">
      <c r="A52" s="23">
        <v>47</v>
      </c>
      <c r="B52" s="26" t="s">
        <v>272</v>
      </c>
      <c r="C52" s="24" t="s">
        <v>85</v>
      </c>
      <c r="D52" s="27">
        <v>2168000</v>
      </c>
      <c r="E52" s="26" t="s">
        <v>108</v>
      </c>
      <c r="F52" s="3" t="s">
        <v>11</v>
      </c>
      <c r="G52" s="18">
        <v>2800000</v>
      </c>
      <c r="H52" s="6">
        <v>6720</v>
      </c>
      <c r="I52" s="6">
        <v>8400</v>
      </c>
      <c r="J52" s="6">
        <v>103600</v>
      </c>
      <c r="K52" s="6">
        <v>56000</v>
      </c>
      <c r="L52" s="6">
        <v>56000</v>
      </c>
      <c r="M52" s="6">
        <v>28000</v>
      </c>
      <c r="N52" s="6">
        <v>140000</v>
      </c>
      <c r="O52" s="21">
        <f t="shared" si="0"/>
        <v>258720</v>
      </c>
    </row>
    <row r="53" spans="1:15" x14ac:dyDescent="0.25">
      <c r="A53" s="23">
        <v>48</v>
      </c>
      <c r="B53" s="26" t="s">
        <v>272</v>
      </c>
      <c r="C53" s="24" t="s">
        <v>87</v>
      </c>
      <c r="D53" s="27">
        <v>799753</v>
      </c>
      <c r="E53" s="26" t="s">
        <v>198</v>
      </c>
      <c r="F53" s="3" t="s">
        <v>11</v>
      </c>
      <c r="G53" s="18">
        <v>2250000</v>
      </c>
      <c r="H53" s="6">
        <v>5400</v>
      </c>
      <c r="I53" s="6">
        <v>6750</v>
      </c>
      <c r="J53" s="6">
        <v>83250</v>
      </c>
      <c r="K53" s="6">
        <v>45000</v>
      </c>
      <c r="L53" s="6">
        <v>45000</v>
      </c>
      <c r="M53" s="6">
        <v>22500</v>
      </c>
      <c r="N53" s="6">
        <v>112063</v>
      </c>
      <c r="O53" s="21">
        <f t="shared" si="0"/>
        <v>207900</v>
      </c>
    </row>
    <row r="54" spans="1:15" x14ac:dyDescent="0.25">
      <c r="A54" s="23">
        <v>49</v>
      </c>
      <c r="B54" s="26" t="s">
        <v>272</v>
      </c>
      <c r="C54" s="5" t="s">
        <v>270</v>
      </c>
      <c r="D54" s="6">
        <v>1160000</v>
      </c>
      <c r="E54" s="3"/>
      <c r="F54" s="3" t="s">
        <v>204</v>
      </c>
      <c r="G54" s="18"/>
      <c r="H54" s="6"/>
      <c r="I54" s="6"/>
      <c r="J54" s="6"/>
      <c r="K54" s="6"/>
      <c r="L54" s="6"/>
      <c r="M54" s="6"/>
      <c r="N54" s="6"/>
      <c r="O54" s="21"/>
    </row>
    <row r="55" spans="1:15" x14ac:dyDescent="0.25">
      <c r="A55" s="23">
        <v>50</v>
      </c>
      <c r="B55" s="26" t="s">
        <v>272</v>
      </c>
      <c r="C55" s="24" t="s">
        <v>89</v>
      </c>
      <c r="D55" s="27">
        <v>2455753</v>
      </c>
      <c r="E55" s="26" t="s">
        <v>61</v>
      </c>
      <c r="F55" s="3" t="s">
        <v>11</v>
      </c>
      <c r="G55" s="18">
        <v>3200000</v>
      </c>
      <c r="H55" s="6">
        <v>7680</v>
      </c>
      <c r="I55" s="6">
        <v>9600</v>
      </c>
      <c r="J55" s="6">
        <v>118400</v>
      </c>
      <c r="K55" s="6">
        <v>64000</v>
      </c>
      <c r="L55" s="6">
        <v>64000</v>
      </c>
      <c r="M55" s="6">
        <v>32000</v>
      </c>
      <c r="N55" s="6">
        <v>112063</v>
      </c>
      <c r="O55" s="21">
        <f t="shared" si="0"/>
        <v>295680</v>
      </c>
    </row>
    <row r="56" spans="1:15" x14ac:dyDescent="0.25">
      <c r="A56" s="23">
        <v>51</v>
      </c>
      <c r="B56" s="26" t="s">
        <v>272</v>
      </c>
      <c r="C56" s="24" t="s">
        <v>91</v>
      </c>
      <c r="D56" s="27">
        <v>4002253</v>
      </c>
      <c r="E56" s="26" t="s">
        <v>233</v>
      </c>
      <c r="F56" s="3" t="s">
        <v>11</v>
      </c>
      <c r="G56" s="18">
        <v>4600000</v>
      </c>
      <c r="H56" s="6">
        <v>11040</v>
      </c>
      <c r="I56" s="6">
        <v>13800</v>
      </c>
      <c r="J56" s="6">
        <v>170200</v>
      </c>
      <c r="K56" s="6">
        <v>92000</v>
      </c>
      <c r="L56" s="6">
        <v>92000</v>
      </c>
      <c r="M56" s="6">
        <v>46000</v>
      </c>
      <c r="N56" s="6">
        <v>112063</v>
      </c>
      <c r="O56" s="21">
        <f t="shared" si="0"/>
        <v>425040</v>
      </c>
    </row>
    <row r="57" spans="1:15" x14ac:dyDescent="0.25">
      <c r="A57" s="23">
        <v>52</v>
      </c>
      <c r="B57" s="26" t="s">
        <v>272</v>
      </c>
      <c r="C57" s="24" t="s">
        <v>95</v>
      </c>
      <c r="D57" s="27">
        <v>2297000</v>
      </c>
      <c r="E57" s="26" t="s">
        <v>78</v>
      </c>
      <c r="F57" s="3" t="s">
        <v>11</v>
      </c>
      <c r="G57" s="18">
        <v>3200000</v>
      </c>
      <c r="H57" s="6">
        <v>7680</v>
      </c>
      <c r="I57" s="6">
        <v>9600</v>
      </c>
      <c r="J57" s="6">
        <v>118400</v>
      </c>
      <c r="K57" s="6">
        <v>64000</v>
      </c>
      <c r="L57" s="6">
        <v>64000</v>
      </c>
      <c r="M57" s="6">
        <v>32000</v>
      </c>
      <c r="N57" s="6">
        <v>160000</v>
      </c>
      <c r="O57" s="21">
        <f>SUM(H57:M57)</f>
        <v>295680</v>
      </c>
    </row>
    <row r="58" spans="1:15" x14ac:dyDescent="0.25">
      <c r="A58" s="23">
        <v>53</v>
      </c>
      <c r="B58" s="26" t="s">
        <v>272</v>
      </c>
      <c r="C58" s="24" t="s">
        <v>97</v>
      </c>
      <c r="D58" s="27">
        <v>2039000</v>
      </c>
      <c r="E58" s="26" t="s">
        <v>119</v>
      </c>
      <c r="F58" s="3" t="s">
        <v>11</v>
      </c>
      <c r="G58" s="18">
        <v>2250000</v>
      </c>
      <c r="H58" s="6">
        <v>5400</v>
      </c>
      <c r="I58" s="6">
        <v>6750</v>
      </c>
      <c r="J58" s="6">
        <v>83250</v>
      </c>
      <c r="K58" s="6">
        <v>45000</v>
      </c>
      <c r="L58" s="6">
        <v>45000</v>
      </c>
      <c r="M58" s="6">
        <v>22500</v>
      </c>
      <c r="N58" s="6">
        <v>112063</v>
      </c>
      <c r="O58" s="21">
        <f>SUM(H58:M58)</f>
        <v>207900</v>
      </c>
    </row>
    <row r="59" spans="1:15" x14ac:dyDescent="0.25">
      <c r="A59" s="23">
        <v>54</v>
      </c>
      <c r="B59" s="26" t="s">
        <v>272</v>
      </c>
      <c r="C59" s="9" t="s">
        <v>218</v>
      </c>
      <c r="D59" s="10">
        <v>1850000</v>
      </c>
      <c r="E59" s="3"/>
      <c r="F59" s="3" t="s">
        <v>204</v>
      </c>
      <c r="G59" s="5"/>
      <c r="H59" s="5"/>
      <c r="I59" s="5"/>
      <c r="J59" s="5"/>
      <c r="K59" s="5"/>
      <c r="L59" s="5"/>
      <c r="M59" s="5"/>
      <c r="N59" s="5"/>
      <c r="O59" s="5"/>
    </row>
    <row r="60" spans="1:15" x14ac:dyDescent="0.25">
      <c r="A60" s="23">
        <v>55</v>
      </c>
      <c r="B60" s="26" t="s">
        <v>272</v>
      </c>
      <c r="C60" s="9" t="s">
        <v>213</v>
      </c>
      <c r="D60" s="10">
        <v>1185000</v>
      </c>
      <c r="E60" s="3"/>
      <c r="F60" s="3" t="s">
        <v>204</v>
      </c>
      <c r="G60" s="5"/>
      <c r="H60" s="5"/>
      <c r="I60" s="5"/>
      <c r="J60" s="5"/>
      <c r="K60" s="5"/>
      <c r="L60" s="5"/>
      <c r="M60" s="5"/>
      <c r="N60" s="5"/>
      <c r="O60" s="5"/>
    </row>
    <row r="61" spans="1:15" x14ac:dyDescent="0.25">
      <c r="A61" s="23">
        <v>56</v>
      </c>
      <c r="B61" s="26" t="s">
        <v>272</v>
      </c>
      <c r="C61" s="9" t="s">
        <v>263</v>
      </c>
      <c r="D61" s="10">
        <v>1875000</v>
      </c>
      <c r="E61" s="3"/>
      <c r="F61" s="3" t="s">
        <v>204</v>
      </c>
      <c r="G61" s="5"/>
      <c r="H61" s="5"/>
      <c r="I61" s="5"/>
      <c r="J61" s="5"/>
      <c r="K61" s="5"/>
      <c r="L61" s="5"/>
      <c r="M61" s="5"/>
      <c r="N61" s="5"/>
      <c r="O61" s="5"/>
    </row>
    <row r="62" spans="1:15" x14ac:dyDescent="0.25">
      <c r="A62" s="23">
        <v>57</v>
      </c>
      <c r="B62" s="26" t="s">
        <v>272</v>
      </c>
      <c r="C62" s="24" t="s">
        <v>101</v>
      </c>
      <c r="D62" s="27">
        <v>2289500</v>
      </c>
      <c r="E62" s="26" t="s">
        <v>82</v>
      </c>
      <c r="F62" s="3" t="s">
        <v>11</v>
      </c>
      <c r="G62" s="18">
        <v>2800000</v>
      </c>
      <c r="H62" s="6">
        <v>6720</v>
      </c>
      <c r="I62" s="6">
        <v>8400</v>
      </c>
      <c r="J62" s="6">
        <v>103600</v>
      </c>
      <c r="K62" s="6">
        <v>56000</v>
      </c>
      <c r="L62" s="6">
        <v>56000</v>
      </c>
      <c r="M62" s="6">
        <v>28000</v>
      </c>
      <c r="N62" s="6">
        <v>145000</v>
      </c>
      <c r="O62" s="21">
        <f>SUM(H62:M62)</f>
        <v>258720</v>
      </c>
    </row>
    <row r="63" spans="1:15" x14ac:dyDescent="0.25">
      <c r="A63" s="23">
        <v>58</v>
      </c>
      <c r="B63" s="26" t="s">
        <v>272</v>
      </c>
      <c r="C63" s="5" t="s">
        <v>251</v>
      </c>
      <c r="D63" s="6">
        <v>1160000</v>
      </c>
      <c r="E63" s="3"/>
      <c r="F63" s="3" t="s">
        <v>204</v>
      </c>
      <c r="G63" s="18"/>
      <c r="H63" s="6"/>
      <c r="I63" s="6"/>
      <c r="J63" s="6"/>
      <c r="K63" s="6"/>
      <c r="L63" s="6"/>
      <c r="M63" s="6"/>
      <c r="N63" s="6"/>
      <c r="O63" s="21"/>
    </row>
    <row r="64" spans="1:15" x14ac:dyDescent="0.25">
      <c r="A64" s="23">
        <v>59</v>
      </c>
      <c r="B64" s="26" t="s">
        <v>272</v>
      </c>
      <c r="C64" s="24" t="s">
        <v>103</v>
      </c>
      <c r="D64" s="27">
        <v>4000000</v>
      </c>
      <c r="E64" s="26" t="s">
        <v>13</v>
      </c>
      <c r="F64" s="3" t="s">
        <v>11</v>
      </c>
      <c r="G64" s="18">
        <v>2700000</v>
      </c>
      <c r="H64" s="6">
        <v>6480</v>
      </c>
      <c r="I64" s="6">
        <v>8100</v>
      </c>
      <c r="J64" s="6">
        <v>99900</v>
      </c>
      <c r="K64" s="6">
        <v>54000</v>
      </c>
      <c r="L64" s="6">
        <v>54000</v>
      </c>
      <c r="M64" s="6">
        <v>27000</v>
      </c>
      <c r="N64" s="6">
        <v>112063</v>
      </c>
      <c r="O64" s="21">
        <f t="shared" ref="O64:O128" si="1">SUM(H64:M64)</f>
        <v>249480</v>
      </c>
    </row>
    <row r="65" spans="1:15" x14ac:dyDescent="0.25">
      <c r="A65" s="23">
        <v>60</v>
      </c>
      <c r="B65" s="26" t="s">
        <v>272</v>
      </c>
      <c r="C65" s="24" t="s">
        <v>105</v>
      </c>
      <c r="D65" s="27">
        <v>1839753</v>
      </c>
      <c r="E65" s="26" t="s">
        <v>135</v>
      </c>
      <c r="F65" s="3" t="s">
        <v>11</v>
      </c>
      <c r="G65" s="18">
        <v>2250000</v>
      </c>
      <c r="H65" s="6">
        <v>5400</v>
      </c>
      <c r="I65" s="6">
        <v>6750</v>
      </c>
      <c r="J65" s="6">
        <v>83250</v>
      </c>
      <c r="K65" s="6">
        <v>45000</v>
      </c>
      <c r="L65" s="6">
        <v>45000</v>
      </c>
      <c r="M65" s="6">
        <v>22500</v>
      </c>
      <c r="N65" s="6">
        <v>112063</v>
      </c>
      <c r="O65" s="21">
        <f t="shared" si="1"/>
        <v>207900</v>
      </c>
    </row>
    <row r="66" spans="1:15" x14ac:dyDescent="0.25">
      <c r="A66" s="23">
        <v>61</v>
      </c>
      <c r="B66" s="26" t="s">
        <v>272</v>
      </c>
      <c r="C66" s="24" t="s">
        <v>107</v>
      </c>
      <c r="D66" s="27">
        <v>2348520</v>
      </c>
      <c r="E66" s="26" t="s">
        <v>72</v>
      </c>
      <c r="F66" s="3" t="s">
        <v>11</v>
      </c>
      <c r="G66" s="18">
        <v>3000000</v>
      </c>
      <c r="H66" s="6">
        <v>7200</v>
      </c>
      <c r="I66" s="6">
        <v>9000</v>
      </c>
      <c r="J66" s="6">
        <v>111000</v>
      </c>
      <c r="K66" s="6">
        <v>60000</v>
      </c>
      <c r="L66" s="6">
        <v>60000</v>
      </c>
      <c r="M66" s="6">
        <v>30000</v>
      </c>
      <c r="N66" s="6">
        <f>112063+22413</f>
        <v>134476</v>
      </c>
      <c r="O66" s="21">
        <f t="shared" si="1"/>
        <v>277200</v>
      </c>
    </row>
    <row r="67" spans="1:15" x14ac:dyDescent="0.25">
      <c r="A67" s="23">
        <v>62</v>
      </c>
      <c r="B67" s="26" t="s">
        <v>272</v>
      </c>
      <c r="C67" s="28" t="s">
        <v>109</v>
      </c>
      <c r="D67" s="30">
        <v>2000000</v>
      </c>
      <c r="E67" s="26" t="s">
        <v>125</v>
      </c>
      <c r="F67" s="3" t="s">
        <v>11</v>
      </c>
      <c r="G67" s="18"/>
      <c r="H67" s="6"/>
      <c r="I67" s="6"/>
      <c r="J67" s="6"/>
      <c r="K67" s="6"/>
      <c r="L67" s="6"/>
      <c r="M67" s="6"/>
      <c r="N67" s="6"/>
      <c r="O67" s="21">
        <f t="shared" si="1"/>
        <v>0</v>
      </c>
    </row>
    <row r="68" spans="1:15" x14ac:dyDescent="0.25">
      <c r="A68" s="23">
        <v>63</v>
      </c>
      <c r="B68" s="26" t="s">
        <v>272</v>
      </c>
      <c r="C68" s="24" t="s">
        <v>111</v>
      </c>
      <c r="D68" s="27">
        <v>2573000</v>
      </c>
      <c r="E68" s="26" t="s">
        <v>45</v>
      </c>
      <c r="F68" s="3" t="s">
        <v>11</v>
      </c>
      <c r="G68" s="18">
        <v>2800000</v>
      </c>
      <c r="H68" s="6">
        <v>6720</v>
      </c>
      <c r="I68" s="6">
        <v>8400</v>
      </c>
      <c r="J68" s="6">
        <v>103600</v>
      </c>
      <c r="K68" s="6">
        <v>56000</v>
      </c>
      <c r="L68" s="6">
        <v>56000</v>
      </c>
      <c r="M68" s="6">
        <v>28000</v>
      </c>
      <c r="N68" s="6">
        <v>140000</v>
      </c>
      <c r="O68" s="21">
        <f t="shared" si="1"/>
        <v>258720</v>
      </c>
    </row>
    <row r="69" spans="1:15" x14ac:dyDescent="0.25">
      <c r="A69" s="23">
        <v>64</v>
      </c>
      <c r="B69" s="26" t="s">
        <v>272</v>
      </c>
      <c r="C69" s="24" t="s">
        <v>113</v>
      </c>
      <c r="D69" s="27">
        <v>1249753</v>
      </c>
      <c r="E69" s="26" t="s">
        <v>177</v>
      </c>
      <c r="F69" s="3" t="s">
        <v>11</v>
      </c>
      <c r="G69" s="18">
        <v>2250000</v>
      </c>
      <c r="H69" s="6">
        <v>5400</v>
      </c>
      <c r="I69" s="6">
        <v>6750</v>
      </c>
      <c r="J69" s="6">
        <v>83250</v>
      </c>
      <c r="K69" s="6">
        <v>45000</v>
      </c>
      <c r="L69" s="6">
        <v>45000</v>
      </c>
      <c r="M69" s="6">
        <v>22500</v>
      </c>
      <c r="N69" s="6">
        <v>112063</v>
      </c>
      <c r="O69" s="21">
        <f t="shared" si="1"/>
        <v>207900</v>
      </c>
    </row>
    <row r="70" spans="1:15" x14ac:dyDescent="0.25">
      <c r="A70" s="23">
        <v>65</v>
      </c>
      <c r="B70" s="26" t="s">
        <v>272</v>
      </c>
      <c r="C70" s="9" t="s">
        <v>212</v>
      </c>
      <c r="D70" s="10">
        <v>1210000</v>
      </c>
      <c r="E70" s="3"/>
      <c r="F70" s="3" t="s">
        <v>204</v>
      </c>
      <c r="G70" s="18"/>
      <c r="H70" s="6"/>
      <c r="I70" s="6"/>
      <c r="J70" s="6"/>
      <c r="K70" s="6"/>
      <c r="L70" s="6"/>
      <c r="M70" s="6"/>
      <c r="N70" s="6"/>
      <c r="O70" s="21">
        <f t="shared" si="1"/>
        <v>0</v>
      </c>
    </row>
    <row r="71" spans="1:15" x14ac:dyDescent="0.25">
      <c r="A71" s="23">
        <v>66</v>
      </c>
      <c r="B71" s="26" t="s">
        <v>272</v>
      </c>
      <c r="C71" s="24" t="s">
        <v>115</v>
      </c>
      <c r="D71" s="27">
        <v>2097000</v>
      </c>
      <c r="E71" s="26" t="s">
        <v>236</v>
      </c>
      <c r="F71" s="3" t="s">
        <v>11</v>
      </c>
      <c r="G71" s="18">
        <v>2250000</v>
      </c>
      <c r="H71" s="6">
        <v>5400</v>
      </c>
      <c r="I71" s="6">
        <v>6750</v>
      </c>
      <c r="J71" s="6">
        <v>83250</v>
      </c>
      <c r="K71" s="6">
        <v>45000</v>
      </c>
      <c r="L71" s="6">
        <v>45000</v>
      </c>
      <c r="M71" s="6">
        <v>22500</v>
      </c>
      <c r="N71" s="6">
        <v>112063</v>
      </c>
      <c r="O71" s="21">
        <f t="shared" si="1"/>
        <v>207900</v>
      </c>
    </row>
    <row r="72" spans="1:15" x14ac:dyDescent="0.25">
      <c r="A72" s="23">
        <v>67</v>
      </c>
      <c r="B72" s="26" t="s">
        <v>272</v>
      </c>
      <c r="C72" s="9" t="s">
        <v>216</v>
      </c>
      <c r="D72" s="10">
        <v>1210000</v>
      </c>
      <c r="E72" s="3"/>
      <c r="F72" s="3" t="s">
        <v>204</v>
      </c>
      <c r="G72" s="18"/>
      <c r="H72" s="6"/>
      <c r="I72" s="6"/>
      <c r="J72" s="6"/>
      <c r="K72" s="6"/>
      <c r="L72" s="6"/>
      <c r="M72" s="6"/>
      <c r="N72" s="6"/>
      <c r="O72" s="21"/>
    </row>
    <row r="73" spans="1:15" x14ac:dyDescent="0.25">
      <c r="A73" s="23">
        <v>68</v>
      </c>
      <c r="B73" s="26" t="s">
        <v>272</v>
      </c>
      <c r="C73" s="24" t="s">
        <v>116</v>
      </c>
      <c r="D73" s="27">
        <v>2595500</v>
      </c>
      <c r="E73" s="26" t="s">
        <v>41</v>
      </c>
      <c r="F73" s="3" t="s">
        <v>11</v>
      </c>
      <c r="G73" s="18">
        <v>2800000</v>
      </c>
      <c r="H73" s="6">
        <v>6720</v>
      </c>
      <c r="I73" s="6">
        <v>8400</v>
      </c>
      <c r="J73" s="6">
        <v>103600</v>
      </c>
      <c r="K73" s="6">
        <v>56000</v>
      </c>
      <c r="L73" s="6">
        <v>56000</v>
      </c>
      <c r="M73" s="6">
        <v>28000</v>
      </c>
      <c r="N73" s="6">
        <v>140000</v>
      </c>
      <c r="O73" s="21">
        <f t="shared" si="1"/>
        <v>258720</v>
      </c>
    </row>
    <row r="74" spans="1:15" x14ac:dyDescent="0.25">
      <c r="A74" s="23">
        <v>69</v>
      </c>
      <c r="B74" s="26" t="s">
        <v>272</v>
      </c>
      <c r="C74" s="24" t="s">
        <v>118</v>
      </c>
      <c r="D74" s="27">
        <v>4000000</v>
      </c>
      <c r="E74" s="26" t="s">
        <v>15</v>
      </c>
      <c r="F74" s="3" t="s">
        <v>11</v>
      </c>
      <c r="G74" s="18">
        <v>2600000</v>
      </c>
      <c r="H74" s="6">
        <v>6240</v>
      </c>
      <c r="I74" s="6">
        <v>7800</v>
      </c>
      <c r="J74" s="6">
        <v>96200</v>
      </c>
      <c r="K74" s="6">
        <v>52000</v>
      </c>
      <c r="L74" s="6">
        <v>52000</v>
      </c>
      <c r="M74" s="6">
        <v>26000</v>
      </c>
      <c r="N74" s="6">
        <v>112063</v>
      </c>
      <c r="O74" s="21">
        <f t="shared" si="1"/>
        <v>240240</v>
      </c>
    </row>
    <row r="75" spans="1:15" x14ac:dyDescent="0.25">
      <c r="A75" s="23">
        <v>70</v>
      </c>
      <c r="B75" s="26" t="s">
        <v>272</v>
      </c>
      <c r="C75" s="24" t="s">
        <v>120</v>
      </c>
      <c r="D75" s="27">
        <v>1209753</v>
      </c>
      <c r="E75" s="26" t="s">
        <v>181</v>
      </c>
      <c r="F75" s="3" t="s">
        <v>11</v>
      </c>
      <c r="G75" s="18">
        <v>2250000</v>
      </c>
      <c r="H75" s="6">
        <v>5400</v>
      </c>
      <c r="I75" s="6">
        <v>6750</v>
      </c>
      <c r="J75" s="6">
        <v>83250</v>
      </c>
      <c r="K75" s="6">
        <v>45000</v>
      </c>
      <c r="L75" s="6">
        <v>45000</v>
      </c>
      <c r="M75" s="6">
        <v>22500</v>
      </c>
      <c r="N75" s="6">
        <v>112063</v>
      </c>
      <c r="O75" s="21">
        <f t="shared" si="1"/>
        <v>207900</v>
      </c>
    </row>
    <row r="76" spans="1:15" x14ac:dyDescent="0.25">
      <c r="A76" s="23">
        <v>71</v>
      </c>
      <c r="B76" s="26" t="s">
        <v>272</v>
      </c>
      <c r="C76" s="9" t="s">
        <v>265</v>
      </c>
      <c r="D76" s="10">
        <v>1635000</v>
      </c>
      <c r="E76" s="3"/>
      <c r="F76" s="3" t="s">
        <v>204</v>
      </c>
      <c r="G76" s="18"/>
      <c r="H76" s="6"/>
      <c r="I76" s="6"/>
      <c r="J76" s="6"/>
      <c r="K76" s="6"/>
      <c r="L76" s="6"/>
      <c r="M76" s="6"/>
      <c r="N76" s="6"/>
      <c r="O76" s="21">
        <f t="shared" si="1"/>
        <v>0</v>
      </c>
    </row>
    <row r="77" spans="1:15" x14ac:dyDescent="0.25">
      <c r="A77" s="23">
        <v>72</v>
      </c>
      <c r="B77" s="26" t="s">
        <v>272</v>
      </c>
      <c r="C77" s="24" t="s">
        <v>122</v>
      </c>
      <c r="D77" s="27">
        <v>2180000</v>
      </c>
      <c r="E77" s="26" t="s">
        <v>104</v>
      </c>
      <c r="F77" s="3" t="s">
        <v>11</v>
      </c>
      <c r="G77" s="18">
        <v>2600000</v>
      </c>
      <c r="H77" s="6">
        <v>6240</v>
      </c>
      <c r="I77" s="6">
        <v>7800</v>
      </c>
      <c r="J77" s="6">
        <v>96200</v>
      </c>
      <c r="K77" s="6">
        <v>52000</v>
      </c>
      <c r="L77" s="6">
        <v>52000</v>
      </c>
      <c r="M77" s="6">
        <v>26000</v>
      </c>
      <c r="N77" s="6">
        <v>112063</v>
      </c>
      <c r="O77" s="21">
        <f t="shared" si="1"/>
        <v>240240</v>
      </c>
    </row>
    <row r="78" spans="1:15" x14ac:dyDescent="0.25">
      <c r="A78" s="23">
        <v>73</v>
      </c>
      <c r="B78" s="26" t="s">
        <v>272</v>
      </c>
      <c r="C78" s="9" t="s">
        <v>266</v>
      </c>
      <c r="D78" s="10">
        <v>1875000</v>
      </c>
      <c r="E78" s="3"/>
      <c r="F78" s="3" t="s">
        <v>204</v>
      </c>
      <c r="G78" s="18"/>
      <c r="H78" s="6"/>
      <c r="I78" s="6"/>
      <c r="J78" s="6"/>
      <c r="K78" s="6"/>
      <c r="L78" s="6"/>
      <c r="M78" s="6"/>
      <c r="N78" s="6"/>
      <c r="O78" s="21"/>
    </row>
    <row r="79" spans="1:15" x14ac:dyDescent="0.25">
      <c r="A79" s="23">
        <v>74</v>
      </c>
      <c r="B79" s="26" t="s">
        <v>272</v>
      </c>
      <c r="C79" s="24" t="s">
        <v>124</v>
      </c>
      <c r="D79" s="27">
        <v>2103753</v>
      </c>
      <c r="E79" s="26" t="s">
        <v>114</v>
      </c>
      <c r="F79" s="3" t="s">
        <v>11</v>
      </c>
      <c r="G79" s="18">
        <v>2600000</v>
      </c>
      <c r="H79" s="6">
        <v>6240</v>
      </c>
      <c r="I79" s="6">
        <v>7800</v>
      </c>
      <c r="J79" s="6">
        <v>96200</v>
      </c>
      <c r="K79" s="6">
        <v>52000</v>
      </c>
      <c r="L79" s="6">
        <v>52000</v>
      </c>
      <c r="M79" s="6">
        <v>26000</v>
      </c>
      <c r="N79" s="6">
        <v>112063</v>
      </c>
      <c r="O79" s="21">
        <f t="shared" si="1"/>
        <v>240240</v>
      </c>
    </row>
    <row r="80" spans="1:15" x14ac:dyDescent="0.25">
      <c r="A80" s="23">
        <v>75</v>
      </c>
      <c r="B80" s="26" t="s">
        <v>272</v>
      </c>
      <c r="C80" s="24" t="s">
        <v>126</v>
      </c>
      <c r="D80" s="27">
        <v>4000000</v>
      </c>
      <c r="E80" s="26" t="s">
        <v>17</v>
      </c>
      <c r="F80" s="3" t="s">
        <v>11</v>
      </c>
      <c r="G80" s="18">
        <v>2250000</v>
      </c>
      <c r="H80" s="6">
        <v>5400</v>
      </c>
      <c r="I80" s="6">
        <v>6750</v>
      </c>
      <c r="J80" s="6">
        <v>83250</v>
      </c>
      <c r="K80" s="6">
        <v>45000</v>
      </c>
      <c r="L80" s="6">
        <v>45000</v>
      </c>
      <c r="M80" s="6">
        <v>22500</v>
      </c>
      <c r="N80" s="6"/>
      <c r="O80" s="21">
        <f t="shared" si="1"/>
        <v>207900</v>
      </c>
    </row>
    <row r="81" spans="1:15" x14ac:dyDescent="0.25">
      <c r="A81" s="23">
        <v>76</v>
      </c>
      <c r="B81" s="26" t="s">
        <v>272</v>
      </c>
      <c r="C81" s="24" t="s">
        <v>128</v>
      </c>
      <c r="D81" s="27">
        <v>2506000</v>
      </c>
      <c r="E81" s="26" t="s">
        <v>57</v>
      </c>
      <c r="F81" s="3" t="s">
        <v>11</v>
      </c>
      <c r="G81" s="18"/>
      <c r="H81" s="6"/>
      <c r="I81" s="6"/>
      <c r="J81" s="6"/>
      <c r="K81" s="6"/>
      <c r="L81" s="6"/>
      <c r="M81" s="6"/>
      <c r="N81" s="6"/>
      <c r="O81" s="21"/>
    </row>
    <row r="82" spans="1:15" x14ac:dyDescent="0.25">
      <c r="A82" s="23">
        <v>77</v>
      </c>
      <c r="B82" s="26" t="s">
        <v>272</v>
      </c>
      <c r="C82" s="5" t="s">
        <v>271</v>
      </c>
      <c r="D82" s="6">
        <v>1320000</v>
      </c>
      <c r="E82" s="3"/>
      <c r="F82" s="3" t="s">
        <v>204</v>
      </c>
      <c r="G82" s="18"/>
      <c r="H82" s="6"/>
      <c r="I82" s="6"/>
      <c r="J82" s="6"/>
      <c r="K82" s="6"/>
      <c r="L82" s="6"/>
      <c r="M82" s="6"/>
      <c r="N82" s="6"/>
      <c r="O82" s="21"/>
    </row>
    <row r="83" spans="1:15" x14ac:dyDescent="0.25">
      <c r="A83" s="23">
        <v>78</v>
      </c>
      <c r="B83" s="26" t="s">
        <v>272</v>
      </c>
      <c r="C83" s="24" t="s">
        <v>130</v>
      </c>
      <c r="D83" s="27">
        <v>2441000</v>
      </c>
      <c r="E83" s="26" t="s">
        <v>234</v>
      </c>
      <c r="F83" s="3" t="s">
        <v>11</v>
      </c>
      <c r="G83" s="18">
        <v>2800000</v>
      </c>
      <c r="H83" s="6">
        <v>6720</v>
      </c>
      <c r="I83" s="6">
        <v>8400</v>
      </c>
      <c r="J83" s="6">
        <v>103600</v>
      </c>
      <c r="K83" s="6">
        <v>56000</v>
      </c>
      <c r="L83" s="6">
        <v>56000</v>
      </c>
      <c r="M83" s="6">
        <v>28000</v>
      </c>
      <c r="N83" s="6">
        <v>112063</v>
      </c>
      <c r="O83" s="21">
        <f t="shared" si="1"/>
        <v>258720</v>
      </c>
    </row>
    <row r="84" spans="1:15" x14ac:dyDescent="0.25">
      <c r="A84" s="23">
        <v>79</v>
      </c>
      <c r="B84" s="26" t="s">
        <v>272</v>
      </c>
      <c r="C84" s="9" t="s">
        <v>214</v>
      </c>
      <c r="D84" s="10">
        <v>1235000</v>
      </c>
      <c r="E84" s="3"/>
      <c r="F84" s="3" t="s">
        <v>204</v>
      </c>
      <c r="G84" s="18"/>
      <c r="H84" s="6"/>
      <c r="I84" s="6"/>
      <c r="J84" s="6"/>
      <c r="K84" s="6"/>
      <c r="L84" s="6"/>
      <c r="M84" s="6"/>
      <c r="N84" s="6"/>
      <c r="O84" s="21">
        <f t="shared" si="1"/>
        <v>0</v>
      </c>
    </row>
    <row r="85" spans="1:15" x14ac:dyDescent="0.25">
      <c r="A85" s="23">
        <v>80</v>
      </c>
      <c r="B85" s="26" t="s">
        <v>272</v>
      </c>
      <c r="C85" s="24" t="s">
        <v>132</v>
      </c>
      <c r="D85" s="27">
        <v>1680000</v>
      </c>
      <c r="E85" s="26" t="s">
        <v>155</v>
      </c>
      <c r="F85" s="3" t="s">
        <v>11</v>
      </c>
      <c r="G85" s="18"/>
      <c r="H85" s="6"/>
      <c r="I85" s="6"/>
      <c r="J85" s="6"/>
      <c r="K85" s="6"/>
      <c r="L85" s="6"/>
      <c r="M85" s="6"/>
      <c r="N85" s="6"/>
      <c r="O85" s="21">
        <f t="shared" si="1"/>
        <v>0</v>
      </c>
    </row>
    <row r="86" spans="1:15" x14ac:dyDescent="0.25">
      <c r="A86" s="23">
        <v>81</v>
      </c>
      <c r="B86" s="26" t="s">
        <v>272</v>
      </c>
      <c r="C86" s="24" t="s">
        <v>134</v>
      </c>
      <c r="D86" s="27">
        <v>2663000</v>
      </c>
      <c r="E86" s="26" t="s">
        <v>39</v>
      </c>
      <c r="F86" s="3" t="s">
        <v>11</v>
      </c>
      <c r="G86" s="18">
        <v>2800000</v>
      </c>
      <c r="H86" s="6">
        <v>6720</v>
      </c>
      <c r="I86" s="6">
        <v>8400</v>
      </c>
      <c r="J86" s="6">
        <v>103600</v>
      </c>
      <c r="K86" s="6">
        <v>56000</v>
      </c>
      <c r="L86" s="6">
        <v>56000</v>
      </c>
      <c r="M86" s="6">
        <v>28000</v>
      </c>
      <c r="N86" s="6">
        <v>140000</v>
      </c>
      <c r="O86" s="21">
        <f t="shared" si="1"/>
        <v>258720</v>
      </c>
    </row>
    <row r="87" spans="1:15" x14ac:dyDescent="0.25">
      <c r="A87" s="23">
        <v>82</v>
      </c>
      <c r="B87" s="26" t="s">
        <v>272</v>
      </c>
      <c r="C87" s="24" t="s">
        <v>136</v>
      </c>
      <c r="D87" s="27">
        <v>1416753</v>
      </c>
      <c r="E87" s="26" t="s">
        <v>171</v>
      </c>
      <c r="F87" s="3" t="s">
        <v>11</v>
      </c>
      <c r="G87" s="18">
        <v>2500000</v>
      </c>
      <c r="H87" s="6">
        <v>6000</v>
      </c>
      <c r="I87" s="6">
        <v>7500</v>
      </c>
      <c r="J87" s="6">
        <v>92500</v>
      </c>
      <c r="K87" s="6">
        <v>50000</v>
      </c>
      <c r="L87" s="6">
        <v>50000</v>
      </c>
      <c r="M87" s="6">
        <v>25000</v>
      </c>
      <c r="N87" s="6">
        <v>112063</v>
      </c>
      <c r="O87" s="21">
        <f t="shared" si="1"/>
        <v>231000</v>
      </c>
    </row>
    <row r="88" spans="1:15" x14ac:dyDescent="0.25">
      <c r="A88" s="23">
        <v>83</v>
      </c>
      <c r="B88" s="26" t="s">
        <v>272</v>
      </c>
      <c r="C88" s="24" t="s">
        <v>138</v>
      </c>
      <c r="D88" s="27">
        <v>1992500</v>
      </c>
      <c r="E88" s="26" t="s">
        <v>127</v>
      </c>
      <c r="F88" s="3" t="s">
        <v>11</v>
      </c>
      <c r="G88" s="18"/>
      <c r="H88" s="6"/>
      <c r="I88" s="6"/>
      <c r="J88" s="6"/>
      <c r="K88" s="6"/>
      <c r="L88" s="6"/>
      <c r="M88" s="6"/>
      <c r="N88" s="6"/>
      <c r="O88" s="21">
        <f t="shared" si="1"/>
        <v>0</v>
      </c>
    </row>
    <row r="89" spans="1:15" x14ac:dyDescent="0.25">
      <c r="A89" s="23">
        <v>84</v>
      </c>
      <c r="B89" s="26" t="s">
        <v>272</v>
      </c>
      <c r="C89" s="9" t="s">
        <v>238</v>
      </c>
      <c r="D89" s="10">
        <v>1591250</v>
      </c>
      <c r="E89" s="3"/>
      <c r="F89" s="3" t="s">
        <v>204</v>
      </c>
      <c r="G89" s="18"/>
      <c r="H89" s="6"/>
      <c r="I89" s="6"/>
      <c r="J89" s="6"/>
      <c r="K89" s="6"/>
      <c r="L89" s="6"/>
      <c r="M89" s="6"/>
      <c r="N89" s="6"/>
      <c r="O89" s="21"/>
    </row>
    <row r="90" spans="1:15" x14ac:dyDescent="0.25">
      <c r="A90" s="23">
        <v>85</v>
      </c>
      <c r="B90" s="26" t="s">
        <v>272</v>
      </c>
      <c r="C90" s="24" t="s">
        <v>140</v>
      </c>
      <c r="D90" s="27">
        <v>1294753</v>
      </c>
      <c r="E90" s="26" t="s">
        <v>173</v>
      </c>
      <c r="F90" s="3" t="s">
        <v>11</v>
      </c>
      <c r="G90" s="54">
        <v>2250000</v>
      </c>
      <c r="H90" s="55">
        <v>5400</v>
      </c>
      <c r="I90" s="55">
        <v>6750</v>
      </c>
      <c r="J90" s="55">
        <v>83250</v>
      </c>
      <c r="K90" s="55">
        <v>45000</v>
      </c>
      <c r="L90" s="55">
        <v>45000</v>
      </c>
      <c r="M90" s="55">
        <v>22500</v>
      </c>
      <c r="N90" s="55">
        <v>112063</v>
      </c>
      <c r="O90" s="66">
        <f t="shared" si="1"/>
        <v>207900</v>
      </c>
    </row>
    <row r="91" spans="1:15" x14ac:dyDescent="0.25">
      <c r="A91" s="23">
        <v>86</v>
      </c>
      <c r="B91" s="26" t="s">
        <v>272</v>
      </c>
      <c r="C91" s="24" t="s">
        <v>142</v>
      </c>
      <c r="D91" s="27">
        <v>2074753</v>
      </c>
      <c r="E91" s="26" t="s">
        <v>117</v>
      </c>
      <c r="F91" s="3" t="s">
        <v>11</v>
      </c>
      <c r="G91" s="18">
        <v>2250000</v>
      </c>
      <c r="H91" s="6">
        <v>5400</v>
      </c>
      <c r="I91" s="6">
        <v>6750</v>
      </c>
      <c r="J91" s="6">
        <v>83250</v>
      </c>
      <c r="K91" s="6">
        <v>45000</v>
      </c>
      <c r="L91" s="6">
        <v>45000</v>
      </c>
      <c r="M91" s="6">
        <v>22500</v>
      </c>
      <c r="N91" s="6">
        <v>112063</v>
      </c>
      <c r="O91" s="21">
        <f t="shared" si="1"/>
        <v>207900</v>
      </c>
    </row>
    <row r="92" spans="1:15" x14ac:dyDescent="0.25">
      <c r="A92" s="23">
        <v>87</v>
      </c>
      <c r="B92" s="26" t="s">
        <v>272</v>
      </c>
      <c r="C92" s="24" t="s">
        <v>144</v>
      </c>
      <c r="D92" s="27">
        <v>3860000</v>
      </c>
      <c r="E92" s="26" t="s">
        <v>23</v>
      </c>
      <c r="F92" s="3" t="s">
        <v>11</v>
      </c>
      <c r="G92" s="18">
        <v>2500000</v>
      </c>
      <c r="H92" s="6">
        <v>6000</v>
      </c>
      <c r="I92" s="6">
        <v>7500</v>
      </c>
      <c r="J92" s="6">
        <v>92500</v>
      </c>
      <c r="K92" s="6">
        <v>50000</v>
      </c>
      <c r="L92" s="6">
        <v>50000</v>
      </c>
      <c r="M92" s="6">
        <v>25000</v>
      </c>
      <c r="N92" s="6">
        <v>125000</v>
      </c>
      <c r="O92" s="21">
        <f t="shared" si="1"/>
        <v>231000</v>
      </c>
    </row>
    <row r="93" spans="1:15" x14ac:dyDescent="0.25">
      <c r="A93" s="23">
        <v>88</v>
      </c>
      <c r="B93" s="26" t="s">
        <v>272</v>
      </c>
      <c r="C93" s="24" t="s">
        <v>146</v>
      </c>
      <c r="D93" s="27">
        <v>2618000</v>
      </c>
      <c r="E93" s="26" t="s">
        <v>254</v>
      </c>
      <c r="F93" s="3" t="s">
        <v>11</v>
      </c>
      <c r="G93" s="18">
        <v>2800000</v>
      </c>
      <c r="H93" s="6">
        <v>6720</v>
      </c>
      <c r="I93" s="6">
        <v>8400</v>
      </c>
      <c r="J93" s="6">
        <v>103600</v>
      </c>
      <c r="K93" s="6">
        <v>56000</v>
      </c>
      <c r="L93" s="6">
        <v>56000</v>
      </c>
      <c r="M93" s="6">
        <v>28000</v>
      </c>
      <c r="N93" s="6">
        <v>140000</v>
      </c>
      <c r="O93" s="21">
        <f t="shared" si="1"/>
        <v>258720</v>
      </c>
    </row>
    <row r="94" spans="1:15" x14ac:dyDescent="0.25">
      <c r="A94" s="23">
        <v>89</v>
      </c>
      <c r="B94" s="26" t="s">
        <v>272</v>
      </c>
      <c r="C94" s="24" t="s">
        <v>148</v>
      </c>
      <c r="D94" s="27">
        <v>2205253</v>
      </c>
      <c r="E94" s="26" t="s">
        <v>102</v>
      </c>
      <c r="F94" s="3" t="s">
        <v>11</v>
      </c>
      <c r="G94" s="18"/>
      <c r="H94" s="6"/>
      <c r="I94" s="6"/>
      <c r="J94" s="6"/>
      <c r="K94" s="6"/>
      <c r="L94" s="6"/>
      <c r="M94" s="6"/>
      <c r="N94" s="6">
        <v>112063</v>
      </c>
      <c r="O94" s="21">
        <f t="shared" si="1"/>
        <v>0</v>
      </c>
    </row>
    <row r="95" spans="1:15" x14ac:dyDescent="0.25">
      <c r="A95" s="23">
        <v>90</v>
      </c>
      <c r="B95" s="26" t="s">
        <v>272</v>
      </c>
      <c r="C95" s="24" t="s">
        <v>150</v>
      </c>
      <c r="D95" s="27">
        <v>2780503</v>
      </c>
      <c r="E95" s="26" t="s">
        <v>33</v>
      </c>
      <c r="F95" s="3" t="s">
        <v>11</v>
      </c>
      <c r="G95" s="18">
        <v>3000000</v>
      </c>
      <c r="H95" s="6">
        <v>7200</v>
      </c>
      <c r="I95" s="6">
        <v>9000</v>
      </c>
      <c r="J95" s="6">
        <v>111000</v>
      </c>
      <c r="K95" s="6">
        <v>60000</v>
      </c>
      <c r="L95" s="6">
        <v>60000</v>
      </c>
      <c r="M95" s="6">
        <v>30000</v>
      </c>
      <c r="N95" s="6">
        <v>112063</v>
      </c>
      <c r="O95" s="21">
        <f t="shared" si="1"/>
        <v>277200</v>
      </c>
    </row>
    <row r="96" spans="1:15" x14ac:dyDescent="0.25">
      <c r="A96" s="23">
        <v>91</v>
      </c>
      <c r="B96" s="26" t="s">
        <v>272</v>
      </c>
      <c r="C96" s="9" t="s">
        <v>217</v>
      </c>
      <c r="D96" s="10">
        <v>1636250</v>
      </c>
      <c r="E96" s="3"/>
      <c r="F96" s="3" t="s">
        <v>204</v>
      </c>
      <c r="G96" s="18"/>
      <c r="H96" s="6"/>
      <c r="I96" s="6"/>
      <c r="J96" s="6"/>
      <c r="K96" s="6"/>
      <c r="L96" s="6"/>
      <c r="M96" s="6"/>
      <c r="N96" s="6"/>
      <c r="O96" s="21"/>
    </row>
    <row r="97" spans="1:15" x14ac:dyDescent="0.25">
      <c r="A97" s="23">
        <v>92</v>
      </c>
      <c r="B97" s="26" t="s">
        <v>272</v>
      </c>
      <c r="C97" s="24" t="s">
        <v>152</v>
      </c>
      <c r="D97" s="27">
        <v>1144753</v>
      </c>
      <c r="E97" s="26" t="s">
        <v>187</v>
      </c>
      <c r="F97" s="3" t="s">
        <v>11</v>
      </c>
      <c r="G97" s="18">
        <v>2250000</v>
      </c>
      <c r="H97" s="6">
        <v>5400</v>
      </c>
      <c r="I97" s="6">
        <v>6750</v>
      </c>
      <c r="J97" s="6">
        <v>83250</v>
      </c>
      <c r="K97" s="6">
        <v>45000</v>
      </c>
      <c r="L97" s="6">
        <v>45000</v>
      </c>
      <c r="M97" s="6">
        <v>22500</v>
      </c>
      <c r="N97" s="6">
        <v>112063</v>
      </c>
      <c r="O97" s="21">
        <f t="shared" si="1"/>
        <v>207900</v>
      </c>
    </row>
    <row r="98" spans="1:15" x14ac:dyDescent="0.25">
      <c r="A98" s="23">
        <v>93</v>
      </c>
      <c r="B98" s="26" t="s">
        <v>272</v>
      </c>
      <c r="C98" s="24" t="s">
        <v>154</v>
      </c>
      <c r="D98" s="27">
        <v>2133253</v>
      </c>
      <c r="E98" s="26" t="s">
        <v>112</v>
      </c>
      <c r="F98" s="3" t="s">
        <v>11</v>
      </c>
      <c r="G98" s="18">
        <v>2700000</v>
      </c>
      <c r="H98" s="6">
        <v>6480</v>
      </c>
      <c r="I98" s="6">
        <v>8100</v>
      </c>
      <c r="J98" s="6">
        <v>99900</v>
      </c>
      <c r="K98" s="6">
        <v>54000</v>
      </c>
      <c r="L98" s="6">
        <v>54000</v>
      </c>
      <c r="M98" s="6">
        <v>27000</v>
      </c>
      <c r="N98" s="6">
        <v>112063</v>
      </c>
      <c r="O98" s="21">
        <f t="shared" si="1"/>
        <v>249480</v>
      </c>
    </row>
    <row r="99" spans="1:15" x14ac:dyDescent="0.25">
      <c r="A99" s="23">
        <v>94</v>
      </c>
      <c r="B99" s="26" t="s">
        <v>272</v>
      </c>
      <c r="C99" s="9" t="s">
        <v>220</v>
      </c>
      <c r="D99" s="10">
        <v>1875000</v>
      </c>
      <c r="E99" s="3"/>
      <c r="F99" s="3" t="s">
        <v>204</v>
      </c>
      <c r="G99" s="18"/>
      <c r="H99" s="6"/>
      <c r="I99" s="6"/>
      <c r="J99" s="6"/>
      <c r="K99" s="6"/>
      <c r="L99" s="6"/>
      <c r="M99" s="6"/>
      <c r="N99" s="6"/>
      <c r="O99" s="21">
        <f t="shared" si="1"/>
        <v>0</v>
      </c>
    </row>
    <row r="100" spans="1:15" x14ac:dyDescent="0.25">
      <c r="A100" s="23">
        <v>95</v>
      </c>
      <c r="B100" s="26" t="s">
        <v>272</v>
      </c>
      <c r="C100" s="24" t="s">
        <v>156</v>
      </c>
      <c r="D100" s="27">
        <v>1635000</v>
      </c>
      <c r="E100" s="26" t="s">
        <v>159</v>
      </c>
      <c r="F100" s="3" t="s">
        <v>11</v>
      </c>
      <c r="G100" s="18"/>
      <c r="H100" s="6"/>
      <c r="I100" s="6"/>
      <c r="J100" s="6"/>
      <c r="K100" s="6"/>
      <c r="L100" s="6"/>
      <c r="M100" s="6"/>
      <c r="N100" s="6"/>
      <c r="O100" s="21">
        <f t="shared" si="1"/>
        <v>0</v>
      </c>
    </row>
    <row r="101" spans="1:15" x14ac:dyDescent="0.25">
      <c r="A101" s="23">
        <v>96</v>
      </c>
      <c r="B101" s="26" t="s">
        <v>272</v>
      </c>
      <c r="C101" s="24" t="s">
        <v>158</v>
      </c>
      <c r="D101" s="27">
        <v>1455000</v>
      </c>
      <c r="E101" s="26" t="s">
        <v>165</v>
      </c>
      <c r="F101" s="3" t="s">
        <v>11</v>
      </c>
      <c r="G101" s="18">
        <v>3400000</v>
      </c>
      <c r="H101" s="6">
        <v>8160</v>
      </c>
      <c r="I101" s="6">
        <v>10200</v>
      </c>
      <c r="J101" s="6">
        <v>125800</v>
      </c>
      <c r="K101" s="6">
        <v>68000</v>
      </c>
      <c r="L101" s="6">
        <v>68000</v>
      </c>
      <c r="M101" s="6">
        <v>34000</v>
      </c>
      <c r="N101" s="6"/>
      <c r="O101" s="21">
        <f t="shared" si="1"/>
        <v>314160</v>
      </c>
    </row>
    <row r="102" spans="1:15" x14ac:dyDescent="0.25">
      <c r="A102" s="23">
        <v>97</v>
      </c>
      <c r="B102" s="26" t="s">
        <v>272</v>
      </c>
      <c r="C102" s="24" t="s">
        <v>160</v>
      </c>
      <c r="D102" s="27">
        <v>2573500</v>
      </c>
      <c r="E102" s="26" t="s">
        <v>43</v>
      </c>
      <c r="F102" s="3" t="s">
        <v>11</v>
      </c>
      <c r="G102" s="18">
        <v>4100000</v>
      </c>
      <c r="H102" s="6">
        <v>9840</v>
      </c>
      <c r="I102" s="6">
        <v>12300</v>
      </c>
      <c r="J102" s="6">
        <v>151700</v>
      </c>
      <c r="K102" s="6">
        <v>82000</v>
      </c>
      <c r="L102" s="6">
        <v>82000</v>
      </c>
      <c r="M102" s="6">
        <v>41000</v>
      </c>
      <c r="N102" s="6">
        <v>112063</v>
      </c>
      <c r="O102" s="21">
        <f t="shared" si="1"/>
        <v>378840</v>
      </c>
    </row>
    <row r="103" spans="1:15" x14ac:dyDescent="0.25">
      <c r="A103" s="23">
        <v>98</v>
      </c>
      <c r="B103" s="26" t="s">
        <v>272</v>
      </c>
      <c r="C103" s="24" t="s">
        <v>162</v>
      </c>
      <c r="D103" s="27">
        <v>3305003</v>
      </c>
      <c r="E103" s="26" t="s">
        <v>31</v>
      </c>
      <c r="F103" s="3" t="s">
        <v>11</v>
      </c>
      <c r="G103" s="18">
        <v>3200000</v>
      </c>
      <c r="H103" s="6">
        <v>7680</v>
      </c>
      <c r="I103" s="6">
        <v>9600</v>
      </c>
      <c r="J103" s="6">
        <v>118400</v>
      </c>
      <c r="K103" s="6">
        <v>64000</v>
      </c>
      <c r="L103" s="6">
        <v>64000</v>
      </c>
      <c r="M103" s="6">
        <v>32000</v>
      </c>
      <c r="N103" s="6">
        <v>112063</v>
      </c>
      <c r="O103" s="21">
        <f t="shared" si="1"/>
        <v>295680</v>
      </c>
    </row>
    <row r="104" spans="1:15" x14ac:dyDescent="0.25">
      <c r="A104" s="23">
        <v>99</v>
      </c>
      <c r="B104" s="26" t="s">
        <v>272</v>
      </c>
      <c r="C104" s="24" t="s">
        <v>166</v>
      </c>
      <c r="D104" s="27">
        <v>2333253</v>
      </c>
      <c r="E104" s="26" t="s">
        <v>74</v>
      </c>
      <c r="F104" s="3" t="s">
        <v>11</v>
      </c>
      <c r="G104" s="18"/>
      <c r="H104" s="6"/>
      <c r="I104" s="6"/>
      <c r="J104" s="6"/>
      <c r="K104" s="6"/>
      <c r="L104" s="6"/>
      <c r="M104" s="6"/>
      <c r="N104" s="6"/>
      <c r="O104" s="21">
        <f t="shared" si="1"/>
        <v>0</v>
      </c>
    </row>
    <row r="105" spans="1:15" x14ac:dyDescent="0.25">
      <c r="A105" s="23">
        <v>100</v>
      </c>
      <c r="B105" s="26" t="s">
        <v>272</v>
      </c>
      <c r="C105" s="5" t="s">
        <v>205</v>
      </c>
      <c r="D105" s="6">
        <v>5000000</v>
      </c>
      <c r="E105" s="3"/>
      <c r="F105" s="3" t="s">
        <v>204</v>
      </c>
      <c r="G105" s="18"/>
      <c r="H105" s="6"/>
      <c r="I105" s="6"/>
      <c r="J105" s="6"/>
      <c r="K105" s="6"/>
      <c r="L105" s="6"/>
      <c r="M105" s="6"/>
      <c r="N105" s="6"/>
      <c r="O105" s="21">
        <f t="shared" si="1"/>
        <v>0</v>
      </c>
    </row>
    <row r="106" spans="1:15" x14ac:dyDescent="0.25">
      <c r="A106" s="23">
        <v>101</v>
      </c>
      <c r="B106" s="26" t="s">
        <v>272</v>
      </c>
      <c r="C106" s="24" t="s">
        <v>168</v>
      </c>
      <c r="D106" s="27">
        <v>1458000</v>
      </c>
      <c r="E106" s="26" t="s">
        <v>163</v>
      </c>
      <c r="F106" s="3" t="s">
        <v>11</v>
      </c>
      <c r="G106" s="18">
        <v>2900000</v>
      </c>
      <c r="H106" s="6">
        <v>6960</v>
      </c>
      <c r="I106" s="6">
        <v>8700</v>
      </c>
      <c r="J106" s="6">
        <v>107300</v>
      </c>
      <c r="K106" s="6">
        <v>58000</v>
      </c>
      <c r="L106" s="6">
        <v>58000</v>
      </c>
      <c r="M106" s="6">
        <v>29000</v>
      </c>
      <c r="N106" s="6"/>
      <c r="O106" s="21">
        <f>SUM(H106:M106)</f>
        <v>267960</v>
      </c>
    </row>
    <row r="107" spans="1:15" x14ac:dyDescent="0.25">
      <c r="A107" s="23">
        <v>102</v>
      </c>
      <c r="B107" s="26" t="s">
        <v>272</v>
      </c>
      <c r="C107" s="24" t="s">
        <v>170</v>
      </c>
      <c r="D107" s="27">
        <v>749753</v>
      </c>
      <c r="E107" s="3">
        <v>7122100043</v>
      </c>
      <c r="F107" s="3" t="s">
        <v>11</v>
      </c>
      <c r="G107" s="18">
        <v>2250000</v>
      </c>
      <c r="H107" s="6">
        <v>5400</v>
      </c>
      <c r="I107" s="6">
        <v>6750</v>
      </c>
      <c r="J107" s="6">
        <v>83250</v>
      </c>
      <c r="K107" s="6">
        <v>45000</v>
      </c>
      <c r="L107" s="6">
        <v>0</v>
      </c>
      <c r="M107" s="6">
        <v>0</v>
      </c>
      <c r="N107" s="6">
        <v>112063</v>
      </c>
      <c r="O107" s="21">
        <f>SUM(H107:M107)</f>
        <v>140400</v>
      </c>
    </row>
    <row r="108" spans="1:15" x14ac:dyDescent="0.25">
      <c r="A108" s="23">
        <v>103</v>
      </c>
      <c r="B108" s="26" t="s">
        <v>272</v>
      </c>
      <c r="C108" s="24" t="s">
        <v>172</v>
      </c>
      <c r="D108" s="27">
        <v>1249753</v>
      </c>
      <c r="E108" s="26" t="s">
        <v>179</v>
      </c>
      <c r="F108" s="3" t="s">
        <v>11</v>
      </c>
      <c r="G108" s="18">
        <v>2250000</v>
      </c>
      <c r="H108" s="6">
        <v>5400</v>
      </c>
      <c r="I108" s="6">
        <v>6750</v>
      </c>
      <c r="J108" s="6">
        <v>83250</v>
      </c>
      <c r="K108" s="6">
        <v>45000</v>
      </c>
      <c r="L108" s="6">
        <v>0</v>
      </c>
      <c r="M108" s="6">
        <v>0</v>
      </c>
      <c r="N108" s="6">
        <v>112063</v>
      </c>
      <c r="O108" s="21">
        <f>SUM(H108:M108)</f>
        <v>140400</v>
      </c>
    </row>
    <row r="109" spans="1:15" x14ac:dyDescent="0.25">
      <c r="A109" s="23">
        <v>104</v>
      </c>
      <c r="B109" s="26" t="s">
        <v>272</v>
      </c>
      <c r="C109" s="24" t="s">
        <v>174</v>
      </c>
      <c r="D109" s="27">
        <v>2264753</v>
      </c>
      <c r="E109" s="26" t="s">
        <v>92</v>
      </c>
      <c r="F109" s="3" t="s">
        <v>11</v>
      </c>
      <c r="G109" s="18">
        <v>2250000</v>
      </c>
      <c r="H109" s="6">
        <v>5400</v>
      </c>
      <c r="I109" s="6">
        <v>6750</v>
      </c>
      <c r="J109" s="6">
        <v>83250</v>
      </c>
      <c r="K109" s="6">
        <v>45000</v>
      </c>
      <c r="L109" s="6">
        <v>45000</v>
      </c>
      <c r="M109" s="6">
        <v>22500</v>
      </c>
      <c r="N109" s="6">
        <v>112063</v>
      </c>
      <c r="O109" s="21">
        <f>SUM(H109:M109)</f>
        <v>207900</v>
      </c>
    </row>
    <row r="110" spans="1:15" x14ac:dyDescent="0.25">
      <c r="A110" s="23">
        <v>105</v>
      </c>
      <c r="B110" s="26" t="s">
        <v>272</v>
      </c>
      <c r="C110" s="24" t="s">
        <v>176</v>
      </c>
      <c r="D110" s="27">
        <v>3639000</v>
      </c>
      <c r="E110" s="26" t="s">
        <v>27</v>
      </c>
      <c r="F110" s="3" t="s">
        <v>11</v>
      </c>
      <c r="G110" s="18">
        <v>4300000</v>
      </c>
      <c r="H110" s="6">
        <v>10320</v>
      </c>
      <c r="I110" s="6">
        <v>12900</v>
      </c>
      <c r="J110" s="6">
        <v>159100</v>
      </c>
      <c r="K110" s="6">
        <v>86000</v>
      </c>
      <c r="L110" s="6">
        <v>86000</v>
      </c>
      <c r="M110" s="6">
        <v>43000</v>
      </c>
      <c r="N110" s="6">
        <v>215000</v>
      </c>
      <c r="O110" s="21">
        <f>SUM(H110:M110)</f>
        <v>397320</v>
      </c>
    </row>
    <row r="111" spans="1:15" x14ac:dyDescent="0.25">
      <c r="A111" s="23">
        <v>106</v>
      </c>
      <c r="B111" s="26" t="s">
        <v>272</v>
      </c>
      <c r="C111" s="24" t="s">
        <v>178</v>
      </c>
      <c r="D111" s="27">
        <v>832253</v>
      </c>
      <c r="E111" s="26" t="s">
        <v>196</v>
      </c>
      <c r="F111" s="3" t="s">
        <v>11</v>
      </c>
      <c r="G111" s="18">
        <v>2250000</v>
      </c>
      <c r="H111" s="6">
        <v>5400</v>
      </c>
      <c r="I111" s="6">
        <v>6750</v>
      </c>
      <c r="J111" s="6">
        <v>83250</v>
      </c>
      <c r="K111" s="6">
        <v>45000</v>
      </c>
      <c r="L111" s="6">
        <v>45000</v>
      </c>
      <c r="M111" s="6">
        <v>22500</v>
      </c>
      <c r="N111" s="6">
        <v>112063</v>
      </c>
      <c r="O111" s="21">
        <f>SUM(H111:M111)</f>
        <v>207900</v>
      </c>
    </row>
    <row r="112" spans="1:15" x14ac:dyDescent="0.25">
      <c r="A112" s="23">
        <v>107</v>
      </c>
      <c r="B112" s="26" t="s">
        <v>272</v>
      </c>
      <c r="C112" s="24" t="s">
        <v>180</v>
      </c>
      <c r="D112" s="27">
        <v>2514253</v>
      </c>
      <c r="E112" s="26" t="s">
        <v>55</v>
      </c>
      <c r="F112" s="3" t="s">
        <v>11</v>
      </c>
      <c r="G112" s="18">
        <v>3000000</v>
      </c>
      <c r="H112" s="6">
        <v>7200</v>
      </c>
      <c r="I112" s="6">
        <v>9000</v>
      </c>
      <c r="J112" s="6">
        <v>111000</v>
      </c>
      <c r="K112" s="6">
        <v>60000</v>
      </c>
      <c r="L112" s="6">
        <v>60000</v>
      </c>
      <c r="M112" s="6">
        <v>30000</v>
      </c>
      <c r="N112" s="6">
        <v>112063</v>
      </c>
      <c r="O112" s="21">
        <f>SUM(H112:M112)</f>
        <v>277200</v>
      </c>
    </row>
    <row r="113" spans="1:15" x14ac:dyDescent="0.25">
      <c r="A113" s="23">
        <v>108</v>
      </c>
      <c r="B113" s="26" t="s">
        <v>272</v>
      </c>
      <c r="C113" s="9" t="s">
        <v>267</v>
      </c>
      <c r="D113" s="10">
        <v>1875000</v>
      </c>
      <c r="E113" s="3"/>
      <c r="F113" s="3" t="s">
        <v>204</v>
      </c>
      <c r="G113" s="18"/>
      <c r="H113" s="6"/>
      <c r="I113" s="6"/>
      <c r="J113" s="6"/>
      <c r="K113" s="6"/>
      <c r="L113" s="6"/>
      <c r="M113" s="6"/>
      <c r="N113" s="6"/>
      <c r="O113" s="21"/>
    </row>
    <row r="114" spans="1:15" x14ac:dyDescent="0.25">
      <c r="A114" s="23">
        <v>109</v>
      </c>
      <c r="B114" s="26" t="s">
        <v>272</v>
      </c>
      <c r="C114" s="24" t="s">
        <v>182</v>
      </c>
      <c r="D114" s="27">
        <v>2530253</v>
      </c>
      <c r="E114" s="26" t="s">
        <v>51</v>
      </c>
      <c r="F114" s="3" t="s">
        <v>11</v>
      </c>
      <c r="G114" s="18">
        <v>2800000</v>
      </c>
      <c r="H114" s="6">
        <v>6720</v>
      </c>
      <c r="I114" s="6">
        <v>8400</v>
      </c>
      <c r="J114" s="6">
        <v>103600</v>
      </c>
      <c r="K114" s="6">
        <v>56000</v>
      </c>
      <c r="L114" s="6">
        <v>56000</v>
      </c>
      <c r="M114" s="6">
        <v>28000</v>
      </c>
      <c r="N114" s="6">
        <v>112063</v>
      </c>
      <c r="O114" s="21">
        <f>SUM(H114:M114)</f>
        <v>258720</v>
      </c>
    </row>
    <row r="115" spans="1:15" x14ac:dyDescent="0.25">
      <c r="A115" s="23">
        <v>110</v>
      </c>
      <c r="B115" s="26" t="s">
        <v>272</v>
      </c>
      <c r="C115" s="24" t="s">
        <v>184</v>
      </c>
      <c r="D115" s="27">
        <v>2175253</v>
      </c>
      <c r="E115" s="26" t="s">
        <v>106</v>
      </c>
      <c r="F115" s="3" t="s">
        <v>11</v>
      </c>
      <c r="G115" s="18">
        <v>2800000</v>
      </c>
      <c r="H115" s="6">
        <v>6720</v>
      </c>
      <c r="I115" s="6">
        <v>8400</v>
      </c>
      <c r="J115" s="6">
        <v>103600</v>
      </c>
      <c r="K115" s="6">
        <v>56000</v>
      </c>
      <c r="L115" s="6">
        <v>56000</v>
      </c>
      <c r="M115" s="6">
        <v>28000</v>
      </c>
      <c r="N115" s="6">
        <v>112063</v>
      </c>
      <c r="O115" s="21">
        <f>SUM(H115:M115)</f>
        <v>258720</v>
      </c>
    </row>
    <row r="116" spans="1:15" x14ac:dyDescent="0.25">
      <c r="A116" s="23">
        <v>111</v>
      </c>
      <c r="B116" s="26" t="s">
        <v>272</v>
      </c>
      <c r="C116" s="24" t="s">
        <v>186</v>
      </c>
      <c r="D116" s="27">
        <v>1616000</v>
      </c>
      <c r="E116" s="26" t="s">
        <v>161</v>
      </c>
      <c r="F116" s="3" t="s">
        <v>11</v>
      </c>
      <c r="G116" s="18">
        <v>2800000</v>
      </c>
      <c r="H116" s="6">
        <v>6720</v>
      </c>
      <c r="I116" s="6">
        <v>8400</v>
      </c>
      <c r="J116" s="6">
        <v>103600</v>
      </c>
      <c r="K116" s="6">
        <v>56000</v>
      </c>
      <c r="L116" s="6">
        <v>56000</v>
      </c>
      <c r="M116" s="6">
        <v>28000</v>
      </c>
      <c r="N116" s="6">
        <v>112063</v>
      </c>
      <c r="O116" s="21">
        <f>SUM(H116:M116)</f>
        <v>258720</v>
      </c>
    </row>
    <row r="117" spans="1:15" x14ac:dyDescent="0.25">
      <c r="A117" s="23">
        <v>112</v>
      </c>
      <c r="B117" s="26" t="s">
        <v>272</v>
      </c>
      <c r="C117" s="9" t="s">
        <v>239</v>
      </c>
      <c r="D117" s="10">
        <v>1510000</v>
      </c>
      <c r="E117" s="3"/>
      <c r="F117" s="3" t="s">
        <v>204</v>
      </c>
      <c r="G117" s="18"/>
      <c r="H117" s="6"/>
      <c r="I117" s="6"/>
      <c r="J117" s="6"/>
      <c r="K117" s="6"/>
      <c r="L117" s="6"/>
      <c r="M117" s="6"/>
      <c r="N117" s="6"/>
      <c r="O117" s="21">
        <f t="shared" si="1"/>
        <v>0</v>
      </c>
    </row>
    <row r="118" spans="1:15" x14ac:dyDescent="0.25">
      <c r="A118" s="23">
        <v>113</v>
      </c>
      <c r="B118" s="26" t="s">
        <v>272</v>
      </c>
      <c r="C118" s="5" t="s">
        <v>209</v>
      </c>
      <c r="D118" s="6">
        <v>1240000</v>
      </c>
      <c r="E118" s="3"/>
      <c r="F118" s="3" t="s">
        <v>204</v>
      </c>
      <c r="G118" s="18"/>
      <c r="H118" s="6"/>
      <c r="I118" s="6"/>
      <c r="J118" s="6"/>
      <c r="K118" s="6"/>
      <c r="L118" s="6"/>
      <c r="M118" s="6"/>
      <c r="N118" s="6"/>
      <c r="O118" s="21"/>
    </row>
    <row r="119" spans="1:15" x14ac:dyDescent="0.25">
      <c r="A119" s="23">
        <v>114</v>
      </c>
      <c r="B119" s="26" t="s">
        <v>272</v>
      </c>
      <c r="C119" s="24" t="s">
        <v>245</v>
      </c>
      <c r="D119" s="27">
        <v>1765000</v>
      </c>
      <c r="E119" s="26" t="s">
        <v>145</v>
      </c>
      <c r="F119" s="3" t="s">
        <v>11</v>
      </c>
      <c r="G119" s="18">
        <v>2250000</v>
      </c>
      <c r="H119" s="6">
        <v>5400</v>
      </c>
      <c r="I119" s="6">
        <v>6750</v>
      </c>
      <c r="J119" s="6">
        <v>83250</v>
      </c>
      <c r="K119" s="6">
        <v>45000</v>
      </c>
      <c r="L119" s="6">
        <v>45000</v>
      </c>
      <c r="M119" s="6">
        <v>22500</v>
      </c>
      <c r="N119" s="6">
        <v>112063</v>
      </c>
      <c r="O119" s="21">
        <f>SUM(H119:M119)</f>
        <v>207900</v>
      </c>
    </row>
    <row r="120" spans="1:15" x14ac:dyDescent="0.25">
      <c r="A120" s="23">
        <v>115</v>
      </c>
      <c r="B120" s="26" t="s">
        <v>272</v>
      </c>
      <c r="C120" s="24" t="s">
        <v>188</v>
      </c>
      <c r="D120" s="27">
        <v>2225000</v>
      </c>
      <c r="E120" s="26" t="s">
        <v>96</v>
      </c>
      <c r="F120" s="3" t="s">
        <v>11</v>
      </c>
      <c r="G120" s="18">
        <v>3000000</v>
      </c>
      <c r="H120" s="6">
        <v>7200</v>
      </c>
      <c r="I120" s="6">
        <v>9000</v>
      </c>
      <c r="J120" s="6">
        <v>111000</v>
      </c>
      <c r="K120" s="6">
        <v>60000</v>
      </c>
      <c r="L120" s="6">
        <v>60000</v>
      </c>
      <c r="M120" s="6">
        <v>30000</v>
      </c>
      <c r="N120" s="6">
        <v>150000</v>
      </c>
      <c r="O120" s="21">
        <f t="shared" ref="O120" si="2">SUM(H120:M120)</f>
        <v>277200</v>
      </c>
    </row>
    <row r="121" spans="1:15" x14ac:dyDescent="0.25">
      <c r="A121" s="23">
        <v>116</v>
      </c>
      <c r="B121" s="26" t="s">
        <v>272</v>
      </c>
      <c r="C121" s="24" t="s">
        <v>192</v>
      </c>
      <c r="D121" s="27">
        <v>2505000</v>
      </c>
      <c r="E121" s="26" t="s">
        <v>59</v>
      </c>
      <c r="F121" s="3" t="s">
        <v>11</v>
      </c>
      <c r="G121" s="18">
        <v>2800000</v>
      </c>
      <c r="H121" s="6">
        <v>6720</v>
      </c>
      <c r="I121" s="6">
        <v>8400</v>
      </c>
      <c r="J121" s="6">
        <v>103600</v>
      </c>
      <c r="K121" s="6">
        <v>56000</v>
      </c>
      <c r="L121" s="6">
        <v>56000</v>
      </c>
      <c r="M121" s="6">
        <v>28000</v>
      </c>
      <c r="N121" s="6">
        <v>150000</v>
      </c>
      <c r="O121" s="21">
        <f>SUM(H121:M121)</f>
        <v>258720</v>
      </c>
    </row>
    <row r="122" spans="1:15" x14ac:dyDescent="0.25">
      <c r="A122" s="23">
        <v>117</v>
      </c>
      <c r="B122" s="26" t="s">
        <v>272</v>
      </c>
      <c r="C122" s="24" t="s">
        <v>194</v>
      </c>
      <c r="D122" s="27">
        <v>2293500</v>
      </c>
      <c r="E122" s="26" t="s">
        <v>80</v>
      </c>
      <c r="F122" s="3" t="s">
        <v>11</v>
      </c>
      <c r="G122" s="18">
        <v>4400000</v>
      </c>
      <c r="H122" s="6">
        <v>10560</v>
      </c>
      <c r="I122" s="6">
        <v>13200</v>
      </c>
      <c r="J122" s="6">
        <v>162800</v>
      </c>
      <c r="K122" s="6">
        <v>88000</v>
      </c>
      <c r="L122" s="6">
        <v>88000</v>
      </c>
      <c r="M122" s="6">
        <v>44000</v>
      </c>
      <c r="N122" s="6">
        <v>112063</v>
      </c>
      <c r="O122" s="21">
        <f>SUM(H122:M122)</f>
        <v>406560</v>
      </c>
    </row>
    <row r="123" spans="1:15" x14ac:dyDescent="0.25">
      <c r="A123" s="23">
        <v>118</v>
      </c>
      <c r="B123" s="26" t="s">
        <v>272</v>
      </c>
      <c r="C123" s="24" t="s">
        <v>195</v>
      </c>
      <c r="D123" s="27">
        <v>3766285</v>
      </c>
      <c r="E123" s="26" t="s">
        <v>25</v>
      </c>
      <c r="F123" s="3" t="s">
        <v>11</v>
      </c>
      <c r="G123" s="18">
        <v>2150000</v>
      </c>
      <c r="H123" s="6">
        <v>5160</v>
      </c>
      <c r="I123" s="6">
        <v>6450</v>
      </c>
      <c r="J123" s="6">
        <v>79550</v>
      </c>
      <c r="K123" s="6">
        <v>43000</v>
      </c>
      <c r="L123" s="6">
        <v>43000</v>
      </c>
      <c r="M123" s="6">
        <v>21500</v>
      </c>
      <c r="N123" s="6">
        <v>112063</v>
      </c>
      <c r="O123" s="21">
        <f>SUM(H123:M123)</f>
        <v>198660</v>
      </c>
    </row>
    <row r="124" spans="1:15" x14ac:dyDescent="0.25">
      <c r="A124" s="23">
        <v>119</v>
      </c>
      <c r="B124" s="26" t="s">
        <v>272</v>
      </c>
      <c r="C124" s="24" t="s">
        <v>197</v>
      </c>
      <c r="D124" s="27">
        <v>2385253</v>
      </c>
      <c r="E124" s="26" t="s">
        <v>68</v>
      </c>
      <c r="F124" s="3" t="s">
        <v>11</v>
      </c>
      <c r="G124" s="18">
        <v>3300000</v>
      </c>
      <c r="H124" s="6">
        <v>7920</v>
      </c>
      <c r="I124" s="6">
        <v>9900</v>
      </c>
      <c r="J124" s="6">
        <v>122100</v>
      </c>
      <c r="K124" s="6">
        <v>66000</v>
      </c>
      <c r="L124" s="6">
        <v>66000</v>
      </c>
      <c r="M124" s="6">
        <v>33000</v>
      </c>
      <c r="N124" s="6">
        <v>112063</v>
      </c>
      <c r="O124" s="21">
        <f>SUM(H124:M124)</f>
        <v>304920</v>
      </c>
    </row>
    <row r="125" spans="1:15" x14ac:dyDescent="0.25">
      <c r="A125" s="23">
        <v>120</v>
      </c>
      <c r="B125" s="26" t="s">
        <v>272</v>
      </c>
      <c r="C125" s="24" t="s">
        <v>199</v>
      </c>
      <c r="D125" s="27">
        <v>2692753</v>
      </c>
      <c r="E125" s="26" t="s">
        <v>37</v>
      </c>
      <c r="F125" s="3" t="s">
        <v>11</v>
      </c>
      <c r="G125" s="18"/>
      <c r="H125" s="6"/>
      <c r="I125" s="6"/>
      <c r="J125" s="6"/>
      <c r="K125" s="6"/>
      <c r="L125" s="6"/>
      <c r="M125" s="6"/>
      <c r="N125" s="6"/>
      <c r="O125" s="21">
        <f t="shared" si="1"/>
        <v>0</v>
      </c>
    </row>
    <row r="126" spans="1:15" x14ac:dyDescent="0.25">
      <c r="A126" s="23">
        <v>121</v>
      </c>
      <c r="B126" s="26" t="s">
        <v>272</v>
      </c>
      <c r="C126" s="24" t="s">
        <v>200</v>
      </c>
      <c r="D126" s="27">
        <v>2425000</v>
      </c>
      <c r="E126" s="26" t="s">
        <v>64</v>
      </c>
      <c r="F126" s="3" t="s">
        <v>11</v>
      </c>
      <c r="G126" s="46"/>
      <c r="H126" s="47"/>
      <c r="I126" s="47"/>
      <c r="J126" s="47"/>
      <c r="K126" s="47"/>
      <c r="L126" s="47"/>
      <c r="M126" s="47"/>
      <c r="N126" s="47"/>
      <c r="O126" s="21">
        <f t="shared" si="1"/>
        <v>0</v>
      </c>
    </row>
    <row r="127" spans="1:15" x14ac:dyDescent="0.25">
      <c r="A127" s="23">
        <v>122</v>
      </c>
      <c r="B127" s="26" t="s">
        <v>272</v>
      </c>
      <c r="C127" s="24" t="s">
        <v>201</v>
      </c>
      <c r="D127" s="27">
        <v>2225000</v>
      </c>
      <c r="E127" s="26" t="s">
        <v>98</v>
      </c>
      <c r="F127" s="3" t="s">
        <v>11</v>
      </c>
      <c r="G127" s="46"/>
      <c r="H127" s="47"/>
      <c r="I127" s="47"/>
      <c r="J127" s="47"/>
      <c r="K127" s="47"/>
      <c r="L127" s="47"/>
      <c r="M127" s="47"/>
      <c r="N127" s="47"/>
      <c r="O127" s="21">
        <f t="shared" si="1"/>
        <v>0</v>
      </c>
    </row>
    <row r="128" spans="1:15" x14ac:dyDescent="0.25">
      <c r="A128" s="23">
        <v>123</v>
      </c>
      <c r="B128" s="44" t="s">
        <v>272</v>
      </c>
      <c r="C128" s="42" t="s">
        <v>202</v>
      </c>
      <c r="D128" s="63">
        <v>5575000</v>
      </c>
      <c r="E128" s="44" t="s">
        <v>232</v>
      </c>
      <c r="F128" s="58" t="s">
        <v>11</v>
      </c>
      <c r="G128" s="46"/>
      <c r="H128" s="47"/>
      <c r="I128" s="47"/>
      <c r="J128" s="47"/>
      <c r="K128" s="47"/>
      <c r="L128" s="47"/>
      <c r="M128" s="47"/>
      <c r="N128" s="47"/>
      <c r="O128" s="48">
        <f t="shared" si="1"/>
        <v>0</v>
      </c>
    </row>
    <row r="129" spans="1:15" x14ac:dyDescent="0.25">
      <c r="A129" s="5"/>
      <c r="B129" s="26"/>
      <c r="C129" s="5"/>
      <c r="D129" s="5"/>
      <c r="E129" s="5"/>
      <c r="F129" s="5"/>
      <c r="G129" s="18">
        <f>SUM(G6:G125)</f>
        <v>211700000</v>
      </c>
      <c r="H129" s="18">
        <f>SUM(H6:H125)</f>
        <v>508080</v>
      </c>
      <c r="I129" s="18">
        <f>SUM(I6:I125)</f>
        <v>635100</v>
      </c>
      <c r="J129" s="18">
        <f>SUM(J6:J125)</f>
        <v>7832900</v>
      </c>
      <c r="K129" s="18">
        <f>SUM(K6:K125)</f>
        <v>4234000</v>
      </c>
      <c r="L129" s="18">
        <f>SUM(L6:L125)</f>
        <v>4099000</v>
      </c>
      <c r="M129" s="18">
        <f>SUM(M6:M125)</f>
        <v>2049500</v>
      </c>
      <c r="N129" s="18">
        <f>SUM(N6:N125)</f>
        <v>9067593</v>
      </c>
      <c r="O129" s="21">
        <f>SUM(H129:M129)</f>
        <v>19358580</v>
      </c>
    </row>
    <row r="130" spans="1:15" x14ac:dyDescent="0.25">
      <c r="G130" s="2"/>
      <c r="H130" s="2"/>
      <c r="I130" s="2"/>
      <c r="J130" s="2"/>
      <c r="K130" s="2"/>
      <c r="L130" s="2"/>
      <c r="M130" s="2"/>
      <c r="N130" s="2"/>
      <c r="O130" s="2"/>
    </row>
    <row r="131" spans="1:15" x14ac:dyDescent="0.25">
      <c r="N131" s="20">
        <v>9067593</v>
      </c>
      <c r="O131" s="20">
        <v>19358580</v>
      </c>
    </row>
    <row r="132" spans="1:15" x14ac:dyDescent="0.25">
      <c r="N132" s="20">
        <f>N129-N131</f>
        <v>0</v>
      </c>
      <c r="O132" s="20">
        <f>O129-O131</f>
        <v>0</v>
      </c>
    </row>
  </sheetData>
  <autoFilter ref="A4:O129" xr:uid="{D6C395F7-F408-44BC-8931-617CCD29F1AB}">
    <filterColumn colId="9" showButton="0"/>
    <filterColumn colId="11" showButton="0"/>
  </autoFilter>
  <mergeCells count="15">
    <mergeCell ref="O4:O5"/>
    <mergeCell ref="C4:C5"/>
    <mergeCell ref="G4:G5"/>
    <mergeCell ref="H4:H5"/>
    <mergeCell ref="I4:I5"/>
    <mergeCell ref="J4:K4"/>
    <mergeCell ref="L4:M4"/>
    <mergeCell ref="N4:N5"/>
    <mergeCell ref="A1:F1"/>
    <mergeCell ref="A2:F2"/>
    <mergeCell ref="A4:A5"/>
    <mergeCell ref="B4:B5"/>
    <mergeCell ref="D4:D5"/>
    <mergeCell ref="E4:E5"/>
    <mergeCell ref="F4:F5"/>
  </mergeCells>
  <conditionalFormatting sqref="C110:C128">
    <cfRule type="duplicateValues" dxfId="173" priority="138"/>
  </conditionalFormatting>
  <conditionalFormatting sqref="C6:C128">
    <cfRule type="duplicateValues" dxfId="172" priority="139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013F8-E37E-4612-84DD-86711831775E}">
  <dimension ref="A1:O131"/>
  <sheetViews>
    <sheetView topLeftCell="A117" workbookViewId="0">
      <selection activeCell="E124" sqref="E124:F124"/>
    </sheetView>
  </sheetViews>
  <sheetFormatPr defaultRowHeight="15" x14ac:dyDescent="0.25"/>
  <cols>
    <col min="1" max="1" width="7" customWidth="1"/>
    <col min="3" max="3" width="28.42578125" customWidth="1"/>
    <col min="4" max="4" width="14.28515625" customWidth="1"/>
    <col min="5" max="6" width="16.7109375" customWidth="1"/>
    <col min="7" max="15" width="13.5703125" customWidth="1"/>
  </cols>
  <sheetData>
    <row r="1" spans="1:15" x14ac:dyDescent="0.25">
      <c r="A1" s="35" t="s">
        <v>0</v>
      </c>
      <c r="B1" s="35"/>
      <c r="C1" s="35"/>
      <c r="D1" s="35"/>
      <c r="E1" s="35"/>
      <c r="F1" s="35"/>
    </row>
    <row r="2" spans="1:15" x14ac:dyDescent="0.25">
      <c r="A2" s="41" t="s">
        <v>273</v>
      </c>
      <c r="B2" s="41"/>
      <c r="C2" s="41"/>
      <c r="D2" s="41"/>
      <c r="E2" s="41"/>
      <c r="F2" s="41"/>
    </row>
    <row r="3" spans="1:15" x14ac:dyDescent="0.25">
      <c r="A3" s="22"/>
      <c r="B3" s="22"/>
      <c r="C3" s="22"/>
      <c r="D3" s="22"/>
      <c r="E3" s="22"/>
      <c r="F3" s="22"/>
    </row>
    <row r="4" spans="1:15" x14ac:dyDescent="0.25">
      <c r="A4" s="37" t="s">
        <v>2</v>
      </c>
      <c r="B4" s="38" t="s">
        <v>3</v>
      </c>
      <c r="C4" s="39" t="s">
        <v>4</v>
      </c>
      <c r="D4" s="39" t="s">
        <v>5</v>
      </c>
      <c r="E4" s="38" t="s">
        <v>6</v>
      </c>
      <c r="F4" s="38" t="s">
        <v>7</v>
      </c>
      <c r="G4" s="40" t="s">
        <v>227</v>
      </c>
      <c r="H4" s="36" t="s">
        <v>221</v>
      </c>
      <c r="I4" s="36" t="s">
        <v>222</v>
      </c>
      <c r="J4" s="36" t="s">
        <v>223</v>
      </c>
      <c r="K4" s="36"/>
      <c r="L4" s="36" t="s">
        <v>226</v>
      </c>
      <c r="M4" s="36"/>
      <c r="N4" s="33" t="s">
        <v>229</v>
      </c>
      <c r="O4" s="32" t="s">
        <v>228</v>
      </c>
    </row>
    <row r="5" spans="1:15" x14ac:dyDescent="0.25">
      <c r="A5" s="37"/>
      <c r="B5" s="38"/>
      <c r="C5" s="39"/>
      <c r="D5" s="39"/>
      <c r="E5" s="38"/>
      <c r="F5" s="38"/>
      <c r="G5" s="40"/>
      <c r="H5" s="36"/>
      <c r="I5" s="36"/>
      <c r="J5" s="15" t="s">
        <v>224</v>
      </c>
      <c r="K5" s="15" t="s">
        <v>225</v>
      </c>
      <c r="L5" s="15" t="s">
        <v>224</v>
      </c>
      <c r="M5" s="15" t="s">
        <v>225</v>
      </c>
      <c r="N5" s="34"/>
      <c r="O5" s="32"/>
    </row>
    <row r="6" spans="1:15" x14ac:dyDescent="0.25">
      <c r="A6" s="23">
        <v>1</v>
      </c>
      <c r="B6" s="26" t="s">
        <v>275</v>
      </c>
      <c r="C6" s="28" t="s">
        <v>9</v>
      </c>
      <c r="D6" s="29">
        <v>2460000</v>
      </c>
      <c r="E6" s="26" t="s">
        <v>86</v>
      </c>
      <c r="F6" s="3" t="s">
        <v>11</v>
      </c>
      <c r="G6" s="18"/>
      <c r="H6" s="6"/>
      <c r="I6" s="6"/>
      <c r="J6" s="6"/>
      <c r="K6" s="6"/>
      <c r="L6" s="6"/>
      <c r="M6" s="6"/>
      <c r="N6" s="6"/>
      <c r="O6" s="21">
        <f t="shared" ref="O6:O57" si="0">SUM(H6:M6)</f>
        <v>0</v>
      </c>
    </row>
    <row r="7" spans="1:15" x14ac:dyDescent="0.25">
      <c r="A7" s="23">
        <v>2</v>
      </c>
      <c r="B7" s="26" t="s">
        <v>275</v>
      </c>
      <c r="C7" s="24" t="s">
        <v>12</v>
      </c>
      <c r="D7" s="27">
        <v>2352500</v>
      </c>
      <c r="E7" s="26" t="s">
        <v>100</v>
      </c>
      <c r="F7" s="3" t="s">
        <v>11</v>
      </c>
      <c r="G7" s="18"/>
      <c r="H7" s="6"/>
      <c r="I7" s="6"/>
      <c r="J7" s="6"/>
      <c r="K7" s="6"/>
      <c r="L7" s="6"/>
      <c r="M7" s="6"/>
      <c r="N7" s="6"/>
      <c r="O7" s="21">
        <f t="shared" si="0"/>
        <v>0</v>
      </c>
    </row>
    <row r="8" spans="1:15" x14ac:dyDescent="0.25">
      <c r="A8" s="23">
        <v>3</v>
      </c>
      <c r="B8" s="26" t="s">
        <v>275</v>
      </c>
      <c r="C8" s="5" t="s">
        <v>269</v>
      </c>
      <c r="D8" s="6">
        <v>1020000</v>
      </c>
      <c r="E8" s="3"/>
      <c r="F8" s="3" t="s">
        <v>204</v>
      </c>
      <c r="G8" s="18"/>
      <c r="H8" s="6"/>
      <c r="I8" s="6"/>
      <c r="J8" s="6"/>
      <c r="K8" s="6"/>
      <c r="L8" s="6"/>
      <c r="M8" s="6"/>
      <c r="N8" s="6"/>
      <c r="O8" s="21">
        <f t="shared" si="0"/>
        <v>0</v>
      </c>
    </row>
    <row r="9" spans="1:15" x14ac:dyDescent="0.25">
      <c r="A9" s="23">
        <v>4</v>
      </c>
      <c r="B9" s="26" t="s">
        <v>275</v>
      </c>
      <c r="C9" s="24" t="s">
        <v>235</v>
      </c>
      <c r="D9" s="27">
        <v>2695000</v>
      </c>
      <c r="E9" s="26" t="s">
        <v>72</v>
      </c>
      <c r="F9" s="3" t="s">
        <v>11</v>
      </c>
      <c r="G9" s="18"/>
      <c r="H9" s="6"/>
      <c r="I9" s="6"/>
      <c r="J9" s="6"/>
      <c r="K9" s="6"/>
      <c r="L9" s="6"/>
      <c r="M9" s="6"/>
      <c r="N9" s="6"/>
      <c r="O9" s="21"/>
    </row>
    <row r="10" spans="1:15" x14ac:dyDescent="0.25">
      <c r="A10" s="23">
        <v>5</v>
      </c>
      <c r="B10" s="26" t="s">
        <v>275</v>
      </c>
      <c r="C10" s="24" t="s">
        <v>16</v>
      </c>
      <c r="D10" s="27">
        <v>3874160</v>
      </c>
      <c r="E10" s="26" t="s">
        <v>31</v>
      </c>
      <c r="F10" s="3" t="s">
        <v>11</v>
      </c>
      <c r="G10" s="18"/>
      <c r="H10" s="6"/>
      <c r="I10" s="6"/>
      <c r="J10" s="6"/>
      <c r="K10" s="6"/>
      <c r="L10" s="6"/>
      <c r="M10" s="6"/>
      <c r="N10" s="6"/>
      <c r="O10" s="21"/>
    </row>
    <row r="11" spans="1:15" x14ac:dyDescent="0.25">
      <c r="A11" s="23">
        <v>6</v>
      </c>
      <c r="B11" s="26" t="s">
        <v>275</v>
      </c>
      <c r="C11" s="24" t="s">
        <v>18</v>
      </c>
      <c r="D11" s="27">
        <v>2271000</v>
      </c>
      <c r="E11" s="26" t="s">
        <v>108</v>
      </c>
      <c r="F11" s="3" t="s">
        <v>11</v>
      </c>
      <c r="G11" s="18">
        <v>2250000</v>
      </c>
      <c r="H11" s="6">
        <v>5400</v>
      </c>
      <c r="I11" s="6">
        <v>6750</v>
      </c>
      <c r="J11" s="6">
        <v>83250</v>
      </c>
      <c r="K11" s="6">
        <v>45000</v>
      </c>
      <c r="L11" s="6">
        <v>45000</v>
      </c>
      <c r="M11" s="6">
        <v>22500</v>
      </c>
      <c r="N11" s="6">
        <v>112063</v>
      </c>
      <c r="O11" s="21">
        <f t="shared" si="0"/>
        <v>207900</v>
      </c>
    </row>
    <row r="12" spans="1:15" x14ac:dyDescent="0.25">
      <c r="A12" s="23">
        <v>7</v>
      </c>
      <c r="B12" s="26" t="s">
        <v>275</v>
      </c>
      <c r="C12" s="24" t="s">
        <v>20</v>
      </c>
      <c r="D12" s="27">
        <v>1750500</v>
      </c>
      <c r="E12" s="26" t="s">
        <v>173</v>
      </c>
      <c r="F12" s="3" t="s">
        <v>11</v>
      </c>
      <c r="G12" s="18">
        <v>2600000</v>
      </c>
      <c r="H12" s="6">
        <v>6240</v>
      </c>
      <c r="I12" s="6">
        <v>7800</v>
      </c>
      <c r="J12" s="6">
        <v>96200</v>
      </c>
      <c r="K12" s="6">
        <v>52000</v>
      </c>
      <c r="L12" s="6">
        <v>52000</v>
      </c>
      <c r="M12" s="6">
        <v>26000</v>
      </c>
      <c r="N12" s="6">
        <v>130000</v>
      </c>
      <c r="O12" s="21">
        <f t="shared" si="0"/>
        <v>240240</v>
      </c>
    </row>
    <row r="13" spans="1:15" x14ac:dyDescent="0.25">
      <c r="A13" s="23">
        <v>8</v>
      </c>
      <c r="B13" s="26" t="s">
        <v>275</v>
      </c>
      <c r="C13" s="9" t="s">
        <v>211</v>
      </c>
      <c r="D13" s="10">
        <v>1185000</v>
      </c>
      <c r="E13" s="3"/>
      <c r="F13" s="3" t="s">
        <v>204</v>
      </c>
      <c r="G13" s="18">
        <v>2250000</v>
      </c>
      <c r="H13" s="6">
        <v>5400</v>
      </c>
      <c r="I13" s="6">
        <v>6750</v>
      </c>
      <c r="J13" s="6">
        <v>83250</v>
      </c>
      <c r="K13" s="6">
        <v>45000</v>
      </c>
      <c r="L13" s="6">
        <v>45000</v>
      </c>
      <c r="M13" s="6">
        <v>22500</v>
      </c>
      <c r="N13" s="6"/>
      <c r="O13" s="21">
        <f t="shared" si="0"/>
        <v>207900</v>
      </c>
    </row>
    <row r="14" spans="1:15" x14ac:dyDescent="0.25">
      <c r="A14" s="23">
        <v>9</v>
      </c>
      <c r="B14" s="26" t="s">
        <v>275</v>
      </c>
      <c r="C14" s="24" t="s">
        <v>22</v>
      </c>
      <c r="D14" s="27">
        <v>3060253</v>
      </c>
      <c r="E14" s="26" t="s">
        <v>254</v>
      </c>
      <c r="F14" s="3" t="s">
        <v>11</v>
      </c>
      <c r="G14" s="18">
        <v>2800000</v>
      </c>
      <c r="H14" s="6">
        <v>6720</v>
      </c>
      <c r="I14" s="6">
        <v>8400</v>
      </c>
      <c r="J14" s="6">
        <v>103600</v>
      </c>
      <c r="K14" s="6">
        <v>56000</v>
      </c>
      <c r="L14" s="6">
        <v>56000</v>
      </c>
      <c r="M14" s="6">
        <v>28000</v>
      </c>
      <c r="N14" s="6">
        <v>112063</v>
      </c>
      <c r="O14" s="21">
        <f t="shared" si="0"/>
        <v>258720</v>
      </c>
    </row>
    <row r="15" spans="1:15" x14ac:dyDescent="0.25">
      <c r="A15" s="23">
        <v>10</v>
      </c>
      <c r="B15" s="26" t="s">
        <v>275</v>
      </c>
      <c r="C15" s="24" t="s">
        <v>24</v>
      </c>
      <c r="D15" s="27">
        <v>1419000</v>
      </c>
      <c r="E15" s="26" t="s">
        <v>237</v>
      </c>
      <c r="F15" s="3" t="s">
        <v>11</v>
      </c>
      <c r="G15" s="18"/>
      <c r="H15" s="6"/>
      <c r="I15" s="6"/>
      <c r="J15" s="6"/>
      <c r="K15" s="6"/>
      <c r="L15" s="6"/>
      <c r="M15" s="6"/>
      <c r="N15" s="6"/>
      <c r="O15" s="21"/>
    </row>
    <row r="16" spans="1:15" x14ac:dyDescent="0.25">
      <c r="A16" s="23">
        <v>11</v>
      </c>
      <c r="B16" s="26" t="s">
        <v>275</v>
      </c>
      <c r="C16" s="24" t="s">
        <v>26</v>
      </c>
      <c r="D16" s="27">
        <v>2270000</v>
      </c>
      <c r="E16" s="26" t="s">
        <v>110</v>
      </c>
      <c r="F16" s="3" t="s">
        <v>11</v>
      </c>
      <c r="G16" s="18">
        <v>2500000</v>
      </c>
      <c r="H16" s="6">
        <v>6000</v>
      </c>
      <c r="I16" s="6">
        <v>7500</v>
      </c>
      <c r="J16" s="6">
        <v>92500</v>
      </c>
      <c r="K16" s="6">
        <v>50000</v>
      </c>
      <c r="L16" s="6">
        <v>50000</v>
      </c>
      <c r="M16" s="6">
        <v>25000</v>
      </c>
      <c r="N16" s="6">
        <v>112063</v>
      </c>
      <c r="O16" s="21">
        <f t="shared" si="0"/>
        <v>231000</v>
      </c>
    </row>
    <row r="17" spans="1:15" x14ac:dyDescent="0.25">
      <c r="A17" s="23">
        <v>12</v>
      </c>
      <c r="B17" s="26" t="s">
        <v>275</v>
      </c>
      <c r="C17" s="24" t="s">
        <v>28</v>
      </c>
      <c r="D17" s="27">
        <v>2306000</v>
      </c>
      <c r="E17" s="26" t="s">
        <v>104</v>
      </c>
      <c r="F17" s="3" t="s">
        <v>11</v>
      </c>
      <c r="G17" s="18"/>
      <c r="H17" s="6"/>
      <c r="I17" s="6"/>
      <c r="J17" s="6"/>
      <c r="K17" s="6"/>
      <c r="L17" s="6"/>
      <c r="M17" s="6"/>
      <c r="N17" s="6"/>
      <c r="O17" s="21">
        <f t="shared" si="0"/>
        <v>0</v>
      </c>
    </row>
    <row r="18" spans="1:15" x14ac:dyDescent="0.25">
      <c r="A18" s="23">
        <v>13</v>
      </c>
      <c r="B18" s="26" t="s">
        <v>275</v>
      </c>
      <c r="C18" s="24" t="s">
        <v>30</v>
      </c>
      <c r="D18" s="27">
        <v>1351253</v>
      </c>
      <c r="E18" s="26" t="s">
        <v>196</v>
      </c>
      <c r="F18" s="3" t="s">
        <v>11</v>
      </c>
      <c r="G18" s="18">
        <v>3600000</v>
      </c>
      <c r="H18" s="6">
        <v>8640</v>
      </c>
      <c r="I18" s="6">
        <v>10800</v>
      </c>
      <c r="J18" s="6">
        <v>133200</v>
      </c>
      <c r="K18" s="6">
        <v>72000</v>
      </c>
      <c r="L18" s="6">
        <v>72000</v>
      </c>
      <c r="M18" s="6">
        <v>36000</v>
      </c>
      <c r="N18" s="6">
        <v>180000</v>
      </c>
      <c r="O18" s="21">
        <f t="shared" si="0"/>
        <v>332640</v>
      </c>
    </row>
    <row r="19" spans="1:15" x14ac:dyDescent="0.25">
      <c r="A19" s="23">
        <v>14</v>
      </c>
      <c r="B19" s="26" t="s">
        <v>275</v>
      </c>
      <c r="C19" s="24" t="s">
        <v>34</v>
      </c>
      <c r="D19" s="27">
        <v>4000000</v>
      </c>
      <c r="E19" s="26" t="s">
        <v>17</v>
      </c>
      <c r="F19" s="3" t="s">
        <v>11</v>
      </c>
      <c r="G19" s="18">
        <v>2250000</v>
      </c>
      <c r="H19" s="6">
        <v>5400</v>
      </c>
      <c r="I19" s="6">
        <v>6750</v>
      </c>
      <c r="J19" s="6">
        <v>83250</v>
      </c>
      <c r="K19" s="6">
        <v>45000</v>
      </c>
      <c r="L19" s="6">
        <v>0</v>
      </c>
      <c r="M19" s="6">
        <v>0</v>
      </c>
      <c r="N19" s="6">
        <v>112063</v>
      </c>
      <c r="O19" s="21">
        <f t="shared" si="0"/>
        <v>140400</v>
      </c>
    </row>
    <row r="20" spans="1:15" x14ac:dyDescent="0.25">
      <c r="A20" s="23">
        <v>15</v>
      </c>
      <c r="B20" s="26" t="s">
        <v>275</v>
      </c>
      <c r="C20" s="24" t="s">
        <v>36</v>
      </c>
      <c r="D20" s="27">
        <v>1591500</v>
      </c>
      <c r="E20" s="26" t="s">
        <v>187</v>
      </c>
      <c r="F20" s="3" t="s">
        <v>11</v>
      </c>
      <c r="G20" s="18">
        <v>2900000</v>
      </c>
      <c r="H20" s="6">
        <v>6960</v>
      </c>
      <c r="I20" s="6">
        <v>8700</v>
      </c>
      <c r="J20" s="6">
        <v>107300</v>
      </c>
      <c r="K20" s="6">
        <v>58000</v>
      </c>
      <c r="L20" s="6">
        <v>58000</v>
      </c>
      <c r="M20" s="6">
        <v>29000</v>
      </c>
      <c r="N20" s="6">
        <v>145000</v>
      </c>
      <c r="O20" s="21">
        <f t="shared" si="0"/>
        <v>267960</v>
      </c>
    </row>
    <row r="21" spans="1:15" x14ac:dyDescent="0.25">
      <c r="A21" s="23">
        <v>16</v>
      </c>
      <c r="B21" s="26" t="s">
        <v>275</v>
      </c>
      <c r="C21" s="24" t="s">
        <v>38</v>
      </c>
      <c r="D21" s="27">
        <v>2064000</v>
      </c>
      <c r="E21" s="26" t="s">
        <v>147</v>
      </c>
      <c r="F21" s="3" t="s">
        <v>11</v>
      </c>
      <c r="G21" s="18">
        <v>2700000</v>
      </c>
      <c r="H21" s="6">
        <v>6480</v>
      </c>
      <c r="I21" s="6">
        <v>8100</v>
      </c>
      <c r="J21" s="6">
        <v>99900</v>
      </c>
      <c r="K21" s="6">
        <v>54000</v>
      </c>
      <c r="L21" s="6">
        <v>54000</v>
      </c>
      <c r="M21" s="6">
        <v>27000</v>
      </c>
      <c r="N21" s="6">
        <v>112063</v>
      </c>
      <c r="O21" s="21">
        <f t="shared" si="0"/>
        <v>249480</v>
      </c>
    </row>
    <row r="22" spans="1:15" x14ac:dyDescent="0.25">
      <c r="A22" s="23">
        <v>17</v>
      </c>
      <c r="B22" s="26" t="s">
        <v>275</v>
      </c>
      <c r="C22" s="24" t="s">
        <v>40</v>
      </c>
      <c r="D22" s="27">
        <v>2135253</v>
      </c>
      <c r="E22" s="26" t="s">
        <v>139</v>
      </c>
      <c r="F22" s="3" t="s">
        <v>11</v>
      </c>
      <c r="G22" s="18">
        <v>2250000</v>
      </c>
      <c r="H22" s="6">
        <v>5400</v>
      </c>
      <c r="I22" s="6">
        <v>6750</v>
      </c>
      <c r="J22" s="6">
        <v>83250</v>
      </c>
      <c r="K22" s="6">
        <v>45000</v>
      </c>
      <c r="L22" s="6">
        <v>45000</v>
      </c>
      <c r="M22" s="6">
        <v>22500</v>
      </c>
      <c r="N22" s="6">
        <v>112063</v>
      </c>
      <c r="O22" s="21">
        <f t="shared" si="0"/>
        <v>207900</v>
      </c>
    </row>
    <row r="23" spans="1:15" x14ac:dyDescent="0.25">
      <c r="A23" s="23">
        <v>18</v>
      </c>
      <c r="B23" s="26" t="s">
        <v>275</v>
      </c>
      <c r="C23" s="24" t="s">
        <v>42</v>
      </c>
      <c r="D23" s="27">
        <v>1609200</v>
      </c>
      <c r="E23" s="26" t="s">
        <v>185</v>
      </c>
      <c r="F23" s="3" t="s">
        <v>11</v>
      </c>
      <c r="G23" s="18">
        <v>2250000</v>
      </c>
      <c r="H23" s="6">
        <v>5400</v>
      </c>
      <c r="I23" s="6">
        <v>6750</v>
      </c>
      <c r="J23" s="6">
        <v>83250</v>
      </c>
      <c r="K23" s="6">
        <v>45000</v>
      </c>
      <c r="L23" s="6">
        <v>45000</v>
      </c>
      <c r="M23" s="6">
        <v>22500</v>
      </c>
      <c r="N23" s="6">
        <v>112063</v>
      </c>
      <c r="O23" s="21">
        <f t="shared" si="0"/>
        <v>207900</v>
      </c>
    </row>
    <row r="24" spans="1:15" x14ac:dyDescent="0.25">
      <c r="A24" s="23">
        <v>19</v>
      </c>
      <c r="B24" s="26" t="s">
        <v>275</v>
      </c>
      <c r="C24" s="5" t="s">
        <v>249</v>
      </c>
      <c r="D24" s="6">
        <v>2315000</v>
      </c>
      <c r="E24" s="3"/>
      <c r="F24" s="3" t="s">
        <v>204</v>
      </c>
      <c r="G24" s="18">
        <v>2300000</v>
      </c>
      <c r="H24" s="6">
        <v>5520</v>
      </c>
      <c r="I24" s="6">
        <v>6900</v>
      </c>
      <c r="J24" s="6">
        <v>85100</v>
      </c>
      <c r="K24" s="6">
        <v>46000</v>
      </c>
      <c r="L24" s="6">
        <v>46000</v>
      </c>
      <c r="M24" s="6">
        <v>23000</v>
      </c>
      <c r="N24" s="6">
        <v>112063</v>
      </c>
      <c r="O24" s="21">
        <f t="shared" si="0"/>
        <v>212520</v>
      </c>
    </row>
    <row r="25" spans="1:15" x14ac:dyDescent="0.25">
      <c r="A25" s="23">
        <v>20</v>
      </c>
      <c r="B25" s="26" t="s">
        <v>275</v>
      </c>
      <c r="C25" s="24" t="s">
        <v>44</v>
      </c>
      <c r="D25" s="27">
        <v>2249000</v>
      </c>
      <c r="E25" s="26" t="s">
        <v>117</v>
      </c>
      <c r="F25" s="3" t="s">
        <v>11</v>
      </c>
      <c r="G25" s="18">
        <v>2250000</v>
      </c>
      <c r="H25" s="6">
        <v>5400</v>
      </c>
      <c r="I25" s="6">
        <v>6750</v>
      </c>
      <c r="J25" s="6">
        <v>83250</v>
      </c>
      <c r="K25" s="6">
        <v>45000</v>
      </c>
      <c r="L25" s="6">
        <v>45000</v>
      </c>
      <c r="M25" s="6">
        <v>22500</v>
      </c>
      <c r="N25" s="6">
        <v>112063</v>
      </c>
      <c r="O25" s="21">
        <f t="shared" si="0"/>
        <v>207900</v>
      </c>
    </row>
    <row r="26" spans="1:15" x14ac:dyDescent="0.25">
      <c r="A26" s="23">
        <v>21</v>
      </c>
      <c r="B26" s="26" t="s">
        <v>275</v>
      </c>
      <c r="C26" s="5" t="s">
        <v>210</v>
      </c>
      <c r="D26" s="6">
        <v>1480000</v>
      </c>
      <c r="E26" s="3"/>
      <c r="F26" s="3" t="s">
        <v>204</v>
      </c>
      <c r="G26" s="18"/>
      <c r="H26" s="6"/>
      <c r="I26" s="6"/>
      <c r="J26" s="6"/>
      <c r="K26" s="6"/>
      <c r="L26" s="6"/>
      <c r="M26" s="6"/>
      <c r="N26" s="6"/>
      <c r="O26" s="21">
        <f t="shared" si="0"/>
        <v>0</v>
      </c>
    </row>
    <row r="27" spans="1:15" x14ac:dyDescent="0.25">
      <c r="A27" s="23">
        <v>22</v>
      </c>
      <c r="B27" s="26" t="s">
        <v>275</v>
      </c>
      <c r="C27" s="24" t="s">
        <v>207</v>
      </c>
      <c r="D27" s="27">
        <v>1790000</v>
      </c>
      <c r="E27" s="26" t="s">
        <v>165</v>
      </c>
      <c r="F27" s="3" t="s">
        <v>11</v>
      </c>
      <c r="G27" s="18"/>
      <c r="H27" s="6"/>
      <c r="I27" s="6"/>
      <c r="J27" s="6"/>
      <c r="K27" s="6"/>
      <c r="L27" s="6"/>
      <c r="M27" s="6"/>
      <c r="N27" s="6"/>
      <c r="O27" s="21"/>
    </row>
    <row r="28" spans="1:15" x14ac:dyDescent="0.25">
      <c r="A28" s="23">
        <v>23</v>
      </c>
      <c r="B28" s="26" t="s">
        <v>275</v>
      </c>
      <c r="C28" s="24" t="s">
        <v>46</v>
      </c>
      <c r="D28" s="27">
        <v>2563500</v>
      </c>
      <c r="E28" s="26" t="s">
        <v>84</v>
      </c>
      <c r="F28" s="3" t="s">
        <v>11</v>
      </c>
      <c r="G28" s="18"/>
      <c r="H28" s="6"/>
      <c r="I28" s="6"/>
      <c r="J28" s="6"/>
      <c r="K28" s="6"/>
      <c r="L28" s="6"/>
      <c r="M28" s="6"/>
      <c r="N28" s="6"/>
      <c r="O28" s="21"/>
    </row>
    <row r="29" spans="1:15" x14ac:dyDescent="0.25">
      <c r="A29" s="23">
        <v>24</v>
      </c>
      <c r="B29" s="26" t="s">
        <v>275</v>
      </c>
      <c r="C29" s="24" t="s">
        <v>48</v>
      </c>
      <c r="D29" s="27">
        <v>2219753</v>
      </c>
      <c r="E29" s="26" t="s">
        <v>125</v>
      </c>
      <c r="F29" s="3" t="s">
        <v>11</v>
      </c>
      <c r="G29" s="18"/>
      <c r="H29" s="6"/>
      <c r="I29" s="6"/>
      <c r="J29" s="6"/>
      <c r="K29" s="6"/>
      <c r="L29" s="6"/>
      <c r="M29" s="6"/>
      <c r="N29" s="6"/>
      <c r="O29" s="21"/>
    </row>
    <row r="30" spans="1:15" x14ac:dyDescent="0.25">
      <c r="A30" s="23">
        <v>25</v>
      </c>
      <c r="B30" s="26" t="s">
        <v>275</v>
      </c>
      <c r="C30" s="24" t="s">
        <v>50</v>
      </c>
      <c r="D30" s="27">
        <v>2233000</v>
      </c>
      <c r="E30" s="26" t="s">
        <v>119</v>
      </c>
      <c r="F30" s="3" t="s">
        <v>11</v>
      </c>
      <c r="G30" s="18">
        <v>3600000</v>
      </c>
      <c r="H30" s="6">
        <v>8640</v>
      </c>
      <c r="I30" s="6">
        <v>10800</v>
      </c>
      <c r="J30" s="6">
        <v>133200</v>
      </c>
      <c r="K30" s="6">
        <v>72000</v>
      </c>
      <c r="L30" s="6">
        <v>72000</v>
      </c>
      <c r="M30" s="6">
        <v>36000</v>
      </c>
      <c r="N30" s="6">
        <v>180000</v>
      </c>
      <c r="O30" s="21">
        <f t="shared" si="0"/>
        <v>332640</v>
      </c>
    </row>
    <row r="31" spans="1:15" x14ac:dyDescent="0.25">
      <c r="A31" s="23">
        <v>26</v>
      </c>
      <c r="B31" s="26" t="s">
        <v>275</v>
      </c>
      <c r="C31" s="24" t="s">
        <v>54</v>
      </c>
      <c r="D31" s="27">
        <v>2915250</v>
      </c>
      <c r="E31" s="26" t="s">
        <v>51</v>
      </c>
      <c r="F31" s="3" t="s">
        <v>11</v>
      </c>
      <c r="G31" s="18">
        <v>2400000</v>
      </c>
      <c r="H31" s="6">
        <v>5760</v>
      </c>
      <c r="I31" s="6">
        <v>7200</v>
      </c>
      <c r="J31" s="6">
        <v>88800</v>
      </c>
      <c r="K31" s="6">
        <v>48000</v>
      </c>
      <c r="L31" s="6">
        <v>48000</v>
      </c>
      <c r="M31" s="6">
        <v>24000</v>
      </c>
      <c r="N31" s="6">
        <v>112063</v>
      </c>
      <c r="O31" s="21">
        <f t="shared" si="0"/>
        <v>221760</v>
      </c>
    </row>
    <row r="32" spans="1:15" x14ac:dyDescent="0.25">
      <c r="A32" s="23">
        <v>27</v>
      </c>
      <c r="B32" s="26" t="s">
        <v>275</v>
      </c>
      <c r="C32" s="24" t="s">
        <v>56</v>
      </c>
      <c r="D32" s="27">
        <v>2760000</v>
      </c>
      <c r="E32" s="26" t="s">
        <v>255</v>
      </c>
      <c r="F32" s="3" t="s">
        <v>11</v>
      </c>
      <c r="G32" s="18">
        <v>2300000</v>
      </c>
      <c r="H32" s="6">
        <v>5520</v>
      </c>
      <c r="I32" s="6">
        <v>6900</v>
      </c>
      <c r="J32" s="6">
        <v>85100</v>
      </c>
      <c r="K32" s="6">
        <v>46000</v>
      </c>
      <c r="L32" s="6">
        <v>46000</v>
      </c>
      <c r="M32" s="6">
        <v>23000</v>
      </c>
      <c r="N32" s="6">
        <v>115000</v>
      </c>
      <c r="O32" s="21">
        <f t="shared" si="0"/>
        <v>212520</v>
      </c>
    </row>
    <row r="33" spans="1:15" x14ac:dyDescent="0.25">
      <c r="A33" s="23">
        <v>28</v>
      </c>
      <c r="B33" s="26" t="s">
        <v>275</v>
      </c>
      <c r="C33" s="24" t="s">
        <v>58</v>
      </c>
      <c r="D33" s="27">
        <v>1698253</v>
      </c>
      <c r="E33" s="26" t="s">
        <v>262</v>
      </c>
      <c r="F33" s="3" t="s">
        <v>11</v>
      </c>
      <c r="G33" s="18">
        <v>2900000</v>
      </c>
      <c r="H33" s="6">
        <v>6960</v>
      </c>
      <c r="I33" s="6">
        <v>8700</v>
      </c>
      <c r="J33" s="6">
        <v>107300</v>
      </c>
      <c r="K33" s="6">
        <v>58000</v>
      </c>
      <c r="L33" s="6">
        <v>58000</v>
      </c>
      <c r="M33" s="6">
        <v>29000</v>
      </c>
      <c r="N33" s="6">
        <v>145000</v>
      </c>
      <c r="O33" s="21">
        <f t="shared" si="0"/>
        <v>267960</v>
      </c>
    </row>
    <row r="34" spans="1:15" x14ac:dyDescent="0.25">
      <c r="A34" s="23">
        <v>29</v>
      </c>
      <c r="B34" s="26" t="s">
        <v>275</v>
      </c>
      <c r="C34" s="24" t="s">
        <v>60</v>
      </c>
      <c r="D34" s="27">
        <v>1184000</v>
      </c>
      <c r="E34" s="26" t="s">
        <v>198</v>
      </c>
      <c r="F34" s="3" t="s">
        <v>11</v>
      </c>
      <c r="G34" s="18"/>
      <c r="H34" s="6"/>
      <c r="I34" s="6"/>
      <c r="J34" s="6"/>
      <c r="K34" s="6"/>
      <c r="L34" s="6"/>
      <c r="M34" s="6"/>
      <c r="N34" s="6"/>
      <c r="O34" s="21"/>
    </row>
    <row r="35" spans="1:15" x14ac:dyDescent="0.25">
      <c r="A35" s="23">
        <v>30</v>
      </c>
      <c r="B35" s="26" t="s">
        <v>275</v>
      </c>
      <c r="C35" s="24" t="s">
        <v>62</v>
      </c>
      <c r="D35" s="27">
        <v>1781250</v>
      </c>
      <c r="E35" s="26" t="s">
        <v>167</v>
      </c>
      <c r="F35" s="3" t="s">
        <v>11</v>
      </c>
      <c r="G35" s="18">
        <v>2800000</v>
      </c>
      <c r="H35" s="6">
        <v>6720</v>
      </c>
      <c r="I35" s="6">
        <v>8400</v>
      </c>
      <c r="J35" s="6">
        <v>103600</v>
      </c>
      <c r="K35" s="6">
        <v>56000</v>
      </c>
      <c r="L35" s="6">
        <v>56000</v>
      </c>
      <c r="M35" s="6">
        <v>28000</v>
      </c>
      <c r="N35" s="6">
        <v>112063</v>
      </c>
      <c r="O35" s="21">
        <f>SUM(H35:M35)</f>
        <v>258720</v>
      </c>
    </row>
    <row r="36" spans="1:15" x14ac:dyDescent="0.25">
      <c r="A36" s="23">
        <v>31</v>
      </c>
      <c r="B36" s="26" t="s">
        <v>275</v>
      </c>
      <c r="C36" s="24" t="s">
        <v>63</v>
      </c>
      <c r="D36" s="27">
        <v>2890500</v>
      </c>
      <c r="E36" s="26" t="s">
        <v>57</v>
      </c>
      <c r="F36" s="3" t="s">
        <v>11</v>
      </c>
      <c r="G36" s="18">
        <v>2250000</v>
      </c>
      <c r="H36" s="6">
        <v>5400</v>
      </c>
      <c r="I36" s="6">
        <v>6750</v>
      </c>
      <c r="J36" s="6">
        <v>83250</v>
      </c>
      <c r="K36" s="6">
        <v>45000</v>
      </c>
      <c r="L36" s="6">
        <v>45000</v>
      </c>
      <c r="M36" s="6">
        <v>22500</v>
      </c>
      <c r="N36" s="6">
        <v>112063</v>
      </c>
      <c r="O36" s="21">
        <f t="shared" si="0"/>
        <v>207900</v>
      </c>
    </row>
    <row r="37" spans="1:15" x14ac:dyDescent="0.25">
      <c r="A37" s="23">
        <v>32</v>
      </c>
      <c r="B37" s="26" t="s">
        <v>275</v>
      </c>
      <c r="C37" s="5" t="s">
        <v>203</v>
      </c>
      <c r="D37" s="6">
        <v>2500000</v>
      </c>
      <c r="E37" s="3"/>
      <c r="F37" s="3" t="s">
        <v>204</v>
      </c>
      <c r="G37" s="18"/>
      <c r="H37" s="6"/>
      <c r="I37" s="6"/>
      <c r="J37" s="6"/>
      <c r="K37" s="6"/>
      <c r="L37" s="6"/>
      <c r="M37" s="6"/>
      <c r="N37" s="6"/>
      <c r="O37" s="21"/>
    </row>
    <row r="38" spans="1:15" x14ac:dyDescent="0.25">
      <c r="A38" s="23">
        <v>33</v>
      </c>
      <c r="B38" s="26" t="s">
        <v>275</v>
      </c>
      <c r="C38" s="24" t="s">
        <v>65</v>
      </c>
      <c r="D38" s="27">
        <v>1979753</v>
      </c>
      <c r="E38" s="26" t="s">
        <v>151</v>
      </c>
      <c r="F38" s="3" t="s">
        <v>11</v>
      </c>
      <c r="G38" s="18">
        <v>2250000</v>
      </c>
      <c r="H38" s="6">
        <v>5400</v>
      </c>
      <c r="I38" s="6">
        <v>6750</v>
      </c>
      <c r="J38" s="6">
        <v>83250</v>
      </c>
      <c r="K38" s="6">
        <v>45000</v>
      </c>
      <c r="L38" s="6">
        <v>45000</v>
      </c>
      <c r="M38" s="6">
        <v>22500</v>
      </c>
      <c r="N38" s="6">
        <v>112063</v>
      </c>
      <c r="O38" s="21">
        <f t="shared" si="0"/>
        <v>207900</v>
      </c>
    </row>
    <row r="39" spans="1:15" x14ac:dyDescent="0.25">
      <c r="A39" s="23">
        <v>34</v>
      </c>
      <c r="B39" s="26" t="s">
        <v>275</v>
      </c>
      <c r="C39" s="9" t="s">
        <v>215</v>
      </c>
      <c r="D39" s="10">
        <v>1172500</v>
      </c>
      <c r="E39" s="3"/>
      <c r="F39" s="3" t="s">
        <v>204</v>
      </c>
      <c r="G39" s="18"/>
      <c r="H39" s="6"/>
      <c r="I39" s="6"/>
      <c r="J39" s="6"/>
      <c r="K39" s="6"/>
      <c r="L39" s="6"/>
      <c r="M39" s="6"/>
      <c r="N39" s="6"/>
      <c r="O39" s="21">
        <f t="shared" si="0"/>
        <v>0</v>
      </c>
    </row>
    <row r="40" spans="1:15" x14ac:dyDescent="0.25">
      <c r="A40" s="23">
        <v>35</v>
      </c>
      <c r="B40" s="26" t="s">
        <v>275</v>
      </c>
      <c r="C40" s="24" t="s">
        <v>67</v>
      </c>
      <c r="D40" s="27">
        <v>2942500</v>
      </c>
      <c r="E40" s="26" t="s">
        <v>45</v>
      </c>
      <c r="F40" s="3" t="s">
        <v>11</v>
      </c>
      <c r="G40" s="18">
        <v>2800000</v>
      </c>
      <c r="H40" s="6">
        <v>6720</v>
      </c>
      <c r="I40" s="6">
        <v>8400</v>
      </c>
      <c r="J40" s="6">
        <v>103600</v>
      </c>
      <c r="K40" s="6">
        <v>56000</v>
      </c>
      <c r="L40" s="6">
        <v>56000</v>
      </c>
      <c r="M40" s="6">
        <v>28000</v>
      </c>
      <c r="N40" s="6">
        <v>140000</v>
      </c>
      <c r="O40" s="21">
        <f t="shared" si="0"/>
        <v>258720</v>
      </c>
    </row>
    <row r="41" spans="1:15" x14ac:dyDescent="0.25">
      <c r="A41" s="23">
        <v>36</v>
      </c>
      <c r="B41" s="26" t="s">
        <v>275</v>
      </c>
      <c r="C41" s="24" t="s">
        <v>69</v>
      </c>
      <c r="D41" s="27">
        <v>1733000</v>
      </c>
      <c r="E41" s="26" t="s">
        <v>175</v>
      </c>
      <c r="F41" s="3" t="s">
        <v>11</v>
      </c>
      <c r="G41" s="18">
        <v>2250000</v>
      </c>
      <c r="H41" s="6">
        <v>5400</v>
      </c>
      <c r="I41" s="6">
        <v>6750</v>
      </c>
      <c r="J41" s="6">
        <v>83250</v>
      </c>
      <c r="K41" s="6">
        <v>45000</v>
      </c>
      <c r="L41" s="6">
        <v>45000</v>
      </c>
      <c r="M41" s="6">
        <v>22500</v>
      </c>
      <c r="N41" s="6">
        <v>112063</v>
      </c>
      <c r="O41" s="21">
        <f t="shared" si="0"/>
        <v>207900</v>
      </c>
    </row>
    <row r="42" spans="1:15" x14ac:dyDescent="0.25">
      <c r="A42" s="23">
        <v>37</v>
      </c>
      <c r="B42" s="26" t="s">
        <v>275</v>
      </c>
      <c r="C42" s="24" t="s">
        <v>71</v>
      </c>
      <c r="D42" s="27">
        <v>1964753</v>
      </c>
      <c r="E42" s="26" t="s">
        <v>153</v>
      </c>
      <c r="F42" s="3" t="s">
        <v>11</v>
      </c>
      <c r="G42" s="18"/>
      <c r="H42" s="6"/>
      <c r="I42" s="6"/>
      <c r="J42" s="6"/>
      <c r="K42" s="6"/>
      <c r="L42" s="6"/>
      <c r="M42" s="6"/>
      <c r="N42" s="6"/>
      <c r="O42" s="21"/>
    </row>
    <row r="43" spans="1:15" x14ac:dyDescent="0.25">
      <c r="A43" s="23">
        <v>38</v>
      </c>
      <c r="B43" s="26" t="s">
        <v>275</v>
      </c>
      <c r="C43" s="24" t="s">
        <v>208</v>
      </c>
      <c r="D43" s="27">
        <v>2270000</v>
      </c>
      <c r="E43" s="26" t="s">
        <v>112</v>
      </c>
      <c r="F43" s="3" t="s">
        <v>11</v>
      </c>
      <c r="G43" s="18">
        <v>3400000</v>
      </c>
      <c r="H43" s="6">
        <v>8160</v>
      </c>
      <c r="I43" s="6">
        <v>10200</v>
      </c>
      <c r="J43" s="6">
        <v>125800</v>
      </c>
      <c r="K43" s="6">
        <v>68000</v>
      </c>
      <c r="L43" s="6">
        <v>68000</v>
      </c>
      <c r="M43" s="6">
        <v>34000</v>
      </c>
      <c r="N43" s="6"/>
      <c r="O43" s="21">
        <f t="shared" si="0"/>
        <v>314160</v>
      </c>
    </row>
    <row r="44" spans="1:15" x14ac:dyDescent="0.25">
      <c r="A44" s="23">
        <v>39</v>
      </c>
      <c r="B44" s="26" t="s">
        <v>275</v>
      </c>
      <c r="C44" s="24" t="s">
        <v>73</v>
      </c>
      <c r="D44" s="27">
        <v>2210753</v>
      </c>
      <c r="E44" s="26" t="s">
        <v>129</v>
      </c>
      <c r="F44" s="3" t="s">
        <v>11</v>
      </c>
      <c r="G44" s="18">
        <v>2250000</v>
      </c>
      <c r="H44" s="6">
        <v>5400</v>
      </c>
      <c r="I44" s="6">
        <v>6750</v>
      </c>
      <c r="J44" s="6">
        <v>83250</v>
      </c>
      <c r="K44" s="6">
        <v>45000</v>
      </c>
      <c r="L44" s="6">
        <v>45000</v>
      </c>
      <c r="M44" s="6">
        <v>22500</v>
      </c>
      <c r="N44" s="6">
        <v>112063</v>
      </c>
      <c r="O44" s="21">
        <f t="shared" si="0"/>
        <v>207900</v>
      </c>
    </row>
    <row r="45" spans="1:15" x14ac:dyDescent="0.25">
      <c r="A45" s="23">
        <v>40</v>
      </c>
      <c r="B45" s="26" t="s">
        <v>275</v>
      </c>
      <c r="C45" s="24" t="s">
        <v>75</v>
      </c>
      <c r="D45" s="27">
        <v>3958500</v>
      </c>
      <c r="E45" s="26" t="s">
        <v>25</v>
      </c>
      <c r="F45" s="3" t="s">
        <v>11</v>
      </c>
      <c r="G45" s="18">
        <v>2250000</v>
      </c>
      <c r="H45" s="6">
        <v>5400</v>
      </c>
      <c r="I45" s="6">
        <v>6750</v>
      </c>
      <c r="J45" s="6">
        <v>83250</v>
      </c>
      <c r="K45" s="6">
        <v>45000</v>
      </c>
      <c r="L45" s="6">
        <v>45000</v>
      </c>
      <c r="M45" s="6">
        <v>22500</v>
      </c>
      <c r="N45" s="6">
        <v>112063</v>
      </c>
      <c r="O45" s="21">
        <f t="shared" si="0"/>
        <v>207900</v>
      </c>
    </row>
    <row r="46" spans="1:15" x14ac:dyDescent="0.25">
      <c r="A46" s="23">
        <v>41</v>
      </c>
      <c r="B46" s="26" t="s">
        <v>275</v>
      </c>
      <c r="C46" s="24" t="s">
        <v>77</v>
      </c>
      <c r="D46" s="27">
        <v>3928753</v>
      </c>
      <c r="E46" s="26" t="s">
        <v>29</v>
      </c>
      <c r="F46" s="3" t="s">
        <v>11</v>
      </c>
      <c r="G46" s="18"/>
      <c r="H46" s="6"/>
      <c r="I46" s="6"/>
      <c r="J46" s="6"/>
      <c r="K46" s="6"/>
      <c r="L46" s="6"/>
      <c r="M46" s="6"/>
      <c r="N46" s="6"/>
      <c r="O46" s="21">
        <f t="shared" si="0"/>
        <v>0</v>
      </c>
    </row>
    <row r="47" spans="1:15" x14ac:dyDescent="0.25">
      <c r="A47" s="23">
        <v>42</v>
      </c>
      <c r="B47" s="26" t="s">
        <v>275</v>
      </c>
      <c r="C47" s="24" t="s">
        <v>79</v>
      </c>
      <c r="D47" s="27">
        <v>2375253</v>
      </c>
      <c r="E47" s="26" t="s">
        <v>98</v>
      </c>
      <c r="F47" s="3" t="s">
        <v>11</v>
      </c>
      <c r="G47" s="18">
        <v>2700000</v>
      </c>
      <c r="H47" s="6">
        <v>6480</v>
      </c>
      <c r="I47" s="6">
        <v>8100</v>
      </c>
      <c r="J47" s="6">
        <v>99900</v>
      </c>
      <c r="K47" s="6">
        <v>54000</v>
      </c>
      <c r="L47" s="6">
        <v>54000</v>
      </c>
      <c r="M47" s="6">
        <v>27000</v>
      </c>
      <c r="N47" s="6">
        <v>112063</v>
      </c>
      <c r="O47" s="21">
        <f t="shared" si="0"/>
        <v>249480</v>
      </c>
    </row>
    <row r="48" spans="1:15" x14ac:dyDescent="0.25">
      <c r="A48" s="23">
        <v>43</v>
      </c>
      <c r="B48" s="26" t="s">
        <v>275</v>
      </c>
      <c r="C48" s="24" t="s">
        <v>81</v>
      </c>
      <c r="D48" s="27">
        <v>2281000</v>
      </c>
      <c r="E48" s="26" t="s">
        <v>106</v>
      </c>
      <c r="F48" s="3" t="s">
        <v>11</v>
      </c>
      <c r="G48" s="18">
        <v>3000000</v>
      </c>
      <c r="H48" s="6">
        <v>7200</v>
      </c>
      <c r="I48" s="6">
        <v>9000</v>
      </c>
      <c r="J48" s="6">
        <v>111000</v>
      </c>
      <c r="K48" s="6">
        <v>60000</v>
      </c>
      <c r="L48" s="6">
        <v>60000</v>
      </c>
      <c r="M48" s="6">
        <v>30000</v>
      </c>
      <c r="N48" s="6">
        <f>112063+44826</f>
        <v>156889</v>
      </c>
      <c r="O48" s="21">
        <f t="shared" si="0"/>
        <v>277200</v>
      </c>
    </row>
    <row r="49" spans="1:15" x14ac:dyDescent="0.25">
      <c r="A49" s="23">
        <v>44</v>
      </c>
      <c r="B49" s="26" t="s">
        <v>275</v>
      </c>
      <c r="C49" s="24" t="s">
        <v>83</v>
      </c>
      <c r="D49" s="27">
        <v>1964753</v>
      </c>
      <c r="E49" s="26" t="s">
        <v>155</v>
      </c>
      <c r="F49" s="3" t="s">
        <v>11</v>
      </c>
      <c r="G49" s="18">
        <v>3600000</v>
      </c>
      <c r="H49" s="6">
        <v>8640</v>
      </c>
      <c r="I49" s="6">
        <v>10800</v>
      </c>
      <c r="J49" s="6">
        <v>133200</v>
      </c>
      <c r="K49" s="6">
        <v>72000</v>
      </c>
      <c r="L49" s="6">
        <v>72000</v>
      </c>
      <c r="M49" s="6">
        <v>36000</v>
      </c>
      <c r="N49" s="6">
        <f>112063+44826</f>
        <v>156889</v>
      </c>
      <c r="O49" s="21">
        <f t="shared" si="0"/>
        <v>332640</v>
      </c>
    </row>
    <row r="50" spans="1:15" x14ac:dyDescent="0.25">
      <c r="A50" s="23">
        <v>45</v>
      </c>
      <c r="B50" s="26" t="s">
        <v>275</v>
      </c>
      <c r="C50" s="24" t="s">
        <v>85</v>
      </c>
      <c r="D50" s="27">
        <v>2685500</v>
      </c>
      <c r="E50" s="26" t="s">
        <v>74</v>
      </c>
      <c r="F50" s="3" t="s">
        <v>11</v>
      </c>
      <c r="G50" s="18">
        <v>2300000</v>
      </c>
      <c r="H50" s="6">
        <v>5520</v>
      </c>
      <c r="I50" s="6">
        <v>6900</v>
      </c>
      <c r="J50" s="6">
        <v>85100</v>
      </c>
      <c r="K50" s="6">
        <v>46000</v>
      </c>
      <c r="L50" s="6">
        <v>46000</v>
      </c>
      <c r="M50" s="6">
        <v>23000</v>
      </c>
      <c r="N50" s="6">
        <v>112063</v>
      </c>
      <c r="O50" s="21">
        <f t="shared" si="0"/>
        <v>212520</v>
      </c>
    </row>
    <row r="51" spans="1:15" x14ac:dyDescent="0.25">
      <c r="A51" s="23">
        <v>46</v>
      </c>
      <c r="B51" s="26" t="s">
        <v>275</v>
      </c>
      <c r="C51" s="24" t="s">
        <v>87</v>
      </c>
      <c r="D51" s="27">
        <v>799753</v>
      </c>
      <c r="E51" s="3">
        <v>7123754508</v>
      </c>
      <c r="F51" s="3" t="s">
        <v>11</v>
      </c>
      <c r="G51" s="18"/>
      <c r="H51" s="6"/>
      <c r="I51" s="6"/>
      <c r="J51" s="6"/>
      <c r="K51" s="6"/>
      <c r="L51" s="6"/>
      <c r="M51" s="6"/>
      <c r="N51" s="6"/>
      <c r="O51" s="21">
        <f t="shared" si="0"/>
        <v>0</v>
      </c>
    </row>
    <row r="52" spans="1:15" x14ac:dyDescent="0.25">
      <c r="A52" s="23">
        <v>47</v>
      </c>
      <c r="B52" s="26" t="s">
        <v>275</v>
      </c>
      <c r="C52" s="5" t="s">
        <v>270</v>
      </c>
      <c r="D52" s="6">
        <v>2315000</v>
      </c>
      <c r="E52" s="3"/>
      <c r="F52" s="3" t="s">
        <v>204</v>
      </c>
      <c r="G52" s="18">
        <v>2250000</v>
      </c>
      <c r="H52" s="6">
        <v>5400</v>
      </c>
      <c r="I52" s="6">
        <v>6750</v>
      </c>
      <c r="J52" s="6">
        <v>83250</v>
      </c>
      <c r="K52" s="6">
        <v>45000</v>
      </c>
      <c r="L52" s="6">
        <v>45000</v>
      </c>
      <c r="M52" s="6">
        <v>22500</v>
      </c>
      <c r="N52" s="6">
        <v>112063</v>
      </c>
      <c r="O52" s="21">
        <f t="shared" si="0"/>
        <v>207900</v>
      </c>
    </row>
    <row r="53" spans="1:15" x14ac:dyDescent="0.25">
      <c r="A53" s="23">
        <v>48</v>
      </c>
      <c r="B53" s="26" t="s">
        <v>275</v>
      </c>
      <c r="C53" s="24" t="s">
        <v>89</v>
      </c>
      <c r="D53" s="27">
        <v>2324503</v>
      </c>
      <c r="E53" s="26" t="s">
        <v>102</v>
      </c>
      <c r="F53" s="3" t="s">
        <v>11</v>
      </c>
      <c r="G53" s="18">
        <v>2800000</v>
      </c>
      <c r="H53" s="6">
        <v>6720</v>
      </c>
      <c r="I53" s="6">
        <v>8400</v>
      </c>
      <c r="J53" s="6">
        <v>103600</v>
      </c>
      <c r="K53" s="6">
        <v>56000</v>
      </c>
      <c r="L53" s="6">
        <v>56000</v>
      </c>
      <c r="M53" s="6">
        <v>28000</v>
      </c>
      <c r="N53" s="6">
        <v>140000</v>
      </c>
      <c r="O53" s="21">
        <f t="shared" si="0"/>
        <v>258720</v>
      </c>
    </row>
    <row r="54" spans="1:15" x14ac:dyDescent="0.25">
      <c r="A54" s="23">
        <v>49</v>
      </c>
      <c r="B54" s="26" t="s">
        <v>275</v>
      </c>
      <c r="C54" s="24" t="s">
        <v>91</v>
      </c>
      <c r="D54" s="27">
        <v>4632253</v>
      </c>
      <c r="E54" s="26" t="s">
        <v>10</v>
      </c>
      <c r="F54" s="3" t="s">
        <v>11</v>
      </c>
      <c r="G54" s="18">
        <v>2250000</v>
      </c>
      <c r="H54" s="6">
        <v>5400</v>
      </c>
      <c r="I54" s="6">
        <v>6750</v>
      </c>
      <c r="J54" s="6">
        <v>83250</v>
      </c>
      <c r="K54" s="6">
        <v>45000</v>
      </c>
      <c r="L54" s="6">
        <v>45000</v>
      </c>
      <c r="M54" s="6">
        <v>22500</v>
      </c>
      <c r="N54" s="6">
        <v>112063</v>
      </c>
      <c r="O54" s="21">
        <f t="shared" si="0"/>
        <v>207900</v>
      </c>
    </row>
    <row r="55" spans="1:15" x14ac:dyDescent="0.25">
      <c r="A55" s="23">
        <v>50</v>
      </c>
      <c r="B55" s="26" t="s">
        <v>275</v>
      </c>
      <c r="C55" s="24" t="s">
        <v>95</v>
      </c>
      <c r="D55" s="27">
        <v>2117000</v>
      </c>
      <c r="E55" s="26" t="s">
        <v>143</v>
      </c>
      <c r="F55" s="3" t="s">
        <v>11</v>
      </c>
      <c r="G55" s="18"/>
      <c r="H55" s="6"/>
      <c r="I55" s="6"/>
      <c r="J55" s="6"/>
      <c r="K55" s="6"/>
      <c r="L55" s="6"/>
      <c r="M55" s="6"/>
      <c r="N55" s="6"/>
      <c r="O55" s="21"/>
    </row>
    <row r="56" spans="1:15" x14ac:dyDescent="0.25">
      <c r="A56" s="23">
        <v>51</v>
      </c>
      <c r="B56" s="26" t="s">
        <v>275</v>
      </c>
      <c r="C56" s="24" t="s">
        <v>97</v>
      </c>
      <c r="D56" s="27">
        <v>2129000</v>
      </c>
      <c r="E56" s="26" t="s">
        <v>141</v>
      </c>
      <c r="F56" s="3" t="s">
        <v>11</v>
      </c>
      <c r="G56" s="18">
        <v>3200000</v>
      </c>
      <c r="H56" s="6">
        <v>7680</v>
      </c>
      <c r="I56" s="6">
        <v>9600</v>
      </c>
      <c r="J56" s="6">
        <v>118400</v>
      </c>
      <c r="K56" s="6">
        <v>64000</v>
      </c>
      <c r="L56" s="6">
        <v>64000</v>
      </c>
      <c r="M56" s="6">
        <v>32000</v>
      </c>
      <c r="N56" s="6">
        <v>112063</v>
      </c>
      <c r="O56" s="21">
        <f t="shared" si="0"/>
        <v>295680</v>
      </c>
    </row>
    <row r="57" spans="1:15" x14ac:dyDescent="0.25">
      <c r="A57" s="23">
        <v>52</v>
      </c>
      <c r="B57" s="26" t="s">
        <v>275</v>
      </c>
      <c r="C57" s="9" t="s">
        <v>218</v>
      </c>
      <c r="D57" s="10">
        <v>1850000</v>
      </c>
      <c r="E57" s="3"/>
      <c r="F57" s="3" t="s">
        <v>204</v>
      </c>
      <c r="G57" s="18">
        <v>4600000</v>
      </c>
      <c r="H57" s="6">
        <v>11040</v>
      </c>
      <c r="I57" s="6">
        <v>13800</v>
      </c>
      <c r="J57" s="6">
        <v>170200</v>
      </c>
      <c r="K57" s="6">
        <v>92000</v>
      </c>
      <c r="L57" s="6">
        <v>92000</v>
      </c>
      <c r="M57" s="6">
        <v>46000</v>
      </c>
      <c r="N57" s="6">
        <v>112063</v>
      </c>
      <c r="O57" s="21">
        <f t="shared" si="0"/>
        <v>425040</v>
      </c>
    </row>
    <row r="58" spans="1:15" x14ac:dyDescent="0.25">
      <c r="A58" s="23">
        <v>53</v>
      </c>
      <c r="B58" s="26" t="s">
        <v>275</v>
      </c>
      <c r="C58" s="9" t="s">
        <v>213</v>
      </c>
      <c r="D58" s="10">
        <v>1185000</v>
      </c>
      <c r="E58" s="3"/>
      <c r="F58" s="3" t="s">
        <v>204</v>
      </c>
      <c r="G58" s="18">
        <v>3200000</v>
      </c>
      <c r="H58" s="6">
        <v>7680</v>
      </c>
      <c r="I58" s="6">
        <v>9600</v>
      </c>
      <c r="J58" s="6">
        <v>118400</v>
      </c>
      <c r="K58" s="6">
        <v>64000</v>
      </c>
      <c r="L58" s="6">
        <v>64000</v>
      </c>
      <c r="M58" s="6">
        <v>32000</v>
      </c>
      <c r="N58" s="6">
        <v>160000</v>
      </c>
      <c r="O58" s="21">
        <f>SUM(H58:M58)</f>
        <v>295680</v>
      </c>
    </row>
    <row r="59" spans="1:15" x14ac:dyDescent="0.25">
      <c r="A59" s="23">
        <v>54</v>
      </c>
      <c r="B59" s="26" t="s">
        <v>275</v>
      </c>
      <c r="C59" s="9" t="s">
        <v>263</v>
      </c>
      <c r="D59" s="10">
        <v>1875000</v>
      </c>
      <c r="E59" s="3"/>
      <c r="F59" s="3" t="s">
        <v>204</v>
      </c>
      <c r="G59" s="18">
        <v>2250000</v>
      </c>
      <c r="H59" s="6">
        <v>5400</v>
      </c>
      <c r="I59" s="6">
        <v>6750</v>
      </c>
      <c r="J59" s="6">
        <v>83250</v>
      </c>
      <c r="K59" s="6">
        <v>45000</v>
      </c>
      <c r="L59" s="6">
        <v>45000</v>
      </c>
      <c r="M59" s="6">
        <v>22500</v>
      </c>
      <c r="N59" s="6">
        <v>112063</v>
      </c>
      <c r="O59" s="21">
        <f>SUM(H59:M59)</f>
        <v>207900</v>
      </c>
    </row>
    <row r="60" spans="1:15" x14ac:dyDescent="0.25">
      <c r="A60" s="23">
        <v>55</v>
      </c>
      <c r="B60" s="26" t="s">
        <v>275</v>
      </c>
      <c r="C60" s="24" t="s">
        <v>101</v>
      </c>
      <c r="D60" s="27">
        <v>2739500</v>
      </c>
      <c r="E60" s="26" t="s">
        <v>68</v>
      </c>
      <c r="F60" s="3" t="s">
        <v>11</v>
      </c>
      <c r="G60" s="18">
        <v>2800000</v>
      </c>
      <c r="H60" s="6">
        <v>6720</v>
      </c>
      <c r="I60" s="6">
        <v>8400</v>
      </c>
      <c r="J60" s="6">
        <v>103600</v>
      </c>
      <c r="K60" s="6">
        <v>56000</v>
      </c>
      <c r="L60" s="6">
        <v>56000</v>
      </c>
      <c r="M60" s="6">
        <v>28000</v>
      </c>
      <c r="N60" s="6">
        <v>145000</v>
      </c>
      <c r="O60" s="21">
        <f>SUM(H60:M60)</f>
        <v>258720</v>
      </c>
    </row>
    <row r="61" spans="1:15" x14ac:dyDescent="0.25">
      <c r="A61" s="23">
        <v>56</v>
      </c>
      <c r="B61" s="26" t="s">
        <v>275</v>
      </c>
      <c r="C61" s="5" t="s">
        <v>251</v>
      </c>
      <c r="D61" s="6">
        <v>2315000</v>
      </c>
      <c r="E61" s="3"/>
      <c r="F61" s="3" t="s">
        <v>204</v>
      </c>
      <c r="G61" s="5"/>
      <c r="H61" s="5"/>
      <c r="I61" s="5"/>
      <c r="J61" s="5"/>
      <c r="K61" s="5"/>
      <c r="L61" s="5"/>
      <c r="M61" s="5"/>
      <c r="N61" s="5"/>
      <c r="O61" s="5"/>
    </row>
    <row r="62" spans="1:15" x14ac:dyDescent="0.25">
      <c r="A62" s="23">
        <v>57</v>
      </c>
      <c r="B62" s="26" t="s">
        <v>275</v>
      </c>
      <c r="C62" s="24" t="s">
        <v>103</v>
      </c>
      <c r="D62" s="27">
        <v>4000000</v>
      </c>
      <c r="E62" s="26" t="s">
        <v>19</v>
      </c>
      <c r="F62" s="3" t="s">
        <v>11</v>
      </c>
      <c r="G62" s="18">
        <v>2700000</v>
      </c>
      <c r="H62" s="6">
        <v>6480</v>
      </c>
      <c r="I62" s="6">
        <v>8100</v>
      </c>
      <c r="J62" s="6">
        <v>99900</v>
      </c>
      <c r="K62" s="6">
        <v>54000</v>
      </c>
      <c r="L62" s="6">
        <v>54000</v>
      </c>
      <c r="M62" s="6">
        <v>27000</v>
      </c>
      <c r="N62" s="6">
        <v>112063</v>
      </c>
      <c r="O62" s="21">
        <f>SUM(H62:M62)</f>
        <v>249480</v>
      </c>
    </row>
    <row r="63" spans="1:15" x14ac:dyDescent="0.25">
      <c r="A63" s="23">
        <v>58</v>
      </c>
      <c r="B63" s="26" t="s">
        <v>275</v>
      </c>
      <c r="C63" s="24" t="s">
        <v>105</v>
      </c>
      <c r="D63" s="27">
        <v>2064753</v>
      </c>
      <c r="E63" s="26" t="s">
        <v>145</v>
      </c>
      <c r="F63" s="3" t="s">
        <v>11</v>
      </c>
      <c r="G63" s="18">
        <v>2250000</v>
      </c>
      <c r="H63" s="6">
        <v>5400</v>
      </c>
      <c r="I63" s="6">
        <v>6750</v>
      </c>
      <c r="J63" s="6">
        <v>83250</v>
      </c>
      <c r="K63" s="6">
        <v>45000</v>
      </c>
      <c r="L63" s="6">
        <v>45000</v>
      </c>
      <c r="M63" s="6">
        <v>22500</v>
      </c>
      <c r="N63" s="6">
        <v>112063</v>
      </c>
      <c r="O63" s="21">
        <f>SUM(H63:M63)</f>
        <v>207900</v>
      </c>
    </row>
    <row r="64" spans="1:15" x14ac:dyDescent="0.25">
      <c r="A64" s="23">
        <v>59</v>
      </c>
      <c r="B64" s="26" t="s">
        <v>275</v>
      </c>
      <c r="C64" s="24" t="s">
        <v>107</v>
      </c>
      <c r="D64" s="27">
        <v>2888520</v>
      </c>
      <c r="E64" s="26" t="s">
        <v>59</v>
      </c>
      <c r="F64" s="3" t="s">
        <v>11</v>
      </c>
      <c r="G64" s="18">
        <v>3000000</v>
      </c>
      <c r="H64" s="6">
        <v>7200</v>
      </c>
      <c r="I64" s="6">
        <v>9000</v>
      </c>
      <c r="J64" s="6">
        <v>111000</v>
      </c>
      <c r="K64" s="6">
        <v>60000</v>
      </c>
      <c r="L64" s="6">
        <v>60000</v>
      </c>
      <c r="M64" s="6">
        <v>30000</v>
      </c>
      <c r="N64" s="6">
        <f>112063+22413</f>
        <v>134476</v>
      </c>
      <c r="O64" s="21">
        <f>SUM(H64:M64)</f>
        <v>277200</v>
      </c>
    </row>
    <row r="65" spans="1:15" x14ac:dyDescent="0.25">
      <c r="A65" s="23">
        <v>60</v>
      </c>
      <c r="B65" s="26" t="s">
        <v>275</v>
      </c>
      <c r="C65" s="28" t="s">
        <v>109</v>
      </c>
      <c r="D65" s="64">
        <v>10750000</v>
      </c>
      <c r="E65" s="26" t="s">
        <v>232</v>
      </c>
      <c r="F65" s="3" t="s">
        <v>11</v>
      </c>
    </row>
    <row r="66" spans="1:15" x14ac:dyDescent="0.25">
      <c r="A66" s="23">
        <v>61</v>
      </c>
      <c r="B66" s="26" t="s">
        <v>275</v>
      </c>
      <c r="C66" s="24" t="s">
        <v>111</v>
      </c>
      <c r="D66" s="27">
        <v>2573000</v>
      </c>
      <c r="E66" s="26" t="s">
        <v>82</v>
      </c>
      <c r="F66" s="3" t="s">
        <v>11</v>
      </c>
      <c r="G66" s="18">
        <v>2800000</v>
      </c>
      <c r="H66" s="6">
        <v>6720</v>
      </c>
      <c r="I66" s="6">
        <v>8400</v>
      </c>
      <c r="J66" s="6">
        <v>103600</v>
      </c>
      <c r="K66" s="6">
        <v>56000</v>
      </c>
      <c r="L66" s="6">
        <v>56000</v>
      </c>
      <c r="M66" s="6">
        <v>28000</v>
      </c>
      <c r="N66" s="6">
        <v>140000</v>
      </c>
      <c r="O66" s="21">
        <f>SUM(H66:M66)</f>
        <v>258720</v>
      </c>
    </row>
    <row r="67" spans="1:15" x14ac:dyDescent="0.25">
      <c r="A67" s="23">
        <v>62</v>
      </c>
      <c r="B67" s="26" t="s">
        <v>275</v>
      </c>
      <c r="C67" s="24" t="s">
        <v>113</v>
      </c>
      <c r="D67" s="27">
        <v>1609753</v>
      </c>
      <c r="E67" s="26" t="s">
        <v>181</v>
      </c>
      <c r="F67" s="3" t="s">
        <v>11</v>
      </c>
      <c r="G67" s="18">
        <v>2250000</v>
      </c>
      <c r="H67" s="6">
        <v>5400</v>
      </c>
      <c r="I67" s="6">
        <v>6750</v>
      </c>
      <c r="J67" s="6">
        <v>83250</v>
      </c>
      <c r="K67" s="6">
        <v>45000</v>
      </c>
      <c r="L67" s="6">
        <v>45000</v>
      </c>
      <c r="M67" s="6">
        <v>22500</v>
      </c>
      <c r="N67" s="6">
        <v>112063</v>
      </c>
      <c r="O67" s="21">
        <f>SUM(H67:M67)</f>
        <v>207900</v>
      </c>
    </row>
    <row r="68" spans="1:15" x14ac:dyDescent="0.25">
      <c r="A68" s="23">
        <v>63</v>
      </c>
      <c r="B68" s="26" t="s">
        <v>275</v>
      </c>
      <c r="C68" s="9" t="s">
        <v>212</v>
      </c>
      <c r="D68" s="10">
        <v>1210000</v>
      </c>
      <c r="E68" s="3"/>
      <c r="F68" s="3" t="s">
        <v>204</v>
      </c>
      <c r="G68" s="18"/>
      <c r="H68" s="6"/>
      <c r="I68" s="6"/>
      <c r="J68" s="6"/>
      <c r="K68" s="6"/>
      <c r="L68" s="6"/>
      <c r="M68" s="6"/>
      <c r="N68" s="6"/>
      <c r="O68" s="21">
        <f>SUM(H68:M68)</f>
        <v>0</v>
      </c>
    </row>
    <row r="69" spans="1:15" x14ac:dyDescent="0.25">
      <c r="A69" s="23">
        <v>64</v>
      </c>
      <c r="B69" s="26" t="s">
        <v>275</v>
      </c>
      <c r="C69" s="24" t="s">
        <v>115</v>
      </c>
      <c r="D69" s="27">
        <v>2187000</v>
      </c>
      <c r="E69" s="26" t="s">
        <v>133</v>
      </c>
      <c r="F69" s="3" t="s">
        <v>11</v>
      </c>
      <c r="G69" s="18">
        <v>2250000</v>
      </c>
      <c r="H69" s="6">
        <v>5400</v>
      </c>
      <c r="I69" s="6">
        <v>6750</v>
      </c>
      <c r="J69" s="6">
        <v>83250</v>
      </c>
      <c r="K69" s="6">
        <v>45000</v>
      </c>
      <c r="L69" s="6">
        <v>45000</v>
      </c>
      <c r="M69" s="6">
        <v>22500</v>
      </c>
      <c r="N69" s="6">
        <v>112063</v>
      </c>
      <c r="O69" s="21">
        <f>SUM(H69:M69)</f>
        <v>207900</v>
      </c>
    </row>
    <row r="70" spans="1:15" x14ac:dyDescent="0.25">
      <c r="A70" s="23">
        <v>65</v>
      </c>
      <c r="B70" s="26" t="s">
        <v>275</v>
      </c>
      <c r="C70" s="9" t="s">
        <v>216</v>
      </c>
      <c r="D70" s="10">
        <v>1210000</v>
      </c>
      <c r="E70" s="3"/>
      <c r="F70" s="3" t="s">
        <v>204</v>
      </c>
      <c r="G70" s="18"/>
      <c r="H70" s="6"/>
      <c r="I70" s="6"/>
      <c r="J70" s="6"/>
      <c r="K70" s="6"/>
      <c r="L70" s="6"/>
      <c r="M70" s="6"/>
      <c r="N70" s="6"/>
      <c r="O70" s="21"/>
    </row>
    <row r="71" spans="1:15" x14ac:dyDescent="0.25">
      <c r="A71" s="23">
        <v>66</v>
      </c>
      <c r="B71" s="26" t="s">
        <v>275</v>
      </c>
      <c r="C71" s="24" t="s">
        <v>116</v>
      </c>
      <c r="D71" s="27">
        <v>2863000</v>
      </c>
      <c r="E71" s="26" t="s">
        <v>64</v>
      </c>
      <c r="F71" s="3" t="s">
        <v>11</v>
      </c>
      <c r="G71" s="18">
        <v>2800000</v>
      </c>
      <c r="H71" s="6">
        <v>6720</v>
      </c>
      <c r="I71" s="6">
        <v>8400</v>
      </c>
      <c r="J71" s="6">
        <v>103600</v>
      </c>
      <c r="K71" s="6">
        <v>56000</v>
      </c>
      <c r="L71" s="6">
        <v>56000</v>
      </c>
      <c r="M71" s="6">
        <v>28000</v>
      </c>
      <c r="N71" s="6">
        <v>140000</v>
      </c>
      <c r="O71" s="21">
        <f>SUM(H71:M71)</f>
        <v>258720</v>
      </c>
    </row>
    <row r="72" spans="1:15" x14ac:dyDescent="0.25">
      <c r="A72" s="23">
        <v>67</v>
      </c>
      <c r="B72" s="26" t="s">
        <v>275</v>
      </c>
      <c r="C72" s="24" t="s">
        <v>118</v>
      </c>
      <c r="D72" s="27">
        <v>4000000</v>
      </c>
      <c r="E72" s="26" t="s">
        <v>21</v>
      </c>
      <c r="F72" s="3" t="s">
        <v>11</v>
      </c>
      <c r="G72" s="18">
        <v>2600000</v>
      </c>
      <c r="H72" s="6">
        <v>6240</v>
      </c>
      <c r="I72" s="6">
        <v>7800</v>
      </c>
      <c r="J72" s="6">
        <v>96200</v>
      </c>
      <c r="K72" s="6">
        <v>52000</v>
      </c>
      <c r="L72" s="6">
        <v>52000</v>
      </c>
      <c r="M72" s="6">
        <v>26000</v>
      </c>
      <c r="N72" s="6">
        <v>112063</v>
      </c>
      <c r="O72" s="21">
        <f>SUM(H72:M72)</f>
        <v>240240</v>
      </c>
    </row>
    <row r="73" spans="1:15" x14ac:dyDescent="0.25">
      <c r="A73" s="23">
        <v>68</v>
      </c>
      <c r="B73" s="26" t="s">
        <v>275</v>
      </c>
      <c r="C73" s="24" t="s">
        <v>120</v>
      </c>
      <c r="D73" s="27">
        <v>1907253</v>
      </c>
      <c r="E73" s="26" t="s">
        <v>159</v>
      </c>
      <c r="F73" s="3" t="s">
        <v>11</v>
      </c>
      <c r="G73" s="18">
        <v>2250000</v>
      </c>
      <c r="H73" s="6">
        <v>5400</v>
      </c>
      <c r="I73" s="6">
        <v>6750</v>
      </c>
      <c r="J73" s="6">
        <v>83250</v>
      </c>
      <c r="K73" s="6">
        <v>45000</v>
      </c>
      <c r="L73" s="6">
        <v>45000</v>
      </c>
      <c r="M73" s="6">
        <v>22500</v>
      </c>
      <c r="N73" s="6">
        <v>112063</v>
      </c>
      <c r="O73" s="21">
        <f>SUM(H73:M73)</f>
        <v>207900</v>
      </c>
    </row>
    <row r="74" spans="1:15" x14ac:dyDescent="0.25">
      <c r="A74" s="23">
        <v>69</v>
      </c>
      <c r="B74" s="26" t="s">
        <v>275</v>
      </c>
      <c r="C74" s="9" t="s">
        <v>265</v>
      </c>
      <c r="D74" s="10">
        <v>1635000</v>
      </c>
      <c r="E74" s="3"/>
      <c r="F74" s="3" t="s">
        <v>204</v>
      </c>
      <c r="G74" s="18"/>
      <c r="H74" s="6"/>
      <c r="I74" s="6"/>
      <c r="J74" s="6"/>
      <c r="K74" s="6"/>
      <c r="L74" s="6"/>
      <c r="M74" s="6"/>
      <c r="N74" s="6"/>
      <c r="O74" s="21">
        <f>SUM(H74:M74)</f>
        <v>0</v>
      </c>
    </row>
    <row r="75" spans="1:15" x14ac:dyDescent="0.25">
      <c r="A75" s="23">
        <v>70</v>
      </c>
      <c r="B75" s="26" t="s">
        <v>275</v>
      </c>
      <c r="C75" s="24" t="s">
        <v>122</v>
      </c>
      <c r="D75" s="27">
        <v>2180000</v>
      </c>
      <c r="E75" s="26" t="s">
        <v>135</v>
      </c>
      <c r="F75" s="3" t="s">
        <v>11</v>
      </c>
      <c r="G75" s="18">
        <v>2600000</v>
      </c>
      <c r="H75" s="6">
        <v>6240</v>
      </c>
      <c r="I75" s="6">
        <v>7800</v>
      </c>
      <c r="J75" s="6">
        <v>96200</v>
      </c>
      <c r="K75" s="6">
        <v>52000</v>
      </c>
      <c r="L75" s="6">
        <v>52000</v>
      </c>
      <c r="M75" s="6">
        <v>26000</v>
      </c>
      <c r="N75" s="6">
        <v>112063</v>
      </c>
      <c r="O75" s="21">
        <f>SUM(H75:M75)</f>
        <v>240240</v>
      </c>
    </row>
    <row r="76" spans="1:15" x14ac:dyDescent="0.25">
      <c r="A76" s="23">
        <v>71</v>
      </c>
      <c r="B76" s="26" t="s">
        <v>275</v>
      </c>
      <c r="C76" s="9" t="s">
        <v>266</v>
      </c>
      <c r="D76" s="10">
        <v>1875000</v>
      </c>
      <c r="E76" s="3"/>
      <c r="F76" s="3" t="s">
        <v>204</v>
      </c>
      <c r="G76" s="18"/>
      <c r="H76" s="6"/>
      <c r="I76" s="6"/>
      <c r="J76" s="6"/>
      <c r="K76" s="6"/>
      <c r="L76" s="6"/>
      <c r="M76" s="6"/>
      <c r="N76" s="6"/>
      <c r="O76" s="21"/>
    </row>
    <row r="77" spans="1:15" x14ac:dyDescent="0.25">
      <c r="A77" s="23">
        <v>72</v>
      </c>
      <c r="B77" s="26" t="s">
        <v>275</v>
      </c>
      <c r="C77" s="24" t="s">
        <v>124</v>
      </c>
      <c r="D77" s="27">
        <v>2666253</v>
      </c>
      <c r="E77" s="26" t="s">
        <v>78</v>
      </c>
      <c r="F77" s="3" t="s">
        <v>11</v>
      </c>
      <c r="G77" s="18">
        <v>2600000</v>
      </c>
      <c r="H77" s="6">
        <v>6240</v>
      </c>
      <c r="I77" s="6">
        <v>7800</v>
      </c>
      <c r="J77" s="6">
        <v>96200</v>
      </c>
      <c r="K77" s="6">
        <v>52000</v>
      </c>
      <c r="L77" s="6">
        <v>52000</v>
      </c>
      <c r="M77" s="6">
        <v>26000</v>
      </c>
      <c r="N77" s="6">
        <v>112063</v>
      </c>
      <c r="O77" s="21">
        <f>SUM(H77:M77)</f>
        <v>240240</v>
      </c>
    </row>
    <row r="78" spans="1:15" x14ac:dyDescent="0.25">
      <c r="A78" s="23">
        <v>73</v>
      </c>
      <c r="B78" s="26" t="s">
        <v>275</v>
      </c>
      <c r="C78" s="24" t="s">
        <v>126</v>
      </c>
      <c r="D78" s="27">
        <v>4000000</v>
      </c>
      <c r="E78" s="65">
        <v>7121635024</v>
      </c>
      <c r="F78" s="3" t="s">
        <v>11</v>
      </c>
      <c r="G78" s="18">
        <v>2250000</v>
      </c>
      <c r="H78" s="6">
        <v>5400</v>
      </c>
      <c r="I78" s="6">
        <v>6750</v>
      </c>
      <c r="J78" s="6">
        <v>83250</v>
      </c>
      <c r="K78" s="6">
        <v>45000</v>
      </c>
      <c r="L78" s="6">
        <v>45000</v>
      </c>
      <c r="M78" s="6">
        <v>22500</v>
      </c>
      <c r="N78" s="6"/>
      <c r="O78" s="21">
        <f>SUM(H78:M78)</f>
        <v>207900</v>
      </c>
    </row>
    <row r="79" spans="1:15" x14ac:dyDescent="0.25">
      <c r="A79" s="23">
        <v>74</v>
      </c>
      <c r="B79" s="26" t="s">
        <v>275</v>
      </c>
      <c r="C79" s="24" t="s">
        <v>128</v>
      </c>
      <c r="D79" s="27">
        <v>2416000</v>
      </c>
      <c r="E79" s="26" t="s">
        <v>96</v>
      </c>
      <c r="F79" s="3" t="s">
        <v>11</v>
      </c>
      <c r="G79" s="18"/>
      <c r="H79" s="6"/>
      <c r="I79" s="6"/>
      <c r="J79" s="6"/>
      <c r="K79" s="6"/>
      <c r="L79" s="6"/>
      <c r="M79" s="6"/>
      <c r="N79" s="6"/>
      <c r="O79" s="21"/>
    </row>
    <row r="80" spans="1:15" x14ac:dyDescent="0.25">
      <c r="A80" s="23">
        <v>75</v>
      </c>
      <c r="B80" s="26" t="s">
        <v>275</v>
      </c>
      <c r="C80" s="5" t="s">
        <v>271</v>
      </c>
      <c r="D80" s="6">
        <v>3315000</v>
      </c>
      <c r="E80" s="3"/>
      <c r="F80" s="3" t="s">
        <v>204</v>
      </c>
      <c r="G80" s="18"/>
      <c r="H80" s="6"/>
      <c r="I80" s="6"/>
      <c r="J80" s="6"/>
      <c r="K80" s="6"/>
      <c r="L80" s="6"/>
      <c r="M80" s="6"/>
      <c r="N80" s="6"/>
      <c r="O80" s="21"/>
    </row>
    <row r="81" spans="1:15" x14ac:dyDescent="0.25">
      <c r="A81" s="23">
        <v>76</v>
      </c>
      <c r="B81" s="26" t="s">
        <v>275</v>
      </c>
      <c r="C81" s="24" t="s">
        <v>130</v>
      </c>
      <c r="D81" s="27">
        <v>2891000</v>
      </c>
      <c r="E81" s="26" t="s">
        <v>55</v>
      </c>
      <c r="F81" s="3" t="s">
        <v>11</v>
      </c>
      <c r="G81" s="18">
        <v>2800000</v>
      </c>
      <c r="H81" s="6">
        <v>6720</v>
      </c>
      <c r="I81" s="6">
        <v>8400</v>
      </c>
      <c r="J81" s="6">
        <v>103600</v>
      </c>
      <c r="K81" s="6">
        <v>56000</v>
      </c>
      <c r="L81" s="6">
        <v>56000</v>
      </c>
      <c r="M81" s="6">
        <v>28000</v>
      </c>
      <c r="N81" s="6">
        <v>112063</v>
      </c>
      <c r="O81" s="21">
        <f>SUM(H81:M81)</f>
        <v>258720</v>
      </c>
    </row>
    <row r="82" spans="1:15" x14ac:dyDescent="0.25">
      <c r="A82" s="23">
        <v>77</v>
      </c>
      <c r="B82" s="26" t="s">
        <v>275</v>
      </c>
      <c r="C82" s="9" t="s">
        <v>214</v>
      </c>
      <c r="D82" s="10">
        <v>1235000</v>
      </c>
      <c r="E82" s="3"/>
      <c r="F82" s="3" t="s">
        <v>204</v>
      </c>
      <c r="G82" s="18"/>
      <c r="H82" s="6"/>
      <c r="I82" s="6"/>
      <c r="J82" s="6"/>
      <c r="K82" s="6"/>
      <c r="L82" s="6"/>
      <c r="M82" s="6"/>
      <c r="N82" s="6"/>
      <c r="O82" s="21">
        <f>SUM(H82:M82)</f>
        <v>0</v>
      </c>
    </row>
    <row r="83" spans="1:15" x14ac:dyDescent="0.25">
      <c r="A83" s="23">
        <v>78</v>
      </c>
      <c r="B83" s="26" t="s">
        <v>275</v>
      </c>
      <c r="C83" s="24" t="s">
        <v>132</v>
      </c>
      <c r="D83" s="27">
        <v>1770000</v>
      </c>
      <c r="E83" s="26" t="s">
        <v>169</v>
      </c>
      <c r="F83" s="3" t="s">
        <v>11</v>
      </c>
      <c r="G83" s="18"/>
      <c r="H83" s="6"/>
      <c r="I83" s="6"/>
      <c r="J83" s="6"/>
      <c r="K83" s="6"/>
      <c r="L83" s="6"/>
      <c r="M83" s="6"/>
      <c r="N83" s="6"/>
      <c r="O83" s="21">
        <f>SUM(H83:M83)</f>
        <v>0</v>
      </c>
    </row>
    <row r="84" spans="1:15" x14ac:dyDescent="0.25">
      <c r="A84" s="23">
        <v>79</v>
      </c>
      <c r="B84" s="26" t="s">
        <v>275</v>
      </c>
      <c r="C84" s="24" t="s">
        <v>134</v>
      </c>
      <c r="D84" s="27">
        <v>2888000</v>
      </c>
      <c r="E84" s="26" t="s">
        <v>61</v>
      </c>
      <c r="F84" s="3" t="s">
        <v>11</v>
      </c>
      <c r="G84" s="18">
        <v>2800000</v>
      </c>
      <c r="H84" s="6">
        <v>6720</v>
      </c>
      <c r="I84" s="6">
        <v>8400</v>
      </c>
      <c r="J84" s="6">
        <v>103600</v>
      </c>
      <c r="K84" s="6">
        <v>56000</v>
      </c>
      <c r="L84" s="6">
        <v>56000</v>
      </c>
      <c r="M84" s="6">
        <v>28000</v>
      </c>
      <c r="N84" s="6">
        <v>140000</v>
      </c>
      <c r="O84" s="21">
        <f>SUM(H84:M84)</f>
        <v>258720</v>
      </c>
    </row>
    <row r="85" spans="1:15" x14ac:dyDescent="0.25">
      <c r="A85" s="23">
        <v>80</v>
      </c>
      <c r="B85" s="26" t="s">
        <v>275</v>
      </c>
      <c r="C85" s="24" t="s">
        <v>136</v>
      </c>
      <c r="D85" s="27">
        <v>2024253</v>
      </c>
      <c r="E85" s="26" t="s">
        <v>149</v>
      </c>
      <c r="F85" s="3" t="s">
        <v>11</v>
      </c>
      <c r="G85" s="18">
        <v>2500000</v>
      </c>
      <c r="H85" s="6">
        <v>6000</v>
      </c>
      <c r="I85" s="6">
        <v>7500</v>
      </c>
      <c r="J85" s="6">
        <v>92500</v>
      </c>
      <c r="K85" s="6">
        <v>50000</v>
      </c>
      <c r="L85" s="6">
        <v>50000</v>
      </c>
      <c r="M85" s="6">
        <v>25000</v>
      </c>
      <c r="N85" s="6">
        <v>112063</v>
      </c>
      <c r="O85" s="21">
        <f>SUM(H85:M85)</f>
        <v>231000</v>
      </c>
    </row>
    <row r="86" spans="1:15" x14ac:dyDescent="0.25">
      <c r="A86" s="23">
        <v>81</v>
      </c>
      <c r="B86" s="26" t="s">
        <v>275</v>
      </c>
      <c r="C86" s="24" t="s">
        <v>138</v>
      </c>
      <c r="D86" s="27">
        <v>2717500</v>
      </c>
      <c r="E86" s="26" t="s">
        <v>70</v>
      </c>
      <c r="F86" s="3" t="s">
        <v>11</v>
      </c>
      <c r="G86" s="18"/>
      <c r="H86" s="6"/>
      <c r="I86" s="6"/>
      <c r="J86" s="6"/>
      <c r="K86" s="6"/>
      <c r="L86" s="6"/>
      <c r="M86" s="6"/>
      <c r="N86" s="6"/>
      <c r="O86" s="21">
        <f>SUM(H86:M86)</f>
        <v>0</v>
      </c>
    </row>
    <row r="87" spans="1:15" x14ac:dyDescent="0.25">
      <c r="A87" s="23">
        <v>82</v>
      </c>
      <c r="B87" s="26" t="s">
        <v>275</v>
      </c>
      <c r="C87" s="9" t="s">
        <v>238</v>
      </c>
      <c r="D87" s="10">
        <v>1591250</v>
      </c>
      <c r="E87" s="3"/>
      <c r="F87" s="3" t="s">
        <v>204</v>
      </c>
      <c r="G87" s="18"/>
      <c r="H87" s="6"/>
      <c r="I87" s="6"/>
      <c r="J87" s="6"/>
      <c r="K87" s="6"/>
      <c r="L87" s="6"/>
      <c r="M87" s="6"/>
      <c r="N87" s="6"/>
      <c r="O87" s="21"/>
    </row>
    <row r="88" spans="1:15" x14ac:dyDescent="0.25">
      <c r="A88" s="23">
        <v>83</v>
      </c>
      <c r="B88" s="26" t="s">
        <v>275</v>
      </c>
      <c r="C88" s="24" t="s">
        <v>140</v>
      </c>
      <c r="D88" s="27">
        <v>1879753</v>
      </c>
      <c r="E88" s="26" t="s">
        <v>163</v>
      </c>
      <c r="F88" s="3" t="s">
        <v>11</v>
      </c>
      <c r="G88" s="54">
        <v>2250000</v>
      </c>
      <c r="H88" s="55">
        <v>5400</v>
      </c>
      <c r="I88" s="55">
        <v>6750</v>
      </c>
      <c r="J88" s="55">
        <v>83250</v>
      </c>
      <c r="K88" s="55">
        <v>45000</v>
      </c>
      <c r="L88" s="55">
        <v>45000</v>
      </c>
      <c r="M88" s="55">
        <v>22500</v>
      </c>
      <c r="N88" s="55">
        <v>112063</v>
      </c>
      <c r="O88" s="66">
        <f>SUM(H88:M88)</f>
        <v>207900</v>
      </c>
    </row>
    <row r="89" spans="1:15" x14ac:dyDescent="0.25">
      <c r="A89" s="23">
        <v>84</v>
      </c>
      <c r="B89" s="26" t="s">
        <v>275</v>
      </c>
      <c r="C89" s="24" t="s">
        <v>142</v>
      </c>
      <c r="D89" s="27">
        <v>2209753</v>
      </c>
      <c r="E89" s="26" t="s">
        <v>131</v>
      </c>
      <c r="F89" s="3" t="s">
        <v>11</v>
      </c>
      <c r="G89" s="18">
        <v>2250000</v>
      </c>
      <c r="H89" s="6">
        <v>5400</v>
      </c>
      <c r="I89" s="6">
        <v>6750</v>
      </c>
      <c r="J89" s="6">
        <v>83250</v>
      </c>
      <c r="K89" s="6">
        <v>45000</v>
      </c>
      <c r="L89" s="6">
        <v>45000</v>
      </c>
      <c r="M89" s="6">
        <v>22500</v>
      </c>
      <c r="N89" s="6">
        <v>112063</v>
      </c>
      <c r="O89" s="21">
        <f>SUM(H89:M89)</f>
        <v>207900</v>
      </c>
    </row>
    <row r="90" spans="1:15" x14ac:dyDescent="0.25">
      <c r="A90" s="23">
        <v>85</v>
      </c>
      <c r="B90" s="26" t="s">
        <v>275</v>
      </c>
      <c r="C90" s="24" t="s">
        <v>144</v>
      </c>
      <c r="D90" s="27">
        <v>3860000</v>
      </c>
      <c r="E90" s="26" t="s">
        <v>33</v>
      </c>
      <c r="F90" s="3" t="s">
        <v>11</v>
      </c>
      <c r="G90" s="18">
        <v>2500000</v>
      </c>
      <c r="H90" s="6">
        <v>6000</v>
      </c>
      <c r="I90" s="6">
        <v>7500</v>
      </c>
      <c r="J90" s="6">
        <v>92500</v>
      </c>
      <c r="K90" s="6">
        <v>50000</v>
      </c>
      <c r="L90" s="6">
        <v>50000</v>
      </c>
      <c r="M90" s="6">
        <v>25000</v>
      </c>
      <c r="N90" s="6">
        <v>125000</v>
      </c>
      <c r="O90" s="21">
        <f>SUM(H90:M90)</f>
        <v>231000</v>
      </c>
    </row>
    <row r="91" spans="1:15" x14ac:dyDescent="0.25">
      <c r="A91" s="23">
        <v>86</v>
      </c>
      <c r="B91" s="26" t="s">
        <v>275</v>
      </c>
      <c r="C91" s="24" t="s">
        <v>146</v>
      </c>
      <c r="D91" s="27">
        <v>2933000</v>
      </c>
      <c r="E91" s="26" t="s">
        <v>49</v>
      </c>
      <c r="F91" s="3" t="s">
        <v>11</v>
      </c>
      <c r="G91" s="18">
        <v>2800000</v>
      </c>
      <c r="H91" s="6">
        <v>6720</v>
      </c>
      <c r="I91" s="6">
        <v>8400</v>
      </c>
      <c r="J91" s="6">
        <v>103600</v>
      </c>
      <c r="K91" s="6">
        <v>56000</v>
      </c>
      <c r="L91" s="6">
        <v>56000</v>
      </c>
      <c r="M91" s="6">
        <v>28000</v>
      </c>
      <c r="N91" s="6">
        <v>140000</v>
      </c>
      <c r="O91" s="21">
        <f>SUM(H91:M91)</f>
        <v>258720</v>
      </c>
    </row>
    <row r="92" spans="1:15" x14ac:dyDescent="0.25">
      <c r="A92" s="23">
        <v>87</v>
      </c>
      <c r="B92" s="26" t="s">
        <v>275</v>
      </c>
      <c r="C92" s="24" t="s">
        <v>148</v>
      </c>
      <c r="D92" s="27">
        <v>2250253</v>
      </c>
      <c r="E92" s="26" t="s">
        <v>236</v>
      </c>
      <c r="F92" s="3" t="s">
        <v>11</v>
      </c>
      <c r="G92" s="18"/>
      <c r="H92" s="6"/>
      <c r="I92" s="6"/>
      <c r="J92" s="6"/>
      <c r="K92" s="6"/>
      <c r="L92" s="6"/>
      <c r="M92" s="6"/>
      <c r="N92" s="6">
        <v>112063</v>
      </c>
      <c r="O92" s="21">
        <f>SUM(H92:M92)</f>
        <v>0</v>
      </c>
    </row>
    <row r="93" spans="1:15" x14ac:dyDescent="0.25">
      <c r="A93" s="23">
        <v>88</v>
      </c>
      <c r="B93" s="26" t="s">
        <v>275</v>
      </c>
      <c r="C93" s="24" t="s">
        <v>150</v>
      </c>
      <c r="D93" s="27">
        <v>3264253</v>
      </c>
      <c r="E93" s="26" t="s">
        <v>37</v>
      </c>
      <c r="F93" s="3" t="s">
        <v>11</v>
      </c>
      <c r="G93" s="18">
        <v>3000000</v>
      </c>
      <c r="H93" s="6">
        <v>7200</v>
      </c>
      <c r="I93" s="6">
        <v>9000</v>
      </c>
      <c r="J93" s="6">
        <v>111000</v>
      </c>
      <c r="K93" s="6">
        <v>60000</v>
      </c>
      <c r="L93" s="6">
        <v>60000</v>
      </c>
      <c r="M93" s="6">
        <v>30000</v>
      </c>
      <c r="N93" s="6">
        <v>112063</v>
      </c>
      <c r="O93" s="21">
        <f>SUM(H93:M93)</f>
        <v>277200</v>
      </c>
    </row>
    <row r="94" spans="1:15" x14ac:dyDescent="0.25">
      <c r="A94" s="23">
        <v>89</v>
      </c>
      <c r="B94" s="26" t="s">
        <v>275</v>
      </c>
      <c r="C94" s="9" t="s">
        <v>217</v>
      </c>
      <c r="D94" s="10">
        <v>1636250</v>
      </c>
      <c r="E94" s="3"/>
      <c r="F94" s="3" t="s">
        <v>204</v>
      </c>
      <c r="G94" s="18"/>
      <c r="H94" s="6"/>
      <c r="I94" s="6"/>
      <c r="J94" s="6"/>
      <c r="K94" s="6"/>
      <c r="L94" s="6"/>
      <c r="M94" s="6"/>
      <c r="N94" s="6"/>
      <c r="O94" s="21"/>
    </row>
    <row r="95" spans="1:15" x14ac:dyDescent="0.25">
      <c r="A95" s="23">
        <v>90</v>
      </c>
      <c r="B95" s="26" t="s">
        <v>275</v>
      </c>
      <c r="C95" s="5" t="s">
        <v>274</v>
      </c>
      <c r="D95" s="6">
        <v>1420000</v>
      </c>
      <c r="E95" s="3"/>
      <c r="F95" s="3" t="s">
        <v>204</v>
      </c>
      <c r="G95" s="18"/>
      <c r="H95" s="6"/>
      <c r="I95" s="6"/>
      <c r="J95" s="6"/>
      <c r="K95" s="6"/>
      <c r="L95" s="6"/>
      <c r="M95" s="6"/>
      <c r="N95" s="6"/>
      <c r="O95" s="21"/>
    </row>
    <row r="96" spans="1:15" x14ac:dyDescent="0.25">
      <c r="A96" s="23">
        <v>91</v>
      </c>
      <c r="B96" s="26" t="s">
        <v>275</v>
      </c>
      <c r="C96" s="24" t="s">
        <v>152</v>
      </c>
      <c r="D96" s="27">
        <v>1729753</v>
      </c>
      <c r="E96" s="26" t="s">
        <v>179</v>
      </c>
      <c r="F96" s="3" t="s">
        <v>11</v>
      </c>
      <c r="G96" s="18">
        <v>2250000</v>
      </c>
      <c r="H96" s="6">
        <v>5400</v>
      </c>
      <c r="I96" s="6">
        <v>6750</v>
      </c>
      <c r="J96" s="6">
        <v>83250</v>
      </c>
      <c r="K96" s="6">
        <v>45000</v>
      </c>
      <c r="L96" s="6">
        <v>45000</v>
      </c>
      <c r="M96" s="6">
        <v>22500</v>
      </c>
      <c r="N96" s="6">
        <v>112063</v>
      </c>
      <c r="O96" s="21">
        <f>SUM(H96:M96)</f>
        <v>207900</v>
      </c>
    </row>
    <row r="97" spans="1:15" x14ac:dyDescent="0.25">
      <c r="A97" s="23">
        <v>92</v>
      </c>
      <c r="B97" s="26" t="s">
        <v>275</v>
      </c>
      <c r="C97" s="24" t="s">
        <v>154</v>
      </c>
      <c r="D97" s="27">
        <v>2673253</v>
      </c>
      <c r="E97" s="26" t="s">
        <v>76</v>
      </c>
      <c r="F97" s="3" t="s">
        <v>11</v>
      </c>
      <c r="G97" s="18">
        <v>2700000</v>
      </c>
      <c r="H97" s="6">
        <v>6480</v>
      </c>
      <c r="I97" s="6">
        <v>8100</v>
      </c>
      <c r="J97" s="6">
        <v>99900</v>
      </c>
      <c r="K97" s="6">
        <v>54000</v>
      </c>
      <c r="L97" s="6">
        <v>54000</v>
      </c>
      <c r="M97" s="6">
        <v>27000</v>
      </c>
      <c r="N97" s="6">
        <v>112063</v>
      </c>
      <c r="O97" s="21">
        <f>SUM(H97:M97)</f>
        <v>249480</v>
      </c>
    </row>
    <row r="98" spans="1:15" x14ac:dyDescent="0.25">
      <c r="A98" s="23">
        <v>93</v>
      </c>
      <c r="B98" s="26" t="s">
        <v>275</v>
      </c>
      <c r="C98" s="9" t="s">
        <v>220</v>
      </c>
      <c r="D98" s="10">
        <v>1875000</v>
      </c>
      <c r="E98" s="3"/>
      <c r="F98" s="3" t="s">
        <v>204</v>
      </c>
      <c r="G98" s="18"/>
      <c r="H98" s="6"/>
      <c r="I98" s="6"/>
      <c r="J98" s="6"/>
      <c r="K98" s="6"/>
      <c r="L98" s="6"/>
      <c r="M98" s="6"/>
      <c r="N98" s="6"/>
      <c r="O98" s="21">
        <f>SUM(H98:M98)</f>
        <v>0</v>
      </c>
    </row>
    <row r="99" spans="1:15" x14ac:dyDescent="0.25">
      <c r="A99" s="23">
        <v>94</v>
      </c>
      <c r="B99" s="26" t="s">
        <v>275</v>
      </c>
      <c r="C99" s="24" t="s">
        <v>156</v>
      </c>
      <c r="D99" s="27">
        <v>1770000</v>
      </c>
      <c r="E99" s="26" t="s">
        <v>171</v>
      </c>
      <c r="F99" s="3" t="s">
        <v>11</v>
      </c>
      <c r="G99" s="18"/>
      <c r="H99" s="6"/>
      <c r="I99" s="6"/>
      <c r="J99" s="6"/>
      <c r="K99" s="6"/>
      <c r="L99" s="6"/>
      <c r="M99" s="6"/>
      <c r="N99" s="6"/>
      <c r="O99" s="21">
        <f>SUM(H99:M99)</f>
        <v>0</v>
      </c>
    </row>
    <row r="100" spans="1:15" x14ac:dyDescent="0.25">
      <c r="A100" s="23">
        <v>95</v>
      </c>
      <c r="B100" s="26" t="s">
        <v>275</v>
      </c>
      <c r="C100" s="24" t="s">
        <v>158</v>
      </c>
      <c r="D100" s="27">
        <v>1500000</v>
      </c>
      <c r="E100" s="26" t="s">
        <v>193</v>
      </c>
      <c r="F100" s="3" t="s">
        <v>11</v>
      </c>
      <c r="G100" s="18">
        <v>3400000</v>
      </c>
      <c r="H100" s="6">
        <v>8160</v>
      </c>
      <c r="I100" s="6">
        <v>10200</v>
      </c>
      <c r="J100" s="6">
        <v>125800</v>
      </c>
      <c r="K100" s="6">
        <v>68000</v>
      </c>
      <c r="L100" s="6">
        <v>68000</v>
      </c>
      <c r="M100" s="6">
        <v>34000</v>
      </c>
      <c r="N100" s="6"/>
      <c r="O100" s="21">
        <f>SUM(H100:M100)</f>
        <v>314160</v>
      </c>
    </row>
    <row r="101" spans="1:15" x14ac:dyDescent="0.25">
      <c r="A101" s="23">
        <v>96</v>
      </c>
      <c r="B101" s="26" t="s">
        <v>275</v>
      </c>
      <c r="C101" s="24" t="s">
        <v>160</v>
      </c>
      <c r="D101" s="27">
        <v>2978500</v>
      </c>
      <c r="E101" s="26" t="s">
        <v>41</v>
      </c>
      <c r="F101" s="3" t="s">
        <v>11</v>
      </c>
      <c r="G101" s="18">
        <v>4100000</v>
      </c>
      <c r="H101" s="6">
        <v>9840</v>
      </c>
      <c r="I101" s="6">
        <v>12300</v>
      </c>
      <c r="J101" s="6">
        <v>151700</v>
      </c>
      <c r="K101" s="6">
        <v>82000</v>
      </c>
      <c r="L101" s="6">
        <v>82000</v>
      </c>
      <c r="M101" s="6">
        <v>41000</v>
      </c>
      <c r="N101" s="6">
        <v>112063</v>
      </c>
      <c r="O101" s="21">
        <f>SUM(H101:M101)</f>
        <v>378840</v>
      </c>
    </row>
    <row r="102" spans="1:15" x14ac:dyDescent="0.25">
      <c r="A102" s="23">
        <v>97</v>
      </c>
      <c r="B102" s="26" t="s">
        <v>275</v>
      </c>
      <c r="C102" s="24" t="s">
        <v>162</v>
      </c>
      <c r="D102" s="27">
        <v>3192503</v>
      </c>
      <c r="E102" s="26" t="s">
        <v>39</v>
      </c>
      <c r="F102" s="3" t="s">
        <v>11</v>
      </c>
      <c r="G102" s="18">
        <v>3200000</v>
      </c>
      <c r="H102" s="6">
        <v>7680</v>
      </c>
      <c r="I102" s="6">
        <v>9600</v>
      </c>
      <c r="J102" s="6">
        <v>118400</v>
      </c>
      <c r="K102" s="6">
        <v>64000</v>
      </c>
      <c r="L102" s="6">
        <v>64000</v>
      </c>
      <c r="M102" s="6">
        <v>32000</v>
      </c>
      <c r="N102" s="6">
        <v>112063</v>
      </c>
      <c r="O102" s="21">
        <f>SUM(H102:M102)</f>
        <v>295680</v>
      </c>
    </row>
    <row r="103" spans="1:15" x14ac:dyDescent="0.25">
      <c r="A103" s="23">
        <v>98</v>
      </c>
      <c r="B103" s="26" t="s">
        <v>275</v>
      </c>
      <c r="C103" s="24" t="s">
        <v>166</v>
      </c>
      <c r="D103" s="27">
        <v>3413253</v>
      </c>
      <c r="E103" s="26" t="s">
        <v>35</v>
      </c>
      <c r="F103" s="3" t="s">
        <v>11</v>
      </c>
      <c r="G103" s="18"/>
      <c r="H103" s="6"/>
      <c r="I103" s="6"/>
      <c r="J103" s="6"/>
      <c r="K103" s="6"/>
      <c r="L103" s="6"/>
      <c r="M103" s="6"/>
      <c r="N103" s="6"/>
      <c r="O103" s="21">
        <f>SUM(H103:M103)</f>
        <v>0</v>
      </c>
    </row>
    <row r="104" spans="1:15" x14ac:dyDescent="0.25">
      <c r="A104" s="23">
        <v>99</v>
      </c>
      <c r="B104" s="26" t="s">
        <v>275</v>
      </c>
      <c r="C104" s="5" t="s">
        <v>205</v>
      </c>
      <c r="D104" s="6">
        <v>5000000</v>
      </c>
      <c r="E104" s="3"/>
      <c r="F104" s="3" t="s">
        <v>204</v>
      </c>
      <c r="G104" s="18">
        <v>2250000</v>
      </c>
      <c r="H104" s="6">
        <v>5400</v>
      </c>
      <c r="I104" s="6">
        <v>6750</v>
      </c>
      <c r="J104" s="6">
        <v>83250</v>
      </c>
      <c r="K104" s="6">
        <v>45000</v>
      </c>
      <c r="L104" s="6">
        <v>45000</v>
      </c>
      <c r="M104" s="6">
        <v>22500</v>
      </c>
      <c r="N104" s="6">
        <v>112063</v>
      </c>
      <c r="O104" s="21">
        <f>SUM(H104:M104)</f>
        <v>207900</v>
      </c>
    </row>
    <row r="105" spans="1:15" x14ac:dyDescent="0.25">
      <c r="A105" s="23">
        <v>100</v>
      </c>
      <c r="B105" s="26" t="s">
        <v>275</v>
      </c>
      <c r="C105" s="24" t="s">
        <v>170</v>
      </c>
      <c r="D105" s="27">
        <v>1029753</v>
      </c>
      <c r="E105" s="3">
        <v>7122100043</v>
      </c>
      <c r="F105" s="3" t="s">
        <v>11</v>
      </c>
      <c r="G105" s="18">
        <v>2900000</v>
      </c>
      <c r="H105" s="6">
        <v>6960</v>
      </c>
      <c r="I105" s="6">
        <v>8700</v>
      </c>
      <c r="J105" s="6">
        <v>107300</v>
      </c>
      <c r="K105" s="6">
        <v>58000</v>
      </c>
      <c r="L105" s="6">
        <v>58000</v>
      </c>
      <c r="M105" s="6">
        <v>29000</v>
      </c>
      <c r="N105" s="6"/>
      <c r="O105" s="21">
        <f>SUM(H105:M105)</f>
        <v>267960</v>
      </c>
    </row>
    <row r="106" spans="1:15" x14ac:dyDescent="0.25">
      <c r="A106" s="23">
        <v>101</v>
      </c>
      <c r="B106" s="26" t="s">
        <v>275</v>
      </c>
      <c r="C106" s="24" t="s">
        <v>172</v>
      </c>
      <c r="D106" s="27">
        <v>1529753</v>
      </c>
      <c r="E106" s="26" t="s">
        <v>189</v>
      </c>
      <c r="F106" s="3" t="s">
        <v>11</v>
      </c>
      <c r="G106" s="18">
        <v>2250000</v>
      </c>
      <c r="H106" s="6">
        <v>5400</v>
      </c>
      <c r="I106" s="6">
        <v>6750</v>
      </c>
      <c r="J106" s="6">
        <v>83250</v>
      </c>
      <c r="K106" s="6">
        <v>45000</v>
      </c>
      <c r="L106" s="6">
        <v>0</v>
      </c>
      <c r="M106" s="6">
        <v>0</v>
      </c>
      <c r="N106" s="6">
        <v>112063</v>
      </c>
      <c r="O106" s="21">
        <f>SUM(H106:M106)</f>
        <v>140400</v>
      </c>
    </row>
    <row r="107" spans="1:15" x14ac:dyDescent="0.25">
      <c r="A107" s="23">
        <v>102</v>
      </c>
      <c r="B107" s="26" t="s">
        <v>275</v>
      </c>
      <c r="C107" s="24" t="s">
        <v>174</v>
      </c>
      <c r="D107" s="27">
        <v>2219753</v>
      </c>
      <c r="E107" s="26" t="s">
        <v>127</v>
      </c>
      <c r="F107" s="3" t="s">
        <v>11</v>
      </c>
      <c r="G107" s="18">
        <v>2250000</v>
      </c>
      <c r="H107" s="6">
        <v>5400</v>
      </c>
      <c r="I107" s="6">
        <v>6750</v>
      </c>
      <c r="J107" s="6">
        <v>83250</v>
      </c>
      <c r="K107" s="6">
        <v>45000</v>
      </c>
      <c r="L107" s="6">
        <v>0</v>
      </c>
      <c r="M107" s="6">
        <v>0</v>
      </c>
      <c r="N107" s="6">
        <v>112063</v>
      </c>
      <c r="O107" s="21">
        <f>SUM(H107:M107)</f>
        <v>140400</v>
      </c>
    </row>
    <row r="108" spans="1:15" x14ac:dyDescent="0.25">
      <c r="A108" s="23">
        <v>103</v>
      </c>
      <c r="B108" s="26" t="s">
        <v>275</v>
      </c>
      <c r="C108" s="24" t="s">
        <v>176</v>
      </c>
      <c r="D108" s="27">
        <v>4145250</v>
      </c>
      <c r="E108" s="26" t="s">
        <v>13</v>
      </c>
      <c r="F108" s="3" t="s">
        <v>11</v>
      </c>
      <c r="G108" s="18">
        <v>2250000</v>
      </c>
      <c r="H108" s="6">
        <v>5400</v>
      </c>
      <c r="I108" s="6">
        <v>6750</v>
      </c>
      <c r="J108" s="6">
        <v>83250</v>
      </c>
      <c r="K108" s="6">
        <v>45000</v>
      </c>
      <c r="L108" s="6">
        <v>45000</v>
      </c>
      <c r="M108" s="6">
        <v>22500</v>
      </c>
      <c r="N108" s="6">
        <v>112063</v>
      </c>
      <c r="O108" s="21">
        <f>SUM(H108:M108)</f>
        <v>207900</v>
      </c>
    </row>
    <row r="109" spans="1:15" x14ac:dyDescent="0.25">
      <c r="A109" s="23">
        <v>104</v>
      </c>
      <c r="B109" s="26" t="s">
        <v>275</v>
      </c>
      <c r="C109" s="24" t="s">
        <v>178</v>
      </c>
      <c r="D109" s="27">
        <v>1529753</v>
      </c>
      <c r="E109" s="26" t="s">
        <v>191</v>
      </c>
      <c r="F109" s="3" t="s">
        <v>11</v>
      </c>
      <c r="G109" s="18">
        <v>4300000</v>
      </c>
      <c r="H109" s="6">
        <v>10320</v>
      </c>
      <c r="I109" s="6">
        <v>12900</v>
      </c>
      <c r="J109" s="6">
        <v>159100</v>
      </c>
      <c r="K109" s="6">
        <v>86000</v>
      </c>
      <c r="L109" s="6">
        <v>86000</v>
      </c>
      <c r="M109" s="6">
        <v>43000</v>
      </c>
      <c r="N109" s="6">
        <v>215000</v>
      </c>
      <c r="O109" s="21">
        <f>SUM(H109:M109)</f>
        <v>397320</v>
      </c>
    </row>
    <row r="110" spans="1:15" x14ac:dyDescent="0.25">
      <c r="A110" s="23">
        <v>105</v>
      </c>
      <c r="B110" s="26" t="s">
        <v>275</v>
      </c>
      <c r="C110" s="24" t="s">
        <v>180</v>
      </c>
      <c r="D110" s="27">
        <v>2874253</v>
      </c>
      <c r="E110" s="26" t="s">
        <v>234</v>
      </c>
      <c r="F110" s="3" t="s">
        <v>11</v>
      </c>
      <c r="G110" s="18">
        <v>3000000</v>
      </c>
      <c r="H110" s="6">
        <v>7200</v>
      </c>
      <c r="I110" s="6">
        <v>9000</v>
      </c>
      <c r="J110" s="6">
        <v>111000</v>
      </c>
      <c r="K110" s="6">
        <v>60000</v>
      </c>
      <c r="L110" s="6">
        <v>60000</v>
      </c>
      <c r="M110" s="6">
        <v>30000</v>
      </c>
      <c r="N110" s="6">
        <v>112063</v>
      </c>
      <c r="O110" s="21">
        <f>SUM(H110:M110)</f>
        <v>277200</v>
      </c>
    </row>
    <row r="111" spans="1:15" x14ac:dyDescent="0.25">
      <c r="A111" s="23">
        <v>106</v>
      </c>
      <c r="B111" s="26" t="s">
        <v>275</v>
      </c>
      <c r="C111" s="24" t="s">
        <v>182</v>
      </c>
      <c r="D111" s="27">
        <v>2912753</v>
      </c>
      <c r="E111" s="26" t="s">
        <v>53</v>
      </c>
      <c r="F111" s="3" t="s">
        <v>11</v>
      </c>
      <c r="G111" s="18">
        <v>2800000</v>
      </c>
      <c r="H111" s="6">
        <v>6720</v>
      </c>
      <c r="I111" s="6">
        <v>8400</v>
      </c>
      <c r="J111" s="6">
        <v>103600</v>
      </c>
      <c r="K111" s="6">
        <v>56000</v>
      </c>
      <c r="L111" s="6">
        <v>56000</v>
      </c>
      <c r="M111" s="6">
        <v>28000</v>
      </c>
      <c r="N111" s="6">
        <v>112063</v>
      </c>
      <c r="O111" s="21">
        <f>SUM(H111:M111)</f>
        <v>258720</v>
      </c>
    </row>
    <row r="112" spans="1:15" x14ac:dyDescent="0.25">
      <c r="A112" s="23">
        <v>107</v>
      </c>
      <c r="B112" s="26" t="s">
        <v>275</v>
      </c>
      <c r="C112" s="24" t="s">
        <v>186</v>
      </c>
      <c r="D112" s="27">
        <v>2178500</v>
      </c>
      <c r="E112" s="26" t="s">
        <v>137</v>
      </c>
      <c r="F112" s="3" t="s">
        <v>11</v>
      </c>
      <c r="G112" s="18">
        <v>2800000</v>
      </c>
      <c r="H112" s="6">
        <v>6720</v>
      </c>
      <c r="I112" s="6">
        <v>8400</v>
      </c>
      <c r="J112" s="6">
        <v>103600</v>
      </c>
      <c r="K112" s="6">
        <v>56000</v>
      </c>
      <c r="L112" s="6">
        <v>56000</v>
      </c>
      <c r="M112" s="6">
        <v>28000</v>
      </c>
      <c r="N112" s="6">
        <v>112063</v>
      </c>
      <c r="O112" s="21">
        <f>SUM(H112:M112)</f>
        <v>258720</v>
      </c>
    </row>
    <row r="113" spans="1:15" x14ac:dyDescent="0.25">
      <c r="A113" s="23">
        <v>108</v>
      </c>
      <c r="B113" s="26" t="s">
        <v>275</v>
      </c>
      <c r="C113" s="9" t="s">
        <v>239</v>
      </c>
      <c r="D113" s="10">
        <v>1510000</v>
      </c>
      <c r="E113" s="3"/>
      <c r="F113" s="3" t="s">
        <v>204</v>
      </c>
      <c r="G113" s="5"/>
      <c r="H113" s="5"/>
      <c r="I113" s="5"/>
      <c r="J113" s="5"/>
      <c r="K113" s="5"/>
      <c r="L113" s="5"/>
      <c r="M113" s="5"/>
      <c r="N113" s="5"/>
      <c r="O113" s="5"/>
    </row>
    <row r="114" spans="1:15" x14ac:dyDescent="0.25">
      <c r="A114" s="23">
        <v>109</v>
      </c>
      <c r="B114" s="26" t="s">
        <v>275</v>
      </c>
      <c r="C114" s="5" t="s">
        <v>209</v>
      </c>
      <c r="D114" s="6">
        <v>1240000</v>
      </c>
      <c r="E114" s="3"/>
      <c r="F114" s="3" t="s">
        <v>204</v>
      </c>
      <c r="G114" s="5"/>
      <c r="H114" s="5"/>
      <c r="I114" s="5"/>
      <c r="J114" s="5"/>
      <c r="K114" s="5"/>
      <c r="L114" s="5"/>
      <c r="M114" s="5"/>
      <c r="N114" s="5"/>
      <c r="O114" s="5"/>
    </row>
    <row r="115" spans="1:15" x14ac:dyDescent="0.25">
      <c r="A115" s="23">
        <v>110</v>
      </c>
      <c r="B115" s="26" t="s">
        <v>275</v>
      </c>
      <c r="C115" s="24" t="s">
        <v>245</v>
      </c>
      <c r="D115" s="27">
        <v>2270000</v>
      </c>
      <c r="E115" s="26" t="s">
        <v>114</v>
      </c>
      <c r="F115" s="3" t="s">
        <v>11</v>
      </c>
      <c r="G115" s="18">
        <v>2800000</v>
      </c>
      <c r="H115" s="6">
        <v>6720</v>
      </c>
      <c r="I115" s="6">
        <v>8400</v>
      </c>
      <c r="J115" s="6">
        <v>103600</v>
      </c>
      <c r="K115" s="6">
        <v>56000</v>
      </c>
      <c r="L115" s="6">
        <v>56000</v>
      </c>
      <c r="M115" s="6">
        <v>28000</v>
      </c>
      <c r="N115" s="6">
        <v>112063</v>
      </c>
      <c r="O115" s="21">
        <f>SUM(H115:M115)</f>
        <v>258720</v>
      </c>
    </row>
    <row r="116" spans="1:15" x14ac:dyDescent="0.25">
      <c r="A116" s="23">
        <v>111</v>
      </c>
      <c r="B116" s="26" t="s">
        <v>275</v>
      </c>
      <c r="C116" s="24" t="s">
        <v>188</v>
      </c>
      <c r="D116" s="27">
        <v>2225000</v>
      </c>
      <c r="E116" s="26" t="s">
        <v>121</v>
      </c>
      <c r="F116" s="3" t="s">
        <v>11</v>
      </c>
      <c r="G116" s="18">
        <v>2250000</v>
      </c>
      <c r="H116" s="6">
        <v>5400</v>
      </c>
      <c r="I116" s="6">
        <v>6750</v>
      </c>
      <c r="J116" s="6">
        <v>83250</v>
      </c>
      <c r="K116" s="6">
        <v>45000</v>
      </c>
      <c r="L116" s="6">
        <v>45000</v>
      </c>
      <c r="M116" s="6">
        <v>22500</v>
      </c>
      <c r="N116" s="6">
        <v>112063</v>
      </c>
      <c r="O116" s="21">
        <f>SUM(H116:M116)</f>
        <v>207900</v>
      </c>
    </row>
    <row r="117" spans="1:15" x14ac:dyDescent="0.25">
      <c r="A117" s="23">
        <v>112</v>
      </c>
      <c r="B117" s="26" t="s">
        <v>275</v>
      </c>
      <c r="C117" s="24" t="s">
        <v>192</v>
      </c>
      <c r="D117" s="27">
        <v>2966250</v>
      </c>
      <c r="E117" s="26" t="s">
        <v>43</v>
      </c>
      <c r="F117" s="3" t="s">
        <v>11</v>
      </c>
      <c r="G117" s="18">
        <v>3000000</v>
      </c>
      <c r="H117" s="6">
        <v>7200</v>
      </c>
      <c r="I117" s="6">
        <v>9000</v>
      </c>
      <c r="J117" s="6">
        <v>111000</v>
      </c>
      <c r="K117" s="6">
        <v>60000</v>
      </c>
      <c r="L117" s="6">
        <v>60000</v>
      </c>
      <c r="M117" s="6">
        <v>30000</v>
      </c>
      <c r="N117" s="6">
        <v>150000</v>
      </c>
      <c r="O117" s="21">
        <f t="shared" ref="O117" si="1">SUM(H117:M117)</f>
        <v>277200</v>
      </c>
    </row>
    <row r="118" spans="1:15" x14ac:dyDescent="0.25">
      <c r="A118" s="23">
        <v>113</v>
      </c>
      <c r="B118" s="26" t="s">
        <v>275</v>
      </c>
      <c r="C118" s="24" t="s">
        <v>194</v>
      </c>
      <c r="D118" s="27">
        <v>2856000</v>
      </c>
      <c r="E118" s="26" t="s">
        <v>66</v>
      </c>
      <c r="F118" s="3" t="s">
        <v>11</v>
      </c>
      <c r="G118" s="18">
        <v>2800000</v>
      </c>
      <c r="H118" s="6">
        <v>6720</v>
      </c>
      <c r="I118" s="6">
        <v>8400</v>
      </c>
      <c r="J118" s="6">
        <v>103600</v>
      </c>
      <c r="K118" s="6">
        <v>56000</v>
      </c>
      <c r="L118" s="6">
        <v>56000</v>
      </c>
      <c r="M118" s="6">
        <v>28000</v>
      </c>
      <c r="N118" s="6">
        <v>150000</v>
      </c>
      <c r="O118" s="21">
        <f>SUM(H118:M118)</f>
        <v>258720</v>
      </c>
    </row>
    <row r="119" spans="1:15" x14ac:dyDescent="0.25">
      <c r="A119" s="23">
        <v>114</v>
      </c>
      <c r="B119" s="26" t="s">
        <v>275</v>
      </c>
      <c r="C119" s="24" t="s">
        <v>195</v>
      </c>
      <c r="D119" s="27">
        <v>4036285</v>
      </c>
      <c r="E119" s="26" t="s">
        <v>15</v>
      </c>
      <c r="F119" s="3" t="s">
        <v>11</v>
      </c>
      <c r="G119" s="18">
        <v>4400000</v>
      </c>
      <c r="H119" s="6">
        <v>10560</v>
      </c>
      <c r="I119" s="6">
        <v>13200</v>
      </c>
      <c r="J119" s="6">
        <v>162800</v>
      </c>
      <c r="K119" s="6">
        <v>88000</v>
      </c>
      <c r="L119" s="6">
        <v>88000</v>
      </c>
      <c r="M119" s="6">
        <v>44000</v>
      </c>
      <c r="N119" s="6">
        <v>112063</v>
      </c>
      <c r="O119" s="21">
        <f>SUM(H119:M119)</f>
        <v>406560</v>
      </c>
    </row>
    <row r="120" spans="1:15" x14ac:dyDescent="0.25">
      <c r="A120" s="23">
        <v>115</v>
      </c>
      <c r="B120" s="26" t="s">
        <v>275</v>
      </c>
      <c r="C120" s="24" t="s">
        <v>197</v>
      </c>
      <c r="D120" s="27">
        <v>2430253</v>
      </c>
      <c r="E120" s="26" t="s">
        <v>90</v>
      </c>
      <c r="F120" s="3" t="s">
        <v>11</v>
      </c>
      <c r="G120" s="18">
        <v>2150000</v>
      </c>
      <c r="H120" s="6">
        <v>5160</v>
      </c>
      <c r="I120" s="6">
        <v>6450</v>
      </c>
      <c r="J120" s="6">
        <v>79550</v>
      </c>
      <c r="K120" s="6">
        <v>43000</v>
      </c>
      <c r="L120" s="6">
        <v>43000</v>
      </c>
      <c r="M120" s="6">
        <v>21500</v>
      </c>
      <c r="N120" s="6">
        <v>112063</v>
      </c>
      <c r="O120" s="21">
        <f>SUM(H120:M120)</f>
        <v>198660</v>
      </c>
    </row>
    <row r="121" spans="1:15" x14ac:dyDescent="0.25">
      <c r="A121" s="23">
        <v>116</v>
      </c>
      <c r="B121" s="26" t="s">
        <v>275</v>
      </c>
      <c r="C121" s="24" t="s">
        <v>199</v>
      </c>
      <c r="D121" s="27">
        <v>2580253</v>
      </c>
      <c r="E121" s="26" t="s">
        <v>80</v>
      </c>
      <c r="F121" s="3" t="s">
        <v>11</v>
      </c>
      <c r="G121" s="18">
        <v>3300000</v>
      </c>
      <c r="H121" s="6">
        <v>7920</v>
      </c>
      <c r="I121" s="6">
        <v>9900</v>
      </c>
      <c r="J121" s="6">
        <v>122100</v>
      </c>
      <c r="K121" s="6">
        <v>66000</v>
      </c>
      <c r="L121" s="6">
        <v>66000</v>
      </c>
      <c r="M121" s="6">
        <v>33000</v>
      </c>
      <c r="N121" s="6">
        <v>112063</v>
      </c>
      <c r="O121" s="21">
        <f>SUM(H121:M121)</f>
        <v>304920</v>
      </c>
    </row>
    <row r="122" spans="1:15" x14ac:dyDescent="0.25">
      <c r="A122" s="23">
        <v>117</v>
      </c>
      <c r="B122" s="26" t="s">
        <v>275</v>
      </c>
      <c r="C122" s="24" t="s">
        <v>200</v>
      </c>
      <c r="D122" s="27">
        <v>2425000</v>
      </c>
      <c r="E122" s="26" t="s">
        <v>92</v>
      </c>
      <c r="F122" s="3" t="s">
        <v>11</v>
      </c>
      <c r="G122" s="5"/>
      <c r="H122" s="5"/>
      <c r="I122" s="5"/>
      <c r="J122" s="5"/>
      <c r="K122" s="5"/>
      <c r="L122" s="5"/>
      <c r="M122" s="5"/>
      <c r="N122" s="5"/>
      <c r="O122" s="5"/>
    </row>
    <row r="123" spans="1:15" x14ac:dyDescent="0.25">
      <c r="A123" s="23">
        <v>118</v>
      </c>
      <c r="B123" s="26" t="s">
        <v>275</v>
      </c>
      <c r="C123" s="24" t="s">
        <v>201</v>
      </c>
      <c r="D123" s="27">
        <v>2225000</v>
      </c>
      <c r="E123" s="26" t="s">
        <v>123</v>
      </c>
      <c r="F123" s="3" t="s">
        <v>11</v>
      </c>
      <c r="G123" s="5"/>
      <c r="H123" s="5"/>
      <c r="I123" s="5"/>
      <c r="J123" s="5"/>
      <c r="K123" s="5"/>
      <c r="L123" s="5"/>
      <c r="M123" s="5"/>
      <c r="N123" s="5"/>
      <c r="O123" s="5"/>
    </row>
    <row r="124" spans="1:15" x14ac:dyDescent="0.25">
      <c r="A124" s="23">
        <v>119</v>
      </c>
      <c r="B124" s="26" t="s">
        <v>275</v>
      </c>
      <c r="C124" s="24" t="s">
        <v>202</v>
      </c>
      <c r="D124" s="27">
        <v>6025000</v>
      </c>
      <c r="E124" s="26" t="s">
        <v>233</v>
      </c>
      <c r="F124" s="3" t="s">
        <v>11</v>
      </c>
      <c r="G124" s="5"/>
      <c r="H124" s="5"/>
      <c r="I124" s="5"/>
      <c r="J124" s="5"/>
      <c r="K124" s="5"/>
      <c r="L124" s="5"/>
      <c r="M124" s="5"/>
      <c r="N124" s="5"/>
      <c r="O124" s="5"/>
    </row>
    <row r="125" spans="1:15" x14ac:dyDescent="0.25">
      <c r="C125" s="5"/>
      <c r="D125" s="5"/>
      <c r="E125" s="5"/>
      <c r="F125" s="5"/>
      <c r="G125" s="18">
        <f>SUM(G6:G121)</f>
        <v>211700000</v>
      </c>
      <c r="H125" s="18">
        <f>SUM(H6:H121)</f>
        <v>508080</v>
      </c>
      <c r="I125" s="18">
        <f>SUM(I6:I121)</f>
        <v>635100</v>
      </c>
      <c r="J125" s="18">
        <f>SUM(J6:J121)</f>
        <v>7832900</v>
      </c>
      <c r="K125" s="18">
        <f>SUM(K6:K121)</f>
        <v>4234000</v>
      </c>
      <c r="L125" s="18">
        <f>SUM(L6:L121)</f>
        <v>4099000</v>
      </c>
      <c r="M125" s="18">
        <f>SUM(M6:M121)</f>
        <v>2049500</v>
      </c>
      <c r="N125" s="18">
        <f>SUM(N6:N121)</f>
        <v>9067593</v>
      </c>
      <c r="O125" s="21">
        <f>SUM(H125:M125)</f>
        <v>19358580</v>
      </c>
    </row>
    <row r="126" spans="1:15" x14ac:dyDescent="0.25">
      <c r="G126" s="2"/>
      <c r="H126" s="2"/>
      <c r="I126" s="2"/>
      <c r="J126" s="2"/>
      <c r="K126" s="2"/>
      <c r="L126" s="2"/>
      <c r="M126" s="2"/>
      <c r="N126" s="2"/>
      <c r="O126" s="2"/>
    </row>
    <row r="127" spans="1:15" x14ac:dyDescent="0.25">
      <c r="N127" s="20">
        <v>9067593</v>
      </c>
      <c r="O127" s="20">
        <v>19358580</v>
      </c>
    </row>
    <row r="128" spans="1:15" x14ac:dyDescent="0.25">
      <c r="N128" s="20">
        <f>N125-N127</f>
        <v>0</v>
      </c>
      <c r="O128" s="20">
        <f>O125-O127</f>
        <v>0</v>
      </c>
    </row>
    <row r="129" customFormat="1" x14ac:dyDescent="0.25"/>
    <row r="130" customFormat="1" x14ac:dyDescent="0.25"/>
    <row r="131" customFormat="1" x14ac:dyDescent="0.25"/>
  </sheetData>
  <autoFilter ref="A4:O125" xr:uid="{13A013F8-E37E-4612-84DD-86711831775E}">
    <filterColumn colId="9" showButton="0"/>
    <filterColumn colId="11" showButton="0"/>
  </autoFilter>
  <mergeCells count="15">
    <mergeCell ref="O4:O5"/>
    <mergeCell ref="C4:C5"/>
    <mergeCell ref="G4:G5"/>
    <mergeCell ref="H4:H5"/>
    <mergeCell ref="I4:I5"/>
    <mergeCell ref="J4:K4"/>
    <mergeCell ref="L4:M4"/>
    <mergeCell ref="N4:N5"/>
    <mergeCell ref="A1:F1"/>
    <mergeCell ref="A2:F2"/>
    <mergeCell ref="A4:A5"/>
    <mergeCell ref="B4:B5"/>
    <mergeCell ref="D4:D5"/>
    <mergeCell ref="E4:E5"/>
    <mergeCell ref="F4:F5"/>
  </mergeCells>
  <conditionalFormatting sqref="C23">
    <cfRule type="duplicateValues" dxfId="171" priority="3"/>
  </conditionalFormatting>
  <conditionalFormatting sqref="C24">
    <cfRule type="duplicateValues" dxfId="170" priority="2"/>
  </conditionalFormatting>
  <conditionalFormatting sqref="C52">
    <cfRule type="duplicateValues" dxfId="169" priority="1"/>
  </conditionalFormatting>
  <conditionalFormatting sqref="C110:C124">
    <cfRule type="duplicateValues" dxfId="168" priority="229"/>
  </conditionalFormatting>
  <conditionalFormatting sqref="C53:C124 C25:C51 C6:C22">
    <cfRule type="duplicateValues" dxfId="167" priority="23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7CDB-B5C1-4386-81B4-31B63A1B681E}">
  <dimension ref="A1:O123"/>
  <sheetViews>
    <sheetView topLeftCell="A99" workbookViewId="0">
      <selection sqref="A1:XFD1048576"/>
    </sheetView>
  </sheetViews>
  <sheetFormatPr defaultRowHeight="15" x14ac:dyDescent="0.25"/>
  <cols>
    <col min="1" max="1" width="7" customWidth="1"/>
    <col min="3" max="3" width="28.42578125" customWidth="1"/>
    <col min="4" max="4" width="14.28515625" customWidth="1"/>
    <col min="5" max="6" width="16.7109375" customWidth="1"/>
    <col min="7" max="15" width="13.5703125" customWidth="1"/>
  </cols>
  <sheetData>
    <row r="1" spans="1:15" x14ac:dyDescent="0.25">
      <c r="A1" s="35" t="s">
        <v>0</v>
      </c>
      <c r="B1" s="35"/>
      <c r="C1" s="35"/>
      <c r="D1" s="35"/>
      <c r="E1" s="35"/>
      <c r="F1" s="35"/>
    </row>
    <row r="2" spans="1:15" x14ac:dyDescent="0.25">
      <c r="A2" s="41" t="s">
        <v>276</v>
      </c>
      <c r="B2" s="41"/>
      <c r="C2" s="41"/>
      <c r="D2" s="41"/>
      <c r="E2" s="41"/>
      <c r="F2" s="41"/>
    </row>
    <row r="3" spans="1:15" x14ac:dyDescent="0.25">
      <c r="A3" s="22"/>
      <c r="B3" s="22"/>
      <c r="C3" s="22"/>
      <c r="D3" s="22"/>
      <c r="E3" s="22"/>
      <c r="F3" s="22"/>
    </row>
    <row r="4" spans="1:15" x14ac:dyDescent="0.25">
      <c r="A4" s="37" t="s">
        <v>2</v>
      </c>
      <c r="B4" s="38" t="s">
        <v>3</v>
      </c>
      <c r="C4" s="39" t="s">
        <v>4</v>
      </c>
      <c r="D4" s="39" t="s">
        <v>5</v>
      </c>
      <c r="E4" s="38" t="s">
        <v>6</v>
      </c>
      <c r="F4" s="38" t="s">
        <v>7</v>
      </c>
      <c r="G4" s="40" t="s">
        <v>227</v>
      </c>
      <c r="H4" s="36" t="s">
        <v>221</v>
      </c>
      <c r="I4" s="36" t="s">
        <v>222</v>
      </c>
      <c r="J4" s="36" t="s">
        <v>223</v>
      </c>
      <c r="K4" s="36"/>
      <c r="L4" s="36" t="s">
        <v>226</v>
      </c>
      <c r="M4" s="36"/>
      <c r="N4" s="33" t="s">
        <v>229</v>
      </c>
      <c r="O4" s="32" t="s">
        <v>228</v>
      </c>
    </row>
    <row r="5" spans="1:15" x14ac:dyDescent="0.25">
      <c r="A5" s="37"/>
      <c r="B5" s="38"/>
      <c r="C5" s="39"/>
      <c r="D5" s="39"/>
      <c r="E5" s="38"/>
      <c r="F5" s="38"/>
      <c r="G5" s="40"/>
      <c r="H5" s="36"/>
      <c r="I5" s="36"/>
      <c r="J5" s="15" t="s">
        <v>224</v>
      </c>
      <c r="K5" s="15" t="s">
        <v>225</v>
      </c>
      <c r="L5" s="15" t="s">
        <v>224</v>
      </c>
      <c r="M5" s="15" t="s">
        <v>225</v>
      </c>
      <c r="N5" s="34"/>
      <c r="O5" s="32"/>
    </row>
    <row r="6" spans="1:15" x14ac:dyDescent="0.25">
      <c r="A6" s="23">
        <v>1</v>
      </c>
      <c r="B6" s="26" t="s">
        <v>292</v>
      </c>
      <c r="C6" s="24" t="s">
        <v>9</v>
      </c>
      <c r="D6" s="57">
        <v>2150000</v>
      </c>
      <c r="E6" s="24" t="s">
        <v>135</v>
      </c>
      <c r="F6" s="3" t="s">
        <v>11</v>
      </c>
      <c r="G6" s="18"/>
      <c r="H6" s="6"/>
      <c r="I6" s="6"/>
      <c r="J6" s="6"/>
      <c r="K6" s="6"/>
      <c r="L6" s="6"/>
      <c r="M6" s="6"/>
      <c r="N6" s="6"/>
      <c r="O6" s="21">
        <f t="shared" ref="O6:O59" si="0">SUM(H6:M6)</f>
        <v>0</v>
      </c>
    </row>
    <row r="7" spans="1:15" x14ac:dyDescent="0.25">
      <c r="A7" s="23">
        <v>2</v>
      </c>
      <c r="B7" s="26" t="s">
        <v>292</v>
      </c>
      <c r="C7" s="24" t="s">
        <v>12</v>
      </c>
      <c r="D7" s="57">
        <v>2162500</v>
      </c>
      <c r="E7" s="24" t="s">
        <v>129</v>
      </c>
      <c r="F7" s="3" t="s">
        <v>11</v>
      </c>
      <c r="G7" s="18"/>
      <c r="H7" s="6"/>
      <c r="I7" s="6"/>
      <c r="J7" s="6"/>
      <c r="K7" s="6"/>
      <c r="L7" s="6"/>
      <c r="M7" s="6"/>
      <c r="N7" s="6"/>
      <c r="O7" s="21">
        <f t="shared" si="0"/>
        <v>0</v>
      </c>
    </row>
    <row r="8" spans="1:15" x14ac:dyDescent="0.25">
      <c r="A8" s="23">
        <v>3</v>
      </c>
      <c r="B8" s="26" t="s">
        <v>292</v>
      </c>
      <c r="C8" s="5" t="s">
        <v>269</v>
      </c>
      <c r="D8" s="57">
        <v>3020000</v>
      </c>
      <c r="E8" s="24" t="s">
        <v>163</v>
      </c>
      <c r="F8" s="3" t="s">
        <v>11</v>
      </c>
      <c r="G8" s="18"/>
      <c r="H8" s="6"/>
      <c r="I8" s="6"/>
      <c r="J8" s="6"/>
      <c r="K8" s="6"/>
      <c r="L8" s="6"/>
      <c r="M8" s="6"/>
      <c r="N8" s="6"/>
      <c r="O8" s="21">
        <f t="shared" si="0"/>
        <v>0</v>
      </c>
    </row>
    <row r="9" spans="1:15" x14ac:dyDescent="0.25">
      <c r="A9" s="23">
        <v>4</v>
      </c>
      <c r="B9" s="26" t="s">
        <v>292</v>
      </c>
      <c r="C9" s="24" t="s">
        <v>235</v>
      </c>
      <c r="D9" s="57">
        <v>2600000</v>
      </c>
      <c r="E9" s="24" t="s">
        <v>98</v>
      </c>
      <c r="F9" s="3" t="s">
        <v>11</v>
      </c>
      <c r="G9" s="18"/>
      <c r="H9" s="6"/>
      <c r="I9" s="6"/>
      <c r="J9" s="6"/>
      <c r="K9" s="6"/>
      <c r="L9" s="6"/>
      <c r="M9" s="6"/>
      <c r="N9" s="6"/>
      <c r="O9" s="21"/>
    </row>
    <row r="10" spans="1:15" x14ac:dyDescent="0.25">
      <c r="A10" s="23">
        <v>5</v>
      </c>
      <c r="B10" s="26" t="s">
        <v>292</v>
      </c>
      <c r="C10" s="24" t="s">
        <v>16</v>
      </c>
      <c r="D10" s="57">
        <v>1110000</v>
      </c>
      <c r="E10" s="24" t="s">
        <v>198</v>
      </c>
      <c r="F10" s="3" t="s">
        <v>11</v>
      </c>
      <c r="G10" s="18"/>
      <c r="H10" s="6"/>
      <c r="I10" s="6"/>
      <c r="J10" s="6"/>
      <c r="K10" s="6"/>
      <c r="L10" s="6"/>
      <c r="M10" s="6"/>
      <c r="N10" s="6"/>
      <c r="O10" s="21"/>
    </row>
    <row r="11" spans="1:15" x14ac:dyDescent="0.25">
      <c r="A11" s="23">
        <v>6</v>
      </c>
      <c r="B11" s="26" t="s">
        <v>292</v>
      </c>
      <c r="C11" s="24" t="s">
        <v>18</v>
      </c>
      <c r="D11" s="57">
        <v>2996000</v>
      </c>
      <c r="E11" s="24" t="s">
        <v>68</v>
      </c>
      <c r="F11" s="3" t="s">
        <v>11</v>
      </c>
      <c r="G11" s="18">
        <v>2250000</v>
      </c>
      <c r="H11" s="6">
        <v>5400</v>
      </c>
      <c r="I11" s="6">
        <v>6750</v>
      </c>
      <c r="J11" s="6">
        <v>83250</v>
      </c>
      <c r="K11" s="6">
        <v>45000</v>
      </c>
      <c r="L11" s="6">
        <v>45000</v>
      </c>
      <c r="M11" s="6">
        <v>22500</v>
      </c>
      <c r="N11" s="6">
        <v>112063</v>
      </c>
      <c r="O11" s="21">
        <f t="shared" si="0"/>
        <v>207900</v>
      </c>
    </row>
    <row r="12" spans="1:15" x14ac:dyDescent="0.25">
      <c r="A12" s="23">
        <v>7</v>
      </c>
      <c r="B12" s="26" t="s">
        <v>292</v>
      </c>
      <c r="C12" s="24" t="s">
        <v>277</v>
      </c>
      <c r="D12" s="57">
        <v>1860000</v>
      </c>
      <c r="E12" s="24" t="s">
        <v>151</v>
      </c>
      <c r="F12" s="3" t="s">
        <v>11</v>
      </c>
      <c r="G12" s="18">
        <v>2600000</v>
      </c>
      <c r="H12" s="6">
        <v>6240</v>
      </c>
      <c r="I12" s="6">
        <v>7800</v>
      </c>
      <c r="J12" s="6">
        <v>96200</v>
      </c>
      <c r="K12" s="6">
        <v>52000</v>
      </c>
      <c r="L12" s="6">
        <v>52000</v>
      </c>
      <c r="M12" s="6">
        <v>26000</v>
      </c>
      <c r="N12" s="6">
        <v>130000</v>
      </c>
      <c r="O12" s="21">
        <f t="shared" si="0"/>
        <v>240240</v>
      </c>
    </row>
    <row r="13" spans="1:15" x14ac:dyDescent="0.25">
      <c r="A13" s="23">
        <v>8</v>
      </c>
      <c r="B13" s="26" t="s">
        <v>292</v>
      </c>
      <c r="C13" s="24" t="s">
        <v>22</v>
      </c>
      <c r="D13" s="57">
        <v>2827500</v>
      </c>
      <c r="E13" s="24" t="s">
        <v>74</v>
      </c>
      <c r="F13" s="3" t="s">
        <v>11</v>
      </c>
      <c r="G13" s="18">
        <v>2800000</v>
      </c>
      <c r="H13" s="6">
        <v>6720</v>
      </c>
      <c r="I13" s="6">
        <v>8400</v>
      </c>
      <c r="J13" s="6">
        <v>103600</v>
      </c>
      <c r="K13" s="6">
        <v>56000</v>
      </c>
      <c r="L13" s="6">
        <v>56000</v>
      </c>
      <c r="M13" s="6">
        <v>28000</v>
      </c>
      <c r="N13" s="6">
        <v>112063</v>
      </c>
      <c r="O13" s="21">
        <f t="shared" si="0"/>
        <v>258720</v>
      </c>
    </row>
    <row r="14" spans="1:15" x14ac:dyDescent="0.25">
      <c r="A14" s="23">
        <v>9</v>
      </c>
      <c r="B14" s="26" t="s">
        <v>292</v>
      </c>
      <c r="C14" s="24" t="s">
        <v>24</v>
      </c>
      <c r="D14" s="57">
        <v>1467500</v>
      </c>
      <c r="E14" s="24" t="s">
        <v>189</v>
      </c>
      <c r="F14" s="3" t="s">
        <v>11</v>
      </c>
      <c r="G14" s="18">
        <v>2500000</v>
      </c>
      <c r="H14" s="6">
        <v>6000</v>
      </c>
      <c r="I14" s="6">
        <v>7500</v>
      </c>
      <c r="J14" s="6">
        <v>92500</v>
      </c>
      <c r="K14" s="6">
        <v>50000</v>
      </c>
      <c r="L14" s="6">
        <v>50000</v>
      </c>
      <c r="M14" s="6">
        <v>25000</v>
      </c>
      <c r="N14" s="6">
        <v>112063</v>
      </c>
      <c r="O14" s="21">
        <f t="shared" si="0"/>
        <v>231000</v>
      </c>
    </row>
    <row r="15" spans="1:15" x14ac:dyDescent="0.25">
      <c r="A15" s="23">
        <v>10</v>
      </c>
      <c r="B15" s="26" t="s">
        <v>292</v>
      </c>
      <c r="C15" s="24" t="s">
        <v>26</v>
      </c>
      <c r="D15" s="57">
        <v>2450000</v>
      </c>
      <c r="E15" s="24" t="s">
        <v>110</v>
      </c>
      <c r="F15" s="3" t="s">
        <v>11</v>
      </c>
      <c r="G15" s="18">
        <v>2250000</v>
      </c>
      <c r="H15" s="6">
        <v>5400</v>
      </c>
      <c r="I15" s="6">
        <v>6750</v>
      </c>
      <c r="J15" s="6">
        <v>83250</v>
      </c>
      <c r="K15" s="6">
        <v>45000</v>
      </c>
      <c r="L15" s="6">
        <v>45000</v>
      </c>
      <c r="M15" s="6">
        <v>22500</v>
      </c>
      <c r="N15" s="6"/>
      <c r="O15" s="21">
        <f>SUM(H15:M15)</f>
        <v>207900</v>
      </c>
    </row>
    <row r="16" spans="1:15" x14ac:dyDescent="0.25">
      <c r="A16" s="23">
        <v>11</v>
      </c>
      <c r="B16" s="26" t="s">
        <v>292</v>
      </c>
      <c r="C16" s="24" t="s">
        <v>28</v>
      </c>
      <c r="D16" s="57">
        <v>4122000</v>
      </c>
      <c r="E16" s="24" t="s">
        <v>17</v>
      </c>
      <c r="F16" s="3" t="s">
        <v>11</v>
      </c>
      <c r="G16" s="18"/>
      <c r="H16" s="6"/>
      <c r="I16" s="6"/>
      <c r="J16" s="6"/>
      <c r="K16" s="6"/>
      <c r="L16" s="6"/>
      <c r="M16" s="6"/>
      <c r="N16" s="6"/>
      <c r="O16" s="21"/>
    </row>
    <row r="17" spans="1:15" x14ac:dyDescent="0.25">
      <c r="A17" s="23">
        <v>12</v>
      </c>
      <c r="B17" s="26" t="s">
        <v>292</v>
      </c>
      <c r="C17" s="24" t="s">
        <v>30</v>
      </c>
      <c r="D17" s="67">
        <v>1452500</v>
      </c>
      <c r="E17" s="24" t="s">
        <v>19</v>
      </c>
      <c r="F17" s="3" t="s">
        <v>11</v>
      </c>
      <c r="G17" s="18">
        <v>3600000</v>
      </c>
      <c r="H17" s="6">
        <v>8640</v>
      </c>
      <c r="I17" s="6">
        <v>10800</v>
      </c>
      <c r="J17" s="6">
        <v>133200</v>
      </c>
      <c r="K17" s="6">
        <v>72000</v>
      </c>
      <c r="L17" s="6">
        <v>72000</v>
      </c>
      <c r="M17" s="6">
        <v>36000</v>
      </c>
      <c r="N17" s="6">
        <v>180000</v>
      </c>
      <c r="O17" s="21">
        <f t="shared" si="0"/>
        <v>332640</v>
      </c>
    </row>
    <row r="18" spans="1:15" x14ac:dyDescent="0.25">
      <c r="A18" s="23">
        <v>13</v>
      </c>
      <c r="B18" s="26" t="s">
        <v>292</v>
      </c>
      <c r="C18" s="24" t="s">
        <v>34</v>
      </c>
      <c r="D18" s="57">
        <v>4000000</v>
      </c>
      <c r="E18" s="24" t="s">
        <v>143</v>
      </c>
      <c r="F18" s="3" t="s">
        <v>11</v>
      </c>
      <c r="G18" s="18">
        <v>2250000</v>
      </c>
      <c r="H18" s="6">
        <v>5400</v>
      </c>
      <c r="I18" s="6">
        <v>6750</v>
      </c>
      <c r="J18" s="6">
        <v>83250</v>
      </c>
      <c r="K18" s="6">
        <v>45000</v>
      </c>
      <c r="L18" s="6">
        <v>0</v>
      </c>
      <c r="M18" s="6">
        <v>0</v>
      </c>
      <c r="N18" s="6">
        <v>112063</v>
      </c>
      <c r="O18" s="21">
        <f t="shared" si="0"/>
        <v>140400</v>
      </c>
    </row>
    <row r="19" spans="1:15" x14ac:dyDescent="0.25">
      <c r="A19" s="23">
        <v>14</v>
      </c>
      <c r="B19" s="26" t="s">
        <v>292</v>
      </c>
      <c r="C19" s="24" t="s">
        <v>36</v>
      </c>
      <c r="D19" s="57">
        <v>2060000</v>
      </c>
      <c r="E19" s="24" t="s">
        <v>123</v>
      </c>
      <c r="F19" s="3" t="s">
        <v>11</v>
      </c>
      <c r="G19" s="18">
        <v>2900000</v>
      </c>
      <c r="H19" s="6">
        <v>6960</v>
      </c>
      <c r="I19" s="6">
        <v>8700</v>
      </c>
      <c r="J19" s="6">
        <v>107300</v>
      </c>
      <c r="K19" s="6">
        <v>58000</v>
      </c>
      <c r="L19" s="6">
        <v>58000</v>
      </c>
      <c r="M19" s="6">
        <v>29000</v>
      </c>
      <c r="N19" s="6">
        <v>145000</v>
      </c>
      <c r="O19" s="21">
        <f t="shared" si="0"/>
        <v>267960</v>
      </c>
    </row>
    <row r="20" spans="1:15" x14ac:dyDescent="0.25">
      <c r="A20" s="23">
        <v>15</v>
      </c>
      <c r="B20" s="26" t="s">
        <v>292</v>
      </c>
      <c r="C20" s="24" t="s">
        <v>38</v>
      </c>
      <c r="D20" s="57">
        <v>2210000</v>
      </c>
      <c r="E20" s="24" t="s">
        <v>119</v>
      </c>
      <c r="F20" s="3" t="s">
        <v>11</v>
      </c>
      <c r="G20" s="18">
        <v>2700000</v>
      </c>
      <c r="H20" s="6">
        <v>6480</v>
      </c>
      <c r="I20" s="6">
        <v>8100</v>
      </c>
      <c r="J20" s="6">
        <v>99900</v>
      </c>
      <c r="K20" s="6">
        <v>54000</v>
      </c>
      <c r="L20" s="6">
        <v>54000</v>
      </c>
      <c r="M20" s="6">
        <v>27000</v>
      </c>
      <c r="N20" s="6">
        <v>112063</v>
      </c>
      <c r="O20" s="21">
        <f t="shared" si="0"/>
        <v>249480</v>
      </c>
    </row>
    <row r="21" spans="1:15" x14ac:dyDescent="0.25">
      <c r="A21" s="23">
        <v>16</v>
      </c>
      <c r="B21" s="26" t="s">
        <v>292</v>
      </c>
      <c r="C21" s="24" t="s">
        <v>40</v>
      </c>
      <c r="D21" s="57">
        <v>2240000</v>
      </c>
      <c r="E21" s="24" t="s">
        <v>155</v>
      </c>
      <c r="F21" s="3" t="s">
        <v>11</v>
      </c>
      <c r="G21" s="18">
        <v>2250000</v>
      </c>
      <c r="H21" s="6">
        <v>5400</v>
      </c>
      <c r="I21" s="6">
        <v>6750</v>
      </c>
      <c r="J21" s="6">
        <v>83250</v>
      </c>
      <c r="K21" s="6">
        <v>45000</v>
      </c>
      <c r="L21" s="6">
        <v>45000</v>
      </c>
      <c r="M21" s="6">
        <v>22500</v>
      </c>
      <c r="N21" s="6">
        <v>112063</v>
      </c>
      <c r="O21" s="21">
        <f t="shared" si="0"/>
        <v>207900</v>
      </c>
    </row>
    <row r="22" spans="1:15" x14ac:dyDescent="0.25">
      <c r="A22" s="23">
        <v>17</v>
      </c>
      <c r="B22" s="26" t="s">
        <v>292</v>
      </c>
      <c r="C22" s="24" t="s">
        <v>42</v>
      </c>
      <c r="D22" s="57">
        <v>2010000</v>
      </c>
      <c r="E22" s="24" t="s">
        <v>100</v>
      </c>
      <c r="F22" s="3" t="s">
        <v>11</v>
      </c>
      <c r="G22" s="18">
        <v>2250000</v>
      </c>
      <c r="H22" s="6">
        <v>5400</v>
      </c>
      <c r="I22" s="6">
        <v>6750</v>
      </c>
      <c r="J22" s="6">
        <v>83250</v>
      </c>
      <c r="K22" s="6">
        <v>45000</v>
      </c>
      <c r="L22" s="6">
        <v>45000</v>
      </c>
      <c r="M22" s="6">
        <v>22500</v>
      </c>
      <c r="N22" s="6">
        <v>112063</v>
      </c>
      <c r="O22" s="21">
        <f t="shared" si="0"/>
        <v>207900</v>
      </c>
    </row>
    <row r="23" spans="1:15" x14ac:dyDescent="0.25">
      <c r="A23" s="23">
        <v>18</v>
      </c>
      <c r="B23" s="26" t="s">
        <v>292</v>
      </c>
      <c r="C23" s="24" t="s">
        <v>249</v>
      </c>
      <c r="D23" s="57">
        <v>2500000</v>
      </c>
      <c r="E23" s="24" t="s">
        <v>108</v>
      </c>
      <c r="F23" s="3" t="s">
        <v>11</v>
      </c>
      <c r="G23" s="18">
        <v>2300000</v>
      </c>
      <c r="H23" s="6">
        <v>5520</v>
      </c>
      <c r="I23" s="6">
        <v>6900</v>
      </c>
      <c r="J23" s="6">
        <v>85100</v>
      </c>
      <c r="K23" s="6">
        <v>46000</v>
      </c>
      <c r="L23" s="6">
        <v>46000</v>
      </c>
      <c r="M23" s="6">
        <v>23000</v>
      </c>
      <c r="N23" s="6">
        <v>112063</v>
      </c>
      <c r="O23" s="21">
        <f t="shared" si="0"/>
        <v>212520</v>
      </c>
    </row>
    <row r="24" spans="1:15" x14ac:dyDescent="0.25">
      <c r="A24" s="23">
        <v>19</v>
      </c>
      <c r="B24" s="26" t="s">
        <v>292</v>
      </c>
      <c r="C24" s="24" t="s">
        <v>44</v>
      </c>
      <c r="D24" s="57">
        <v>4607500</v>
      </c>
      <c r="E24" s="19"/>
      <c r="F24" s="3" t="s">
        <v>204</v>
      </c>
      <c r="G24" s="18">
        <v>2250000</v>
      </c>
      <c r="H24" s="6">
        <v>5400</v>
      </c>
      <c r="I24" s="6">
        <v>6750</v>
      </c>
      <c r="J24" s="6">
        <v>83250</v>
      </c>
      <c r="K24" s="6">
        <v>45000</v>
      </c>
      <c r="L24" s="6">
        <v>45000</v>
      </c>
      <c r="M24" s="6">
        <v>22500</v>
      </c>
      <c r="N24" s="6">
        <v>112063</v>
      </c>
      <c r="O24" s="21">
        <f t="shared" si="0"/>
        <v>207900</v>
      </c>
    </row>
    <row r="25" spans="1:15" x14ac:dyDescent="0.25">
      <c r="A25" s="23">
        <v>20</v>
      </c>
      <c r="B25" s="26" t="s">
        <v>292</v>
      </c>
      <c r="C25" s="5" t="s">
        <v>210</v>
      </c>
      <c r="D25" s="57">
        <v>1480000</v>
      </c>
      <c r="E25" s="24" t="s">
        <v>104</v>
      </c>
      <c r="F25" s="3" t="s">
        <v>11</v>
      </c>
      <c r="G25" s="18">
        <v>3200000</v>
      </c>
      <c r="H25" s="6">
        <v>7680</v>
      </c>
      <c r="I25" s="6">
        <v>9600</v>
      </c>
      <c r="J25" s="6">
        <v>118400</v>
      </c>
      <c r="K25" s="6">
        <v>64000</v>
      </c>
      <c r="L25" s="6">
        <v>64000</v>
      </c>
      <c r="M25" s="6">
        <v>32000</v>
      </c>
      <c r="N25" s="6">
        <v>160000</v>
      </c>
      <c r="O25" s="21">
        <f>SUM(H25:M25)</f>
        <v>295680</v>
      </c>
    </row>
    <row r="26" spans="1:15" x14ac:dyDescent="0.25">
      <c r="A26" s="23">
        <v>21</v>
      </c>
      <c r="B26" s="26" t="s">
        <v>292</v>
      </c>
      <c r="C26" s="24" t="s">
        <v>207</v>
      </c>
      <c r="D26" s="57">
        <v>4325000</v>
      </c>
      <c r="E26" s="24" t="s">
        <v>55</v>
      </c>
      <c r="F26" s="3" t="s">
        <v>11</v>
      </c>
      <c r="G26" s="18"/>
      <c r="H26" s="6"/>
      <c r="I26" s="6"/>
      <c r="J26" s="6"/>
      <c r="K26" s="6"/>
      <c r="L26" s="6"/>
      <c r="M26" s="6"/>
      <c r="N26" s="6"/>
      <c r="O26" s="21"/>
    </row>
    <row r="27" spans="1:15" x14ac:dyDescent="0.25">
      <c r="A27" s="23">
        <v>22</v>
      </c>
      <c r="B27" s="26" t="s">
        <v>292</v>
      </c>
      <c r="C27" s="24" t="s">
        <v>46</v>
      </c>
      <c r="D27" s="57">
        <v>3336000</v>
      </c>
      <c r="E27" s="24" t="s">
        <v>159</v>
      </c>
      <c r="F27" s="3" t="s">
        <v>11</v>
      </c>
      <c r="G27" s="18"/>
      <c r="H27" s="6"/>
      <c r="I27" s="6"/>
      <c r="J27" s="6"/>
      <c r="K27" s="6"/>
      <c r="L27" s="6"/>
      <c r="M27" s="6"/>
      <c r="N27" s="6"/>
      <c r="O27" s="21"/>
    </row>
    <row r="28" spans="1:15" x14ac:dyDescent="0.25">
      <c r="A28" s="23">
        <v>23</v>
      </c>
      <c r="B28" s="26" t="s">
        <v>292</v>
      </c>
      <c r="C28" s="24" t="s">
        <v>48</v>
      </c>
      <c r="D28" s="57">
        <v>2009250</v>
      </c>
      <c r="E28" s="24" t="s">
        <v>106</v>
      </c>
      <c r="F28" s="3" t="s">
        <v>11</v>
      </c>
      <c r="G28" s="18"/>
      <c r="H28" s="6"/>
      <c r="I28" s="6"/>
      <c r="J28" s="6"/>
      <c r="K28" s="6"/>
      <c r="L28" s="6"/>
      <c r="M28" s="6"/>
      <c r="N28" s="6"/>
      <c r="O28" s="21"/>
    </row>
    <row r="29" spans="1:15" x14ac:dyDescent="0.25">
      <c r="A29" s="23">
        <v>24</v>
      </c>
      <c r="B29" s="26" t="s">
        <v>292</v>
      </c>
      <c r="C29" s="24" t="s">
        <v>50</v>
      </c>
      <c r="D29" s="57">
        <v>2458000</v>
      </c>
      <c r="E29" s="24" t="s">
        <v>15</v>
      </c>
      <c r="F29" s="3" t="s">
        <v>11</v>
      </c>
      <c r="G29" s="18">
        <v>3600000</v>
      </c>
      <c r="H29" s="6">
        <v>8640</v>
      </c>
      <c r="I29" s="6">
        <v>10800</v>
      </c>
      <c r="J29" s="6">
        <v>133200</v>
      </c>
      <c r="K29" s="6">
        <v>72000</v>
      </c>
      <c r="L29" s="6">
        <v>72000</v>
      </c>
      <c r="M29" s="6">
        <v>36000</v>
      </c>
      <c r="N29" s="6">
        <v>180000</v>
      </c>
      <c r="O29" s="21">
        <f t="shared" si="0"/>
        <v>332640</v>
      </c>
    </row>
    <row r="30" spans="1:15" x14ac:dyDescent="0.25">
      <c r="A30" s="23">
        <v>25</v>
      </c>
      <c r="B30" s="26" t="s">
        <v>292</v>
      </c>
      <c r="C30" s="24" t="s">
        <v>54</v>
      </c>
      <c r="D30" s="57">
        <v>4174000</v>
      </c>
      <c r="E30" s="6"/>
      <c r="F30" s="3" t="s">
        <v>204</v>
      </c>
      <c r="G30" s="18">
        <v>2400000</v>
      </c>
      <c r="H30" s="6">
        <v>5760</v>
      </c>
      <c r="I30" s="6">
        <v>7200</v>
      </c>
      <c r="J30" s="6">
        <v>88800</v>
      </c>
      <c r="K30" s="6">
        <v>48000</v>
      </c>
      <c r="L30" s="6">
        <v>48000</v>
      </c>
      <c r="M30" s="6">
        <v>24000</v>
      </c>
      <c r="N30" s="6">
        <v>112063</v>
      </c>
      <c r="O30" s="21">
        <f t="shared" si="0"/>
        <v>221760</v>
      </c>
    </row>
    <row r="31" spans="1:15" x14ac:dyDescent="0.25">
      <c r="A31" s="23">
        <v>26</v>
      </c>
      <c r="B31" s="26" t="s">
        <v>292</v>
      </c>
      <c r="C31" s="5" t="s">
        <v>278</v>
      </c>
      <c r="D31" s="57">
        <v>1168350</v>
      </c>
      <c r="E31" s="6"/>
      <c r="F31" s="3" t="s">
        <v>204</v>
      </c>
      <c r="G31" s="18"/>
      <c r="H31" s="6"/>
      <c r="I31" s="6"/>
      <c r="J31" s="6"/>
      <c r="K31" s="6"/>
      <c r="L31" s="6"/>
      <c r="M31" s="6"/>
      <c r="N31" s="6"/>
      <c r="O31" s="21"/>
    </row>
    <row r="32" spans="1:15" x14ac:dyDescent="0.25">
      <c r="A32" s="23">
        <v>27</v>
      </c>
      <c r="B32" s="26" t="s">
        <v>292</v>
      </c>
      <c r="C32" s="5" t="s">
        <v>279</v>
      </c>
      <c r="D32" s="57">
        <v>1110000</v>
      </c>
      <c r="E32" s="24" t="s">
        <v>280</v>
      </c>
      <c r="F32" s="3" t="s">
        <v>11</v>
      </c>
      <c r="G32" s="18"/>
      <c r="H32" s="6"/>
      <c r="I32" s="6"/>
      <c r="J32" s="6"/>
      <c r="K32" s="6"/>
      <c r="L32" s="6"/>
      <c r="M32" s="6"/>
      <c r="N32" s="6"/>
      <c r="O32" s="21"/>
    </row>
    <row r="33" spans="1:15" x14ac:dyDescent="0.25">
      <c r="A33" s="23">
        <v>28</v>
      </c>
      <c r="B33" s="26" t="s">
        <v>292</v>
      </c>
      <c r="C33" s="24" t="s">
        <v>56</v>
      </c>
      <c r="D33" s="57">
        <v>2216923</v>
      </c>
      <c r="E33" s="24" t="s">
        <v>114</v>
      </c>
      <c r="F33" s="3" t="s">
        <v>11</v>
      </c>
      <c r="G33" s="18">
        <v>2300000</v>
      </c>
      <c r="H33" s="6">
        <v>5520</v>
      </c>
      <c r="I33" s="6">
        <v>6900</v>
      </c>
      <c r="J33" s="6">
        <v>85100</v>
      </c>
      <c r="K33" s="6">
        <v>46000</v>
      </c>
      <c r="L33" s="6">
        <v>46000</v>
      </c>
      <c r="M33" s="6">
        <v>23000</v>
      </c>
      <c r="N33" s="6">
        <v>115000</v>
      </c>
      <c r="O33" s="21">
        <f t="shared" si="0"/>
        <v>212520</v>
      </c>
    </row>
    <row r="34" spans="1:15" x14ac:dyDescent="0.25">
      <c r="A34" s="23">
        <v>29</v>
      </c>
      <c r="B34" s="26" t="s">
        <v>292</v>
      </c>
      <c r="C34" s="24" t="s">
        <v>58</v>
      </c>
      <c r="D34" s="57">
        <v>2372500</v>
      </c>
      <c r="E34" s="24" t="s">
        <v>193</v>
      </c>
      <c r="F34" s="3" t="s">
        <v>11</v>
      </c>
      <c r="G34" s="18">
        <v>2900000</v>
      </c>
      <c r="H34" s="6">
        <v>6960</v>
      </c>
      <c r="I34" s="6">
        <v>8700</v>
      </c>
      <c r="J34" s="6">
        <v>107300</v>
      </c>
      <c r="K34" s="6">
        <v>58000</v>
      </c>
      <c r="L34" s="6">
        <v>58000</v>
      </c>
      <c r="M34" s="6">
        <v>29000</v>
      </c>
      <c r="N34" s="6">
        <v>145000</v>
      </c>
      <c r="O34" s="21">
        <f t="shared" si="0"/>
        <v>267960</v>
      </c>
    </row>
    <row r="35" spans="1:15" x14ac:dyDescent="0.25">
      <c r="A35" s="23">
        <v>30</v>
      </c>
      <c r="B35" s="26" t="s">
        <v>292</v>
      </c>
      <c r="C35" s="24" t="s">
        <v>60</v>
      </c>
      <c r="D35" s="57">
        <v>1410000</v>
      </c>
      <c r="E35" s="6"/>
      <c r="F35" s="3" t="s">
        <v>204</v>
      </c>
      <c r="G35" s="18"/>
      <c r="H35" s="6"/>
      <c r="I35" s="6"/>
      <c r="J35" s="6"/>
      <c r="K35" s="6"/>
      <c r="L35" s="6"/>
      <c r="M35" s="6"/>
      <c r="N35" s="6"/>
      <c r="O35" s="21"/>
    </row>
    <row r="36" spans="1:15" x14ac:dyDescent="0.25">
      <c r="A36" s="23">
        <v>31</v>
      </c>
      <c r="B36" s="26" t="s">
        <v>292</v>
      </c>
      <c r="C36" s="5" t="s">
        <v>281</v>
      </c>
      <c r="D36" s="57">
        <v>1110000</v>
      </c>
      <c r="E36" s="24" t="s">
        <v>173</v>
      </c>
      <c r="F36" s="3" t="s">
        <v>11</v>
      </c>
      <c r="G36" s="18"/>
      <c r="H36" s="6"/>
      <c r="I36" s="6"/>
      <c r="J36" s="6"/>
      <c r="K36" s="6"/>
      <c r="L36" s="6"/>
      <c r="M36" s="6"/>
      <c r="N36" s="6"/>
      <c r="O36" s="21"/>
    </row>
    <row r="37" spans="1:15" x14ac:dyDescent="0.25">
      <c r="A37" s="23">
        <v>32</v>
      </c>
      <c r="B37" s="26" t="s">
        <v>292</v>
      </c>
      <c r="C37" s="24" t="s">
        <v>62</v>
      </c>
      <c r="D37" s="57">
        <v>1900000</v>
      </c>
      <c r="E37" s="24" t="s">
        <v>53</v>
      </c>
      <c r="F37" s="3" t="s">
        <v>11</v>
      </c>
      <c r="G37" s="18">
        <v>2800000</v>
      </c>
      <c r="H37" s="6">
        <v>6720</v>
      </c>
      <c r="I37" s="6">
        <v>8400</v>
      </c>
      <c r="J37" s="6">
        <v>103600</v>
      </c>
      <c r="K37" s="6">
        <v>56000</v>
      </c>
      <c r="L37" s="6">
        <v>56000</v>
      </c>
      <c r="M37" s="6">
        <v>28000</v>
      </c>
      <c r="N37" s="6">
        <v>112063</v>
      </c>
      <c r="O37" s="21">
        <f>SUM(H37:M37)</f>
        <v>258720</v>
      </c>
    </row>
    <row r="38" spans="1:15" x14ac:dyDescent="0.25">
      <c r="A38" s="23">
        <v>33</v>
      </c>
      <c r="B38" s="26" t="s">
        <v>292</v>
      </c>
      <c r="C38" s="24" t="s">
        <v>63</v>
      </c>
      <c r="D38" s="57">
        <v>3343000</v>
      </c>
      <c r="E38" s="6"/>
      <c r="F38" s="3" t="s">
        <v>204</v>
      </c>
      <c r="G38" s="18">
        <v>2250000</v>
      </c>
      <c r="H38" s="6">
        <v>5400</v>
      </c>
      <c r="I38" s="6">
        <v>6750</v>
      </c>
      <c r="J38" s="6">
        <v>83250</v>
      </c>
      <c r="K38" s="6">
        <v>45000</v>
      </c>
      <c r="L38" s="6">
        <v>45000</v>
      </c>
      <c r="M38" s="6">
        <v>22500</v>
      </c>
      <c r="N38" s="6">
        <v>112063</v>
      </c>
      <c r="O38" s="21">
        <f t="shared" si="0"/>
        <v>207900</v>
      </c>
    </row>
    <row r="39" spans="1:15" x14ac:dyDescent="0.25">
      <c r="A39" s="23">
        <v>34</v>
      </c>
      <c r="B39" s="26" t="s">
        <v>292</v>
      </c>
      <c r="C39" s="5" t="s">
        <v>203</v>
      </c>
      <c r="D39" s="57">
        <v>2500000</v>
      </c>
      <c r="E39" s="24" t="s">
        <v>145</v>
      </c>
      <c r="F39" s="3" t="s">
        <v>11</v>
      </c>
      <c r="G39" s="18"/>
      <c r="H39" s="6"/>
      <c r="I39" s="6"/>
      <c r="J39" s="6"/>
      <c r="K39" s="6"/>
      <c r="L39" s="6"/>
      <c r="M39" s="6"/>
      <c r="N39" s="6"/>
      <c r="O39" s="21"/>
    </row>
    <row r="40" spans="1:15" x14ac:dyDescent="0.25">
      <c r="A40" s="23">
        <v>35</v>
      </c>
      <c r="B40" s="26" t="s">
        <v>292</v>
      </c>
      <c r="C40" s="24" t="s">
        <v>65</v>
      </c>
      <c r="D40" s="57">
        <v>2060000</v>
      </c>
      <c r="E40" s="6"/>
      <c r="F40" s="3" t="s">
        <v>204</v>
      </c>
      <c r="G40" s="18">
        <v>2250000</v>
      </c>
      <c r="H40" s="6">
        <v>5400</v>
      </c>
      <c r="I40" s="6">
        <v>6750</v>
      </c>
      <c r="J40" s="6">
        <v>83250</v>
      </c>
      <c r="K40" s="6">
        <v>45000</v>
      </c>
      <c r="L40" s="6">
        <v>45000</v>
      </c>
      <c r="M40" s="6">
        <v>22500</v>
      </c>
      <c r="N40" s="6">
        <v>112063</v>
      </c>
      <c r="O40" s="21">
        <f t="shared" si="0"/>
        <v>207900</v>
      </c>
    </row>
    <row r="41" spans="1:15" x14ac:dyDescent="0.25">
      <c r="A41" s="23">
        <v>36</v>
      </c>
      <c r="B41" s="26" t="s">
        <v>292</v>
      </c>
      <c r="C41" s="5" t="s">
        <v>215</v>
      </c>
      <c r="D41" s="57">
        <v>1135000</v>
      </c>
      <c r="E41" s="24" t="s">
        <v>78</v>
      </c>
      <c r="F41" s="3" t="s">
        <v>11</v>
      </c>
      <c r="G41" s="18"/>
      <c r="H41" s="6"/>
      <c r="I41" s="6"/>
      <c r="J41" s="6"/>
      <c r="K41" s="6"/>
      <c r="L41" s="6"/>
      <c r="M41" s="6"/>
      <c r="N41" s="6"/>
      <c r="O41" s="21">
        <f t="shared" si="0"/>
        <v>0</v>
      </c>
    </row>
    <row r="42" spans="1:15" x14ac:dyDescent="0.25">
      <c r="A42" s="23">
        <v>37</v>
      </c>
      <c r="B42" s="26" t="s">
        <v>292</v>
      </c>
      <c r="C42" s="24" t="s">
        <v>67</v>
      </c>
      <c r="D42" s="57">
        <v>2800000</v>
      </c>
      <c r="E42" s="24" t="s">
        <v>171</v>
      </c>
      <c r="F42" s="3" t="s">
        <v>11</v>
      </c>
      <c r="G42" s="18">
        <v>2800000</v>
      </c>
      <c r="H42" s="6">
        <v>6720</v>
      </c>
      <c r="I42" s="6">
        <v>8400</v>
      </c>
      <c r="J42" s="6">
        <v>103600</v>
      </c>
      <c r="K42" s="6">
        <v>56000</v>
      </c>
      <c r="L42" s="6">
        <v>56000</v>
      </c>
      <c r="M42" s="6">
        <v>28000</v>
      </c>
      <c r="N42" s="6">
        <v>140000</v>
      </c>
      <c r="O42" s="21">
        <f t="shared" si="0"/>
        <v>258720</v>
      </c>
    </row>
    <row r="43" spans="1:15" x14ac:dyDescent="0.25">
      <c r="A43" s="23">
        <v>38</v>
      </c>
      <c r="B43" s="26" t="s">
        <v>292</v>
      </c>
      <c r="C43" s="24" t="s">
        <v>69</v>
      </c>
      <c r="D43" s="57">
        <v>1910000</v>
      </c>
      <c r="E43" s="24" t="s">
        <v>167</v>
      </c>
      <c r="F43" s="3" t="s">
        <v>11</v>
      </c>
      <c r="G43" s="18">
        <v>2250000</v>
      </c>
      <c r="H43" s="6">
        <v>5400</v>
      </c>
      <c r="I43" s="6">
        <v>6750</v>
      </c>
      <c r="J43" s="6">
        <v>83250</v>
      </c>
      <c r="K43" s="6">
        <v>45000</v>
      </c>
      <c r="L43" s="6">
        <v>45000</v>
      </c>
      <c r="M43" s="6">
        <v>22500</v>
      </c>
      <c r="N43" s="6">
        <v>112063</v>
      </c>
      <c r="O43" s="21">
        <f t="shared" si="0"/>
        <v>207900</v>
      </c>
    </row>
    <row r="44" spans="1:15" x14ac:dyDescent="0.25">
      <c r="A44" s="23">
        <v>39</v>
      </c>
      <c r="B44" s="26" t="s">
        <v>292</v>
      </c>
      <c r="C44" s="24" t="s">
        <v>71</v>
      </c>
      <c r="D44" s="57">
        <v>1960000</v>
      </c>
      <c r="E44" s="24" t="s">
        <v>125</v>
      </c>
      <c r="F44" s="3" t="s">
        <v>11</v>
      </c>
      <c r="G44" s="18"/>
      <c r="H44" s="6"/>
      <c r="I44" s="6"/>
      <c r="J44" s="6"/>
      <c r="K44" s="6"/>
      <c r="L44" s="6"/>
      <c r="M44" s="6"/>
      <c r="N44" s="6"/>
      <c r="O44" s="21"/>
    </row>
    <row r="45" spans="1:15" x14ac:dyDescent="0.25">
      <c r="A45" s="23">
        <v>40</v>
      </c>
      <c r="B45" s="26" t="s">
        <v>292</v>
      </c>
      <c r="C45" s="24" t="s">
        <v>208</v>
      </c>
      <c r="D45" s="57">
        <v>2180000</v>
      </c>
      <c r="E45" s="24" t="s">
        <v>139</v>
      </c>
      <c r="F45" s="3" t="s">
        <v>11</v>
      </c>
      <c r="G45" s="18">
        <v>3400000</v>
      </c>
      <c r="H45" s="6">
        <v>8160</v>
      </c>
      <c r="I45" s="6">
        <v>10200</v>
      </c>
      <c r="J45" s="6">
        <v>125800</v>
      </c>
      <c r="K45" s="6">
        <v>68000</v>
      </c>
      <c r="L45" s="6">
        <v>68000</v>
      </c>
      <c r="M45" s="6">
        <v>34000</v>
      </c>
      <c r="N45" s="6"/>
      <c r="O45" s="21">
        <f t="shared" si="0"/>
        <v>314160</v>
      </c>
    </row>
    <row r="46" spans="1:15" x14ac:dyDescent="0.25">
      <c r="A46" s="23">
        <v>41</v>
      </c>
      <c r="B46" s="26" t="s">
        <v>292</v>
      </c>
      <c r="C46" s="24" t="s">
        <v>73</v>
      </c>
      <c r="D46" s="57">
        <v>2111500</v>
      </c>
      <c r="E46" s="24" t="s">
        <v>37</v>
      </c>
      <c r="F46" s="3" t="s">
        <v>11</v>
      </c>
      <c r="G46" s="18">
        <v>2250000</v>
      </c>
      <c r="H46" s="6">
        <v>5400</v>
      </c>
      <c r="I46" s="6">
        <v>6750</v>
      </c>
      <c r="J46" s="6">
        <v>83250</v>
      </c>
      <c r="K46" s="6">
        <v>45000</v>
      </c>
      <c r="L46" s="6">
        <v>45000</v>
      </c>
      <c r="M46" s="6">
        <v>22500</v>
      </c>
      <c r="N46" s="6">
        <v>112063</v>
      </c>
      <c r="O46" s="21">
        <f t="shared" si="0"/>
        <v>207900</v>
      </c>
    </row>
    <row r="47" spans="1:15" x14ac:dyDescent="0.25">
      <c r="A47" s="23">
        <v>42</v>
      </c>
      <c r="B47" s="26" t="s">
        <v>292</v>
      </c>
      <c r="C47" s="24" t="s">
        <v>75</v>
      </c>
      <c r="D47" s="57">
        <v>3932500</v>
      </c>
      <c r="E47" s="24" t="s">
        <v>233</v>
      </c>
      <c r="F47" s="3" t="s">
        <v>11</v>
      </c>
      <c r="G47" s="18">
        <v>2250000</v>
      </c>
      <c r="H47" s="6">
        <v>5400</v>
      </c>
      <c r="I47" s="6">
        <v>6750</v>
      </c>
      <c r="J47" s="6">
        <v>83250</v>
      </c>
      <c r="K47" s="6">
        <v>45000</v>
      </c>
      <c r="L47" s="6">
        <v>45000</v>
      </c>
      <c r="M47" s="6">
        <v>22500</v>
      </c>
      <c r="N47" s="6">
        <v>112063</v>
      </c>
      <c r="O47" s="21">
        <f t="shared" si="0"/>
        <v>207900</v>
      </c>
    </row>
    <row r="48" spans="1:15" x14ac:dyDescent="0.25">
      <c r="A48" s="23">
        <v>43</v>
      </c>
      <c r="B48" s="26" t="s">
        <v>292</v>
      </c>
      <c r="C48" s="24" t="s">
        <v>77</v>
      </c>
      <c r="D48" s="57">
        <v>5252392</v>
      </c>
      <c r="E48" s="24" t="s">
        <v>282</v>
      </c>
      <c r="F48" s="3" t="s">
        <v>11</v>
      </c>
      <c r="G48" s="18"/>
      <c r="H48" s="6"/>
      <c r="I48" s="6"/>
      <c r="J48" s="6"/>
      <c r="K48" s="6"/>
      <c r="L48" s="6"/>
      <c r="M48" s="6"/>
      <c r="N48" s="6"/>
      <c r="O48" s="21">
        <f t="shared" si="0"/>
        <v>0</v>
      </c>
    </row>
    <row r="49" spans="1:15" x14ac:dyDescent="0.25">
      <c r="A49" s="23">
        <v>44</v>
      </c>
      <c r="B49" s="26" t="s">
        <v>292</v>
      </c>
      <c r="C49" s="24" t="s">
        <v>79</v>
      </c>
      <c r="D49" s="57">
        <v>2608500</v>
      </c>
      <c r="E49" s="24" t="s">
        <v>80</v>
      </c>
      <c r="F49" s="3" t="s">
        <v>11</v>
      </c>
      <c r="G49" s="18">
        <v>2700000</v>
      </c>
      <c r="H49" s="6">
        <v>6480</v>
      </c>
      <c r="I49" s="6">
        <v>8100</v>
      </c>
      <c r="J49" s="6">
        <v>99900</v>
      </c>
      <c r="K49" s="6">
        <v>54000</v>
      </c>
      <c r="L49" s="6">
        <v>54000</v>
      </c>
      <c r="M49" s="6">
        <v>27000</v>
      </c>
      <c r="N49" s="6">
        <v>112063</v>
      </c>
      <c r="O49" s="21">
        <f t="shared" si="0"/>
        <v>249480</v>
      </c>
    </row>
    <row r="50" spans="1:15" x14ac:dyDescent="0.25">
      <c r="A50" s="23">
        <v>45</v>
      </c>
      <c r="B50" s="26" t="s">
        <v>292</v>
      </c>
      <c r="C50" s="24" t="s">
        <v>81</v>
      </c>
      <c r="D50" s="57">
        <v>2800000</v>
      </c>
      <c r="E50" s="24" t="s">
        <v>141</v>
      </c>
      <c r="F50" s="3" t="s">
        <v>11</v>
      </c>
      <c r="G50" s="18">
        <v>3000000</v>
      </c>
      <c r="H50" s="6">
        <v>7200</v>
      </c>
      <c r="I50" s="6">
        <v>9000</v>
      </c>
      <c r="J50" s="6">
        <v>111000</v>
      </c>
      <c r="K50" s="6">
        <v>60000</v>
      </c>
      <c r="L50" s="6">
        <v>60000</v>
      </c>
      <c r="M50" s="6">
        <v>30000</v>
      </c>
      <c r="N50" s="6">
        <f>112063+44826</f>
        <v>156889</v>
      </c>
      <c r="O50" s="21">
        <f t="shared" si="0"/>
        <v>277200</v>
      </c>
    </row>
    <row r="51" spans="1:15" x14ac:dyDescent="0.25">
      <c r="A51" s="23">
        <v>46</v>
      </c>
      <c r="B51" s="26" t="s">
        <v>292</v>
      </c>
      <c r="C51" s="24" t="s">
        <v>83</v>
      </c>
      <c r="D51" s="57">
        <v>2110000</v>
      </c>
      <c r="E51" s="24" t="s">
        <v>82</v>
      </c>
      <c r="F51" s="3" t="s">
        <v>11</v>
      </c>
      <c r="G51" s="18">
        <v>3600000</v>
      </c>
      <c r="H51" s="6">
        <v>8640</v>
      </c>
      <c r="I51" s="6">
        <v>10800</v>
      </c>
      <c r="J51" s="6">
        <v>133200</v>
      </c>
      <c r="K51" s="6">
        <v>72000</v>
      </c>
      <c r="L51" s="6">
        <v>72000</v>
      </c>
      <c r="M51" s="6">
        <v>36000</v>
      </c>
      <c r="N51" s="6">
        <f>112063+44826</f>
        <v>156889</v>
      </c>
      <c r="O51" s="21">
        <f t="shared" si="0"/>
        <v>332640</v>
      </c>
    </row>
    <row r="52" spans="1:15" x14ac:dyDescent="0.25">
      <c r="A52" s="23">
        <v>47</v>
      </c>
      <c r="B52" s="26" t="s">
        <v>292</v>
      </c>
      <c r="C52" s="24" t="s">
        <v>85</v>
      </c>
      <c r="D52" s="57">
        <v>2788000</v>
      </c>
      <c r="E52" s="26">
        <v>7122100043</v>
      </c>
      <c r="F52" s="3" t="s">
        <v>11</v>
      </c>
      <c r="G52" s="18">
        <v>2300000</v>
      </c>
      <c r="H52" s="6">
        <v>5520</v>
      </c>
      <c r="I52" s="6">
        <v>6900</v>
      </c>
      <c r="J52" s="6">
        <v>85100</v>
      </c>
      <c r="K52" s="6">
        <v>46000</v>
      </c>
      <c r="L52" s="6">
        <v>46000</v>
      </c>
      <c r="M52" s="6">
        <v>23000</v>
      </c>
      <c r="N52" s="6">
        <v>112063</v>
      </c>
      <c r="O52" s="21">
        <f t="shared" si="0"/>
        <v>212520</v>
      </c>
    </row>
    <row r="53" spans="1:15" x14ac:dyDescent="0.25">
      <c r="A53" s="23">
        <v>48</v>
      </c>
      <c r="B53" s="26" t="s">
        <v>292</v>
      </c>
      <c r="C53" s="24" t="s">
        <v>283</v>
      </c>
      <c r="D53" s="57">
        <v>980000</v>
      </c>
      <c r="E53" s="6"/>
      <c r="F53" s="3" t="s">
        <v>204</v>
      </c>
      <c r="G53" s="18"/>
      <c r="H53" s="6"/>
      <c r="I53" s="6"/>
      <c r="J53" s="6"/>
      <c r="K53" s="6"/>
      <c r="L53" s="6"/>
      <c r="M53" s="6"/>
      <c r="N53" s="6"/>
      <c r="O53" s="21">
        <f t="shared" si="0"/>
        <v>0</v>
      </c>
    </row>
    <row r="54" spans="1:15" x14ac:dyDescent="0.25">
      <c r="A54" s="23">
        <v>49</v>
      </c>
      <c r="B54" s="26" t="s">
        <v>292</v>
      </c>
      <c r="C54" s="5" t="s">
        <v>270</v>
      </c>
      <c r="D54" s="57">
        <v>2315000</v>
      </c>
      <c r="E54" s="24" t="s">
        <v>35</v>
      </c>
      <c r="F54" s="3" t="s">
        <v>11</v>
      </c>
      <c r="G54" s="18">
        <v>2250000</v>
      </c>
      <c r="H54" s="6">
        <v>5400</v>
      </c>
      <c r="I54" s="6">
        <v>6750</v>
      </c>
      <c r="J54" s="6">
        <v>83250</v>
      </c>
      <c r="K54" s="6">
        <v>45000</v>
      </c>
      <c r="L54" s="6">
        <v>45000</v>
      </c>
      <c r="M54" s="6">
        <v>22500</v>
      </c>
      <c r="N54" s="6">
        <v>112063</v>
      </c>
      <c r="O54" s="21">
        <f t="shared" si="0"/>
        <v>207900</v>
      </c>
    </row>
    <row r="55" spans="1:15" x14ac:dyDescent="0.25">
      <c r="A55" s="23">
        <v>50</v>
      </c>
      <c r="B55" s="26" t="s">
        <v>292</v>
      </c>
      <c r="C55" s="24" t="s">
        <v>89</v>
      </c>
      <c r="D55" s="57">
        <v>6484000</v>
      </c>
      <c r="E55" s="24" t="s">
        <v>232</v>
      </c>
      <c r="F55" s="3" t="s">
        <v>11</v>
      </c>
      <c r="G55" s="18">
        <v>2800000</v>
      </c>
      <c r="H55" s="6">
        <v>6720</v>
      </c>
      <c r="I55" s="6">
        <v>8400</v>
      </c>
      <c r="J55" s="6">
        <v>103600</v>
      </c>
      <c r="K55" s="6">
        <v>56000</v>
      </c>
      <c r="L55" s="6">
        <v>56000</v>
      </c>
      <c r="M55" s="6">
        <v>28000</v>
      </c>
      <c r="N55" s="6">
        <v>140000</v>
      </c>
      <c r="O55" s="21">
        <f t="shared" si="0"/>
        <v>258720</v>
      </c>
    </row>
    <row r="56" spans="1:15" x14ac:dyDescent="0.25">
      <c r="A56" s="23">
        <v>51</v>
      </c>
      <c r="B56" s="26" t="s">
        <v>292</v>
      </c>
      <c r="C56" s="24" t="s">
        <v>91</v>
      </c>
      <c r="D56" s="57">
        <v>5728500</v>
      </c>
      <c r="E56" s="24" t="s">
        <v>61</v>
      </c>
      <c r="F56" s="3" t="s">
        <v>11</v>
      </c>
      <c r="G56" s="18">
        <v>2250000</v>
      </c>
      <c r="H56" s="6">
        <v>5400</v>
      </c>
      <c r="I56" s="6">
        <v>6750</v>
      </c>
      <c r="J56" s="6">
        <v>83250</v>
      </c>
      <c r="K56" s="6">
        <v>45000</v>
      </c>
      <c r="L56" s="6">
        <v>45000</v>
      </c>
      <c r="M56" s="6">
        <v>22500</v>
      </c>
      <c r="N56" s="6">
        <v>112063</v>
      </c>
      <c r="O56" s="21">
        <f t="shared" si="0"/>
        <v>207900</v>
      </c>
    </row>
    <row r="57" spans="1:15" x14ac:dyDescent="0.25">
      <c r="A57" s="23">
        <v>52</v>
      </c>
      <c r="B57" s="26" t="s">
        <v>292</v>
      </c>
      <c r="C57" s="24" t="s">
        <v>95</v>
      </c>
      <c r="D57" s="57">
        <v>3272000</v>
      </c>
      <c r="E57" s="24" t="s">
        <v>153</v>
      </c>
      <c r="F57" s="3" t="s">
        <v>11</v>
      </c>
      <c r="G57" s="18"/>
      <c r="H57" s="6"/>
      <c r="I57" s="6"/>
      <c r="J57" s="6"/>
      <c r="K57" s="6"/>
      <c r="L57" s="6"/>
      <c r="M57" s="6"/>
      <c r="N57" s="6"/>
      <c r="O57" s="21"/>
    </row>
    <row r="58" spans="1:15" x14ac:dyDescent="0.25">
      <c r="A58" s="23">
        <v>53</v>
      </c>
      <c r="B58" s="26" t="s">
        <v>292</v>
      </c>
      <c r="C58" s="24" t="s">
        <v>97</v>
      </c>
      <c r="D58" s="57">
        <v>2025000</v>
      </c>
      <c r="E58" s="6"/>
      <c r="F58" s="3" t="s">
        <v>204</v>
      </c>
      <c r="G58" s="18">
        <v>3200000</v>
      </c>
      <c r="H58" s="6">
        <v>7680</v>
      </c>
      <c r="I58" s="6">
        <v>9600</v>
      </c>
      <c r="J58" s="6">
        <v>118400</v>
      </c>
      <c r="K58" s="6">
        <v>64000</v>
      </c>
      <c r="L58" s="6">
        <v>64000</v>
      </c>
      <c r="M58" s="6">
        <v>32000</v>
      </c>
      <c r="N58" s="6">
        <v>112063</v>
      </c>
      <c r="O58" s="21">
        <f t="shared" si="0"/>
        <v>295680</v>
      </c>
    </row>
    <row r="59" spans="1:15" x14ac:dyDescent="0.25">
      <c r="A59" s="23">
        <v>54</v>
      </c>
      <c r="B59" s="26" t="s">
        <v>292</v>
      </c>
      <c r="C59" s="9" t="s">
        <v>218</v>
      </c>
      <c r="D59" s="57">
        <v>1800000</v>
      </c>
      <c r="E59" s="24" t="s">
        <v>284</v>
      </c>
      <c r="F59" s="3" t="s">
        <v>11</v>
      </c>
      <c r="G59" s="18">
        <v>4600000</v>
      </c>
      <c r="H59" s="6">
        <v>11040</v>
      </c>
      <c r="I59" s="6">
        <v>13800</v>
      </c>
      <c r="J59" s="6">
        <v>170200</v>
      </c>
      <c r="K59" s="6">
        <v>92000</v>
      </c>
      <c r="L59" s="6">
        <v>92000</v>
      </c>
      <c r="M59" s="6">
        <v>46000</v>
      </c>
      <c r="N59" s="6">
        <v>112063</v>
      </c>
      <c r="O59" s="21">
        <f t="shared" si="0"/>
        <v>425040</v>
      </c>
    </row>
    <row r="60" spans="1:15" x14ac:dyDescent="0.25">
      <c r="A60" s="23">
        <v>55</v>
      </c>
      <c r="B60" s="26" t="s">
        <v>292</v>
      </c>
      <c r="C60" s="24" t="s">
        <v>101</v>
      </c>
      <c r="D60" s="57">
        <v>3746000</v>
      </c>
      <c r="E60" s="6"/>
      <c r="F60" s="3" t="s">
        <v>204</v>
      </c>
      <c r="G60" s="18">
        <v>2800000</v>
      </c>
      <c r="H60" s="6">
        <v>6720</v>
      </c>
      <c r="I60" s="6">
        <v>8400</v>
      </c>
      <c r="J60" s="6">
        <v>103600</v>
      </c>
      <c r="K60" s="6">
        <v>56000</v>
      </c>
      <c r="L60" s="6">
        <v>56000</v>
      </c>
      <c r="M60" s="6">
        <v>28000</v>
      </c>
      <c r="N60" s="6">
        <v>145000</v>
      </c>
      <c r="O60" s="21">
        <f>SUM(H60:M60)</f>
        <v>258720</v>
      </c>
    </row>
    <row r="61" spans="1:15" x14ac:dyDescent="0.25">
      <c r="A61" s="23">
        <v>56</v>
      </c>
      <c r="B61" s="26" t="s">
        <v>292</v>
      </c>
      <c r="C61" s="5" t="s">
        <v>251</v>
      </c>
      <c r="D61" s="57">
        <v>2315000</v>
      </c>
      <c r="E61" s="24" t="s">
        <v>117</v>
      </c>
      <c r="F61" s="3" t="s">
        <v>11</v>
      </c>
      <c r="G61" s="5"/>
      <c r="H61" s="5"/>
      <c r="I61" s="5"/>
      <c r="J61" s="5"/>
      <c r="K61" s="5"/>
      <c r="L61" s="5"/>
      <c r="M61" s="5"/>
      <c r="N61" s="5"/>
      <c r="O61" s="5"/>
    </row>
    <row r="62" spans="1:15" x14ac:dyDescent="0.25">
      <c r="A62" s="23">
        <v>57</v>
      </c>
      <c r="B62" s="26" t="s">
        <v>292</v>
      </c>
      <c r="C62" s="24" t="s">
        <v>103</v>
      </c>
      <c r="D62" s="57">
        <v>6250000</v>
      </c>
      <c r="E62" s="24" t="s">
        <v>262</v>
      </c>
      <c r="F62" s="3" t="s">
        <v>11</v>
      </c>
      <c r="G62" s="18">
        <v>2700000</v>
      </c>
      <c r="H62" s="6">
        <v>6480</v>
      </c>
      <c r="I62" s="6">
        <v>8100</v>
      </c>
      <c r="J62" s="6">
        <v>99900</v>
      </c>
      <c r="K62" s="6">
        <v>54000</v>
      </c>
      <c r="L62" s="6">
        <v>54000</v>
      </c>
      <c r="M62" s="6">
        <v>27000</v>
      </c>
      <c r="N62" s="6">
        <v>112063</v>
      </c>
      <c r="O62" s="21">
        <f>SUM(H62:M62)</f>
        <v>249480</v>
      </c>
    </row>
    <row r="63" spans="1:15" x14ac:dyDescent="0.25">
      <c r="A63" s="23">
        <v>58</v>
      </c>
      <c r="B63" s="26" t="s">
        <v>292</v>
      </c>
      <c r="C63" s="24" t="s">
        <v>105</v>
      </c>
      <c r="D63" s="57">
        <v>1810000</v>
      </c>
      <c r="E63" s="24" t="s">
        <v>57</v>
      </c>
      <c r="F63" s="3" t="s">
        <v>11</v>
      </c>
      <c r="G63" s="18">
        <v>2250000</v>
      </c>
      <c r="H63" s="6">
        <v>5400</v>
      </c>
      <c r="I63" s="6">
        <v>6750</v>
      </c>
      <c r="J63" s="6">
        <v>83250</v>
      </c>
      <c r="K63" s="6">
        <v>45000</v>
      </c>
      <c r="L63" s="6">
        <v>45000</v>
      </c>
      <c r="M63" s="6">
        <v>22500</v>
      </c>
      <c r="N63" s="6">
        <v>112063</v>
      </c>
      <c r="O63" s="21">
        <f>SUM(H63:M63)</f>
        <v>207900</v>
      </c>
    </row>
    <row r="64" spans="1:15" x14ac:dyDescent="0.25">
      <c r="A64" s="23">
        <v>59</v>
      </c>
      <c r="B64" s="26" t="s">
        <v>292</v>
      </c>
      <c r="C64" s="24" t="s">
        <v>107</v>
      </c>
      <c r="D64" s="57">
        <v>3322920</v>
      </c>
      <c r="E64" s="6"/>
      <c r="F64" s="3" t="s">
        <v>204</v>
      </c>
      <c r="G64" s="18">
        <v>3000000</v>
      </c>
      <c r="H64" s="6">
        <v>7200</v>
      </c>
      <c r="I64" s="6">
        <v>9000</v>
      </c>
      <c r="J64" s="6">
        <v>111000</v>
      </c>
      <c r="K64" s="6">
        <v>60000</v>
      </c>
      <c r="L64" s="6">
        <v>60000</v>
      </c>
      <c r="M64" s="6">
        <v>30000</v>
      </c>
      <c r="N64" s="6">
        <f>112063+22413</f>
        <v>134476</v>
      </c>
      <c r="O64" s="21">
        <f>SUM(H64:M64)</f>
        <v>277200</v>
      </c>
    </row>
    <row r="65" spans="1:15" x14ac:dyDescent="0.25">
      <c r="A65" s="23">
        <v>60</v>
      </c>
      <c r="B65" s="26" t="s">
        <v>292</v>
      </c>
      <c r="C65" s="5" t="s">
        <v>285</v>
      </c>
      <c r="D65" s="57">
        <v>1900000</v>
      </c>
      <c r="E65" s="24" t="s">
        <v>92</v>
      </c>
      <c r="F65" s="3" t="s">
        <v>11</v>
      </c>
      <c r="G65" s="18">
        <v>2250000</v>
      </c>
      <c r="H65" s="6">
        <v>5400</v>
      </c>
      <c r="I65" s="6">
        <v>6750</v>
      </c>
      <c r="J65" s="6">
        <v>83250</v>
      </c>
      <c r="K65" s="6">
        <v>45000</v>
      </c>
      <c r="L65" s="6">
        <v>45000</v>
      </c>
      <c r="M65" s="6">
        <v>22500</v>
      </c>
      <c r="N65" s="6">
        <v>112063</v>
      </c>
      <c r="O65" s="21">
        <f>SUM(H65:M65)</f>
        <v>207900</v>
      </c>
    </row>
    <row r="66" spans="1:15" x14ac:dyDescent="0.25">
      <c r="A66" s="23">
        <v>61</v>
      </c>
      <c r="B66" s="26" t="s">
        <v>292</v>
      </c>
      <c r="C66" s="24" t="s">
        <v>111</v>
      </c>
      <c r="D66" s="57">
        <v>2688000</v>
      </c>
      <c r="E66" s="24" t="s">
        <v>175</v>
      </c>
      <c r="F66" s="3" t="s">
        <v>11</v>
      </c>
      <c r="G66" s="18">
        <v>2800000</v>
      </c>
      <c r="H66" s="6">
        <v>6720</v>
      </c>
      <c r="I66" s="6">
        <v>8400</v>
      </c>
      <c r="J66" s="6">
        <v>103600</v>
      </c>
      <c r="K66" s="6">
        <v>56000</v>
      </c>
      <c r="L66" s="6">
        <v>56000</v>
      </c>
      <c r="M66" s="6">
        <v>28000</v>
      </c>
      <c r="N66" s="6">
        <v>140000</v>
      </c>
      <c r="O66" s="21">
        <f>SUM(H66:M66)</f>
        <v>258720</v>
      </c>
    </row>
    <row r="67" spans="1:15" x14ac:dyDescent="0.25">
      <c r="A67" s="23">
        <v>62</v>
      </c>
      <c r="B67" s="26" t="s">
        <v>292</v>
      </c>
      <c r="C67" s="24" t="s">
        <v>113</v>
      </c>
      <c r="D67" s="57">
        <v>1860000</v>
      </c>
      <c r="E67" s="6"/>
      <c r="F67" s="3" t="s">
        <v>204</v>
      </c>
      <c r="G67" s="18">
        <v>2250000</v>
      </c>
      <c r="H67" s="6">
        <v>5400</v>
      </c>
      <c r="I67" s="6">
        <v>6750</v>
      </c>
      <c r="J67" s="6">
        <v>83250</v>
      </c>
      <c r="K67" s="6">
        <v>45000</v>
      </c>
      <c r="L67" s="6">
        <v>45000</v>
      </c>
      <c r="M67" s="6">
        <v>22500</v>
      </c>
      <c r="N67" s="6">
        <v>112063</v>
      </c>
      <c r="O67" s="21">
        <f>SUM(H67:M67)</f>
        <v>207900</v>
      </c>
    </row>
    <row r="68" spans="1:15" x14ac:dyDescent="0.25">
      <c r="A68" s="23">
        <v>63</v>
      </c>
      <c r="B68" s="26" t="s">
        <v>292</v>
      </c>
      <c r="C68" s="5" t="s">
        <v>212</v>
      </c>
      <c r="D68" s="57">
        <v>1135000</v>
      </c>
      <c r="E68" s="24" t="s">
        <v>66</v>
      </c>
      <c r="F68" s="3" t="s">
        <v>11</v>
      </c>
      <c r="G68" s="18"/>
      <c r="H68" s="6"/>
      <c r="I68" s="6"/>
      <c r="J68" s="6"/>
      <c r="K68" s="6"/>
      <c r="L68" s="6"/>
      <c r="M68" s="6"/>
      <c r="N68" s="6"/>
      <c r="O68" s="21">
        <f>SUM(H68:M68)</f>
        <v>0</v>
      </c>
    </row>
    <row r="69" spans="1:15" x14ac:dyDescent="0.25">
      <c r="A69" s="23">
        <v>64</v>
      </c>
      <c r="B69" s="26" t="s">
        <v>292</v>
      </c>
      <c r="C69" s="24" t="s">
        <v>115</v>
      </c>
      <c r="D69" s="57">
        <v>3221916</v>
      </c>
      <c r="E69" s="6"/>
      <c r="F69" s="3" t="s">
        <v>204</v>
      </c>
      <c r="G69" s="18">
        <v>2250000</v>
      </c>
      <c r="H69" s="6">
        <v>5400</v>
      </c>
      <c r="I69" s="6">
        <v>6750</v>
      </c>
      <c r="J69" s="6">
        <v>83250</v>
      </c>
      <c r="K69" s="6">
        <v>45000</v>
      </c>
      <c r="L69" s="6">
        <v>45000</v>
      </c>
      <c r="M69" s="6">
        <v>22500</v>
      </c>
      <c r="N69" s="6">
        <v>112063</v>
      </c>
      <c r="O69" s="21">
        <f>SUM(H69:M69)</f>
        <v>207900</v>
      </c>
    </row>
    <row r="70" spans="1:15" x14ac:dyDescent="0.25">
      <c r="A70" s="23">
        <v>65</v>
      </c>
      <c r="B70" s="26" t="s">
        <v>292</v>
      </c>
      <c r="C70" s="24" t="s">
        <v>116</v>
      </c>
      <c r="D70" s="57">
        <v>1635000</v>
      </c>
      <c r="E70" s="24" t="s">
        <v>25</v>
      </c>
      <c r="F70" s="3" t="s">
        <v>11</v>
      </c>
      <c r="G70" s="18">
        <v>2800000</v>
      </c>
      <c r="H70" s="6">
        <v>6720</v>
      </c>
      <c r="I70" s="6">
        <v>8400</v>
      </c>
      <c r="J70" s="6">
        <v>103600</v>
      </c>
      <c r="K70" s="6">
        <v>56000</v>
      </c>
      <c r="L70" s="6">
        <v>56000</v>
      </c>
      <c r="M70" s="6">
        <v>28000</v>
      </c>
      <c r="N70" s="6">
        <v>140000</v>
      </c>
      <c r="O70" s="21">
        <f>SUM(H70:M70)</f>
        <v>258720</v>
      </c>
    </row>
    <row r="71" spans="1:15" x14ac:dyDescent="0.25">
      <c r="A71" s="23">
        <v>66</v>
      </c>
      <c r="B71" s="26" t="s">
        <v>292</v>
      </c>
      <c r="C71" s="24" t="s">
        <v>118</v>
      </c>
      <c r="D71" s="57">
        <v>4000000</v>
      </c>
      <c r="E71" s="24" t="s">
        <v>131</v>
      </c>
      <c r="F71" s="3" t="s">
        <v>11</v>
      </c>
      <c r="G71" s="18">
        <v>2600000</v>
      </c>
      <c r="H71" s="6">
        <v>6240</v>
      </c>
      <c r="I71" s="6">
        <v>7800</v>
      </c>
      <c r="J71" s="6">
        <v>96200</v>
      </c>
      <c r="K71" s="6">
        <v>52000</v>
      </c>
      <c r="L71" s="6">
        <v>52000</v>
      </c>
      <c r="M71" s="6">
        <v>26000</v>
      </c>
      <c r="N71" s="6">
        <v>112063</v>
      </c>
      <c r="O71" s="21">
        <f>SUM(H71:M71)</f>
        <v>240240</v>
      </c>
    </row>
    <row r="72" spans="1:15" x14ac:dyDescent="0.25">
      <c r="A72" s="23">
        <v>67</v>
      </c>
      <c r="B72" s="26" t="s">
        <v>292</v>
      </c>
      <c r="C72" s="24" t="s">
        <v>120</v>
      </c>
      <c r="D72" s="57">
        <v>2160000</v>
      </c>
      <c r="E72" s="24" t="s">
        <v>133</v>
      </c>
      <c r="F72" s="3" t="s">
        <v>11</v>
      </c>
      <c r="G72" s="18">
        <v>2250000</v>
      </c>
      <c r="H72" s="6">
        <v>5400</v>
      </c>
      <c r="I72" s="6">
        <v>6750</v>
      </c>
      <c r="J72" s="6">
        <v>83250</v>
      </c>
      <c r="K72" s="6">
        <v>45000</v>
      </c>
      <c r="L72" s="6">
        <v>45000</v>
      </c>
      <c r="M72" s="6">
        <v>22500</v>
      </c>
      <c r="N72" s="6">
        <v>112063</v>
      </c>
      <c r="O72" s="21">
        <f>SUM(H72:M72)</f>
        <v>207900</v>
      </c>
    </row>
    <row r="73" spans="1:15" x14ac:dyDescent="0.25">
      <c r="A73" s="23">
        <v>68</v>
      </c>
      <c r="B73" s="26" t="s">
        <v>292</v>
      </c>
      <c r="C73" s="9" t="s">
        <v>265</v>
      </c>
      <c r="D73" s="57">
        <v>2140000</v>
      </c>
      <c r="E73" s="24" t="s">
        <v>137</v>
      </c>
      <c r="F73" s="3" t="s">
        <v>11</v>
      </c>
      <c r="G73" s="18"/>
      <c r="H73" s="6"/>
      <c r="I73" s="6"/>
      <c r="J73" s="6"/>
      <c r="K73" s="6"/>
      <c r="L73" s="6"/>
      <c r="M73" s="6"/>
      <c r="N73" s="6"/>
      <c r="O73" s="21">
        <f>SUM(H73:M73)</f>
        <v>0</v>
      </c>
    </row>
    <row r="74" spans="1:15" x14ac:dyDescent="0.25">
      <c r="A74" s="23">
        <v>69</v>
      </c>
      <c r="B74" s="26" t="s">
        <v>292</v>
      </c>
      <c r="C74" s="24" t="s">
        <v>122</v>
      </c>
      <c r="D74" s="57">
        <v>2135000</v>
      </c>
      <c r="E74" s="6"/>
      <c r="F74" s="3" t="s">
        <v>204</v>
      </c>
      <c r="G74" s="18">
        <v>2600000</v>
      </c>
      <c r="H74" s="6">
        <v>6240</v>
      </c>
      <c r="I74" s="6">
        <v>7800</v>
      </c>
      <c r="J74" s="6">
        <v>96200</v>
      </c>
      <c r="K74" s="6">
        <v>52000</v>
      </c>
      <c r="L74" s="6">
        <v>52000</v>
      </c>
      <c r="M74" s="6">
        <v>26000</v>
      </c>
      <c r="N74" s="6">
        <v>112063</v>
      </c>
      <c r="O74" s="21">
        <f>SUM(H74:M74)</f>
        <v>240240</v>
      </c>
    </row>
    <row r="75" spans="1:15" x14ac:dyDescent="0.25">
      <c r="A75" s="23">
        <v>70</v>
      </c>
      <c r="B75" s="26" t="s">
        <v>292</v>
      </c>
      <c r="C75" s="9" t="s">
        <v>266</v>
      </c>
      <c r="D75" s="57">
        <v>1875000</v>
      </c>
      <c r="E75" s="24" t="s">
        <v>70</v>
      </c>
      <c r="F75" s="3" t="s">
        <v>11</v>
      </c>
      <c r="G75" s="18"/>
      <c r="H75" s="6"/>
      <c r="I75" s="6"/>
      <c r="J75" s="6"/>
      <c r="K75" s="6"/>
      <c r="L75" s="6"/>
      <c r="M75" s="6"/>
      <c r="N75" s="6"/>
      <c r="O75" s="21"/>
    </row>
    <row r="76" spans="1:15" x14ac:dyDescent="0.25">
      <c r="A76" s="23">
        <v>71</v>
      </c>
      <c r="B76" s="26" t="s">
        <v>292</v>
      </c>
      <c r="C76" s="24" t="s">
        <v>124</v>
      </c>
      <c r="D76" s="57">
        <v>2899500</v>
      </c>
      <c r="E76" s="24" t="s">
        <v>29</v>
      </c>
      <c r="F76" s="3" t="s">
        <v>11</v>
      </c>
      <c r="G76" s="18">
        <v>2600000</v>
      </c>
      <c r="H76" s="6">
        <v>6240</v>
      </c>
      <c r="I76" s="6">
        <v>7800</v>
      </c>
      <c r="J76" s="6">
        <v>96200</v>
      </c>
      <c r="K76" s="6">
        <v>52000</v>
      </c>
      <c r="L76" s="6">
        <v>52000</v>
      </c>
      <c r="M76" s="6">
        <v>26000</v>
      </c>
      <c r="N76" s="6">
        <v>112063</v>
      </c>
      <c r="O76" s="21">
        <f>SUM(H76:M76)</f>
        <v>240240</v>
      </c>
    </row>
    <row r="77" spans="1:15" x14ac:dyDescent="0.25">
      <c r="A77" s="23">
        <v>72</v>
      </c>
      <c r="B77" s="26" t="s">
        <v>292</v>
      </c>
      <c r="C77" s="24" t="s">
        <v>126</v>
      </c>
      <c r="D77" s="57">
        <v>4000000</v>
      </c>
      <c r="E77" s="24" t="s">
        <v>255</v>
      </c>
      <c r="F77" s="3" t="s">
        <v>11</v>
      </c>
      <c r="G77" s="18">
        <v>2250000</v>
      </c>
      <c r="H77" s="6">
        <v>5400</v>
      </c>
      <c r="I77" s="6">
        <v>6750</v>
      </c>
      <c r="J77" s="6">
        <v>83250</v>
      </c>
      <c r="K77" s="6">
        <v>45000</v>
      </c>
      <c r="L77" s="6">
        <v>45000</v>
      </c>
      <c r="M77" s="6">
        <v>22500</v>
      </c>
      <c r="N77" s="6"/>
      <c r="O77" s="21">
        <f>SUM(H77:M77)</f>
        <v>207900</v>
      </c>
    </row>
    <row r="78" spans="1:15" x14ac:dyDescent="0.25">
      <c r="A78" s="23">
        <v>73</v>
      </c>
      <c r="B78" s="26" t="s">
        <v>292</v>
      </c>
      <c r="C78" s="24" t="s">
        <v>128</v>
      </c>
      <c r="D78" s="57">
        <v>3016000</v>
      </c>
      <c r="E78" s="6"/>
      <c r="F78" s="3" t="s">
        <v>204</v>
      </c>
      <c r="G78" s="18"/>
      <c r="H78" s="6"/>
      <c r="I78" s="6"/>
      <c r="J78" s="6"/>
      <c r="K78" s="6"/>
      <c r="L78" s="6"/>
      <c r="M78" s="6"/>
      <c r="N78" s="6"/>
      <c r="O78" s="21"/>
    </row>
    <row r="79" spans="1:15" x14ac:dyDescent="0.25">
      <c r="A79" s="23">
        <v>74</v>
      </c>
      <c r="B79" s="26" t="s">
        <v>292</v>
      </c>
      <c r="C79" s="5" t="s">
        <v>271</v>
      </c>
      <c r="D79" s="57">
        <v>3315000</v>
      </c>
      <c r="E79" s="24" t="s">
        <v>10</v>
      </c>
      <c r="F79" s="3" t="s">
        <v>11</v>
      </c>
      <c r="G79" s="18"/>
      <c r="H79" s="6"/>
      <c r="I79" s="6"/>
      <c r="J79" s="6"/>
      <c r="K79" s="6"/>
      <c r="L79" s="6"/>
      <c r="M79" s="6"/>
      <c r="N79" s="6"/>
      <c r="O79" s="21"/>
    </row>
    <row r="80" spans="1:15" x14ac:dyDescent="0.25">
      <c r="A80" s="23">
        <v>75</v>
      </c>
      <c r="B80" s="26" t="s">
        <v>292</v>
      </c>
      <c r="C80" s="24" t="s">
        <v>130</v>
      </c>
      <c r="D80" s="57">
        <v>7216000</v>
      </c>
      <c r="E80" s="24" t="s">
        <v>185</v>
      </c>
      <c r="F80" s="3" t="s">
        <v>11</v>
      </c>
      <c r="G80" s="18">
        <v>2800000</v>
      </c>
      <c r="H80" s="6">
        <v>6720</v>
      </c>
      <c r="I80" s="6">
        <v>8400</v>
      </c>
      <c r="J80" s="6">
        <v>103600</v>
      </c>
      <c r="K80" s="6">
        <v>56000</v>
      </c>
      <c r="L80" s="6">
        <v>56000</v>
      </c>
      <c r="M80" s="6">
        <v>28000</v>
      </c>
      <c r="N80" s="6">
        <v>112063</v>
      </c>
      <c r="O80" s="21">
        <f>SUM(H80:M80)</f>
        <v>258720</v>
      </c>
    </row>
    <row r="81" spans="1:15" x14ac:dyDescent="0.25">
      <c r="A81" s="23">
        <v>76</v>
      </c>
      <c r="B81" s="26" t="s">
        <v>292</v>
      </c>
      <c r="C81" s="24" t="s">
        <v>132</v>
      </c>
      <c r="D81" s="57">
        <v>1702500</v>
      </c>
      <c r="E81" s="24" t="s">
        <v>234</v>
      </c>
      <c r="F81" s="3" t="s">
        <v>11</v>
      </c>
      <c r="G81" s="18"/>
      <c r="H81" s="6"/>
      <c r="I81" s="6"/>
      <c r="J81" s="6"/>
      <c r="K81" s="6"/>
      <c r="L81" s="6"/>
      <c r="M81" s="6"/>
      <c r="N81" s="6"/>
      <c r="O81" s="21">
        <f>SUM(H81:M81)</f>
        <v>0</v>
      </c>
    </row>
    <row r="82" spans="1:15" x14ac:dyDescent="0.25">
      <c r="A82" s="23">
        <v>77</v>
      </c>
      <c r="B82" s="26" t="s">
        <v>292</v>
      </c>
      <c r="C82" s="24" t="s">
        <v>134</v>
      </c>
      <c r="D82" s="57">
        <v>3238000</v>
      </c>
      <c r="E82" s="24" t="s">
        <v>76</v>
      </c>
      <c r="F82" s="3" t="s">
        <v>11</v>
      </c>
      <c r="G82" s="18">
        <v>2800000</v>
      </c>
      <c r="H82" s="6">
        <v>6720</v>
      </c>
      <c r="I82" s="6">
        <v>8400</v>
      </c>
      <c r="J82" s="6">
        <v>103600</v>
      </c>
      <c r="K82" s="6">
        <v>56000</v>
      </c>
      <c r="L82" s="6">
        <v>56000</v>
      </c>
      <c r="M82" s="6">
        <v>28000</v>
      </c>
      <c r="N82" s="6">
        <v>140000</v>
      </c>
      <c r="O82" s="21">
        <f>SUM(H82:M82)</f>
        <v>258720</v>
      </c>
    </row>
    <row r="83" spans="1:15" x14ac:dyDescent="0.25">
      <c r="A83" s="23">
        <v>78</v>
      </c>
      <c r="B83" s="26" t="s">
        <v>292</v>
      </c>
      <c r="C83" s="24" t="s">
        <v>136</v>
      </c>
      <c r="D83" s="57">
        <v>2810000</v>
      </c>
      <c r="E83" s="24" t="s">
        <v>112</v>
      </c>
      <c r="F83" s="3" t="s">
        <v>11</v>
      </c>
      <c r="G83" s="18">
        <v>2500000</v>
      </c>
      <c r="H83" s="6">
        <v>6000</v>
      </c>
      <c r="I83" s="6">
        <v>7500</v>
      </c>
      <c r="J83" s="6">
        <v>92500</v>
      </c>
      <c r="K83" s="6">
        <v>50000</v>
      </c>
      <c r="L83" s="6">
        <v>50000</v>
      </c>
      <c r="M83" s="6">
        <v>25000</v>
      </c>
      <c r="N83" s="6">
        <v>112063</v>
      </c>
      <c r="O83" s="21">
        <f>SUM(H83:M83)</f>
        <v>231000</v>
      </c>
    </row>
    <row r="84" spans="1:15" x14ac:dyDescent="0.25">
      <c r="A84" s="23">
        <v>79</v>
      </c>
      <c r="B84" s="26" t="s">
        <v>292</v>
      </c>
      <c r="C84" s="24" t="s">
        <v>138</v>
      </c>
      <c r="D84" s="57">
        <v>2450000</v>
      </c>
      <c r="E84" s="24" t="s">
        <v>236</v>
      </c>
      <c r="F84" s="3" t="s">
        <v>11</v>
      </c>
      <c r="G84" s="18"/>
      <c r="H84" s="6"/>
      <c r="I84" s="6"/>
      <c r="J84" s="6"/>
      <c r="K84" s="6"/>
      <c r="L84" s="6"/>
      <c r="M84" s="6"/>
      <c r="N84" s="6"/>
      <c r="O84" s="21">
        <f>SUM(H84:M84)</f>
        <v>0</v>
      </c>
    </row>
    <row r="85" spans="1:15" x14ac:dyDescent="0.25">
      <c r="A85" s="23">
        <v>80</v>
      </c>
      <c r="B85" s="26" t="s">
        <v>292</v>
      </c>
      <c r="C85" s="24" t="s">
        <v>140</v>
      </c>
      <c r="D85" s="57">
        <v>2260000</v>
      </c>
      <c r="E85" s="24" t="s">
        <v>31</v>
      </c>
      <c r="F85" s="3" t="s">
        <v>11</v>
      </c>
      <c r="G85" s="54">
        <v>2250000</v>
      </c>
      <c r="H85" s="55">
        <v>5400</v>
      </c>
      <c r="I85" s="55">
        <v>6750</v>
      </c>
      <c r="J85" s="55">
        <v>83250</v>
      </c>
      <c r="K85" s="55">
        <v>45000</v>
      </c>
      <c r="L85" s="55">
        <v>45000</v>
      </c>
      <c r="M85" s="55">
        <v>22500</v>
      </c>
      <c r="N85" s="55">
        <v>112063</v>
      </c>
      <c r="O85" s="66">
        <f>SUM(H85:M85)</f>
        <v>207900</v>
      </c>
    </row>
    <row r="86" spans="1:15" x14ac:dyDescent="0.25">
      <c r="A86" s="23">
        <v>81</v>
      </c>
      <c r="B86" s="26" t="s">
        <v>292</v>
      </c>
      <c r="C86" s="24" t="s">
        <v>142</v>
      </c>
      <c r="D86" s="57">
        <v>4000000</v>
      </c>
      <c r="E86" s="24" t="s">
        <v>147</v>
      </c>
      <c r="F86" s="3" t="s">
        <v>11</v>
      </c>
      <c r="G86" s="18">
        <v>2250000</v>
      </c>
      <c r="H86" s="6">
        <v>5400</v>
      </c>
      <c r="I86" s="6">
        <v>6750</v>
      </c>
      <c r="J86" s="6">
        <v>83250</v>
      </c>
      <c r="K86" s="6">
        <v>45000</v>
      </c>
      <c r="L86" s="6">
        <v>45000</v>
      </c>
      <c r="M86" s="6">
        <v>22500</v>
      </c>
      <c r="N86" s="6">
        <v>112063</v>
      </c>
      <c r="O86" s="21">
        <f>SUM(H86:M86)</f>
        <v>207900</v>
      </c>
    </row>
    <row r="87" spans="1:15" x14ac:dyDescent="0.25">
      <c r="A87" s="23">
        <v>82</v>
      </c>
      <c r="B87" s="26" t="s">
        <v>292</v>
      </c>
      <c r="C87" s="24" t="s">
        <v>144</v>
      </c>
      <c r="D87" s="57">
        <v>2060000</v>
      </c>
      <c r="E87" s="24" t="s">
        <v>59</v>
      </c>
      <c r="F87" s="3" t="s">
        <v>11</v>
      </c>
      <c r="G87" s="18">
        <v>2500000</v>
      </c>
      <c r="H87" s="6">
        <v>6000</v>
      </c>
      <c r="I87" s="6">
        <v>7500</v>
      </c>
      <c r="J87" s="6">
        <v>92500</v>
      </c>
      <c r="K87" s="6">
        <v>50000</v>
      </c>
      <c r="L87" s="6">
        <v>50000</v>
      </c>
      <c r="M87" s="6">
        <v>25000</v>
      </c>
      <c r="N87" s="6">
        <v>125000</v>
      </c>
      <c r="O87" s="21">
        <f>SUM(H87:M87)</f>
        <v>231000</v>
      </c>
    </row>
    <row r="88" spans="1:15" x14ac:dyDescent="0.25">
      <c r="A88" s="23">
        <v>83</v>
      </c>
      <c r="B88" s="26" t="s">
        <v>292</v>
      </c>
      <c r="C88" s="24" t="s">
        <v>146</v>
      </c>
      <c r="D88" s="57">
        <v>3288000</v>
      </c>
      <c r="E88" s="24" t="s">
        <v>84</v>
      </c>
      <c r="F88" s="3" t="s">
        <v>11</v>
      </c>
      <c r="G88" s="18">
        <v>2800000</v>
      </c>
      <c r="H88" s="6">
        <v>6720</v>
      </c>
      <c r="I88" s="6">
        <v>8400</v>
      </c>
      <c r="J88" s="6">
        <v>103600</v>
      </c>
      <c r="K88" s="6">
        <v>56000</v>
      </c>
      <c r="L88" s="6">
        <v>56000</v>
      </c>
      <c r="M88" s="6">
        <v>28000</v>
      </c>
      <c r="N88" s="6">
        <v>140000</v>
      </c>
      <c r="O88" s="21">
        <f>SUM(H88:M88)</f>
        <v>258720</v>
      </c>
    </row>
    <row r="89" spans="1:15" x14ac:dyDescent="0.25">
      <c r="A89" s="23">
        <v>84</v>
      </c>
      <c r="B89" s="26" t="s">
        <v>292</v>
      </c>
      <c r="C89" s="24" t="s">
        <v>148</v>
      </c>
      <c r="D89" s="57">
        <v>2768500</v>
      </c>
      <c r="E89" s="24" t="s">
        <v>43</v>
      </c>
      <c r="F89" s="3" t="s">
        <v>11</v>
      </c>
      <c r="G89" s="18"/>
      <c r="H89" s="6"/>
      <c r="I89" s="6"/>
      <c r="J89" s="6"/>
      <c r="K89" s="6"/>
      <c r="L89" s="6"/>
      <c r="M89" s="6"/>
      <c r="N89" s="6">
        <v>112063</v>
      </c>
      <c r="O89" s="21">
        <f>SUM(H89:M89)</f>
        <v>0</v>
      </c>
    </row>
    <row r="90" spans="1:15" x14ac:dyDescent="0.25">
      <c r="A90" s="23">
        <v>85</v>
      </c>
      <c r="B90" s="26" t="s">
        <v>292</v>
      </c>
      <c r="C90" s="24" t="s">
        <v>150</v>
      </c>
      <c r="D90" s="57">
        <v>3537500</v>
      </c>
      <c r="E90" s="6"/>
      <c r="F90" s="3" t="s">
        <v>204</v>
      </c>
      <c r="G90" s="18">
        <v>3000000</v>
      </c>
      <c r="H90" s="6">
        <v>7200</v>
      </c>
      <c r="I90" s="6">
        <v>9000</v>
      </c>
      <c r="J90" s="6">
        <v>111000</v>
      </c>
      <c r="K90" s="6">
        <v>60000</v>
      </c>
      <c r="L90" s="6">
        <v>60000</v>
      </c>
      <c r="M90" s="6">
        <v>30000</v>
      </c>
      <c r="N90" s="6">
        <v>112063</v>
      </c>
      <c r="O90" s="21">
        <f>SUM(H90:M90)</f>
        <v>277200</v>
      </c>
    </row>
    <row r="91" spans="1:15" x14ac:dyDescent="0.25">
      <c r="A91" s="23">
        <v>86</v>
      </c>
      <c r="B91" s="26" t="s">
        <v>292</v>
      </c>
      <c r="C91" s="9" t="s">
        <v>217</v>
      </c>
      <c r="D91" s="57">
        <v>1420000</v>
      </c>
      <c r="E91" s="6"/>
      <c r="F91" s="3" t="s">
        <v>204</v>
      </c>
      <c r="G91" s="18"/>
      <c r="H91" s="6"/>
      <c r="I91" s="6"/>
      <c r="J91" s="6"/>
      <c r="K91" s="6"/>
      <c r="L91" s="6"/>
      <c r="M91" s="6"/>
      <c r="N91" s="6"/>
      <c r="O91" s="21"/>
    </row>
    <row r="92" spans="1:15" x14ac:dyDescent="0.25">
      <c r="A92" s="23">
        <v>87</v>
      </c>
      <c r="B92" s="26" t="s">
        <v>292</v>
      </c>
      <c r="C92" s="5" t="s">
        <v>274</v>
      </c>
      <c r="D92" s="57">
        <v>1787500</v>
      </c>
      <c r="E92" s="24" t="s">
        <v>169</v>
      </c>
      <c r="F92" s="3" t="s">
        <v>11</v>
      </c>
      <c r="G92" s="18"/>
      <c r="H92" s="6"/>
      <c r="I92" s="6"/>
      <c r="J92" s="6"/>
      <c r="K92" s="6"/>
      <c r="L92" s="6"/>
      <c r="M92" s="6"/>
      <c r="N92" s="6"/>
      <c r="O92" s="21"/>
    </row>
    <row r="93" spans="1:15" x14ac:dyDescent="0.25">
      <c r="A93" s="23">
        <v>88</v>
      </c>
      <c r="B93" s="26" t="s">
        <v>292</v>
      </c>
      <c r="C93" s="24" t="s">
        <v>152</v>
      </c>
      <c r="D93" s="57">
        <v>1960000</v>
      </c>
      <c r="E93" s="24" t="s">
        <v>121</v>
      </c>
      <c r="F93" s="3" t="s">
        <v>11</v>
      </c>
      <c r="G93" s="18">
        <v>2250000</v>
      </c>
      <c r="H93" s="6">
        <v>5400</v>
      </c>
      <c r="I93" s="6">
        <v>6750</v>
      </c>
      <c r="J93" s="6">
        <v>83250</v>
      </c>
      <c r="K93" s="6">
        <v>45000</v>
      </c>
      <c r="L93" s="6">
        <v>45000</v>
      </c>
      <c r="M93" s="6">
        <v>22500</v>
      </c>
      <c r="N93" s="6">
        <v>112063</v>
      </c>
      <c r="O93" s="21">
        <f>SUM(H93:M93)</f>
        <v>207900</v>
      </c>
    </row>
    <row r="94" spans="1:15" x14ac:dyDescent="0.25">
      <c r="A94" s="23">
        <v>89</v>
      </c>
      <c r="B94" s="26" t="s">
        <v>292</v>
      </c>
      <c r="C94" s="24" t="s">
        <v>154</v>
      </c>
      <c r="D94" s="57">
        <v>2226500</v>
      </c>
      <c r="E94" s="24" t="s">
        <v>181</v>
      </c>
      <c r="F94" s="3" t="s">
        <v>11</v>
      </c>
      <c r="G94" s="18">
        <v>2700000</v>
      </c>
      <c r="H94" s="6">
        <v>6480</v>
      </c>
      <c r="I94" s="6">
        <v>8100</v>
      </c>
      <c r="J94" s="6">
        <v>99900</v>
      </c>
      <c r="K94" s="6">
        <v>54000</v>
      </c>
      <c r="L94" s="6">
        <v>54000</v>
      </c>
      <c r="M94" s="6">
        <v>27000</v>
      </c>
      <c r="N94" s="6">
        <v>112063</v>
      </c>
      <c r="O94" s="21">
        <f>SUM(H94:M94)</f>
        <v>249480</v>
      </c>
    </row>
    <row r="95" spans="1:15" x14ac:dyDescent="0.25">
      <c r="A95" s="23">
        <v>90</v>
      </c>
      <c r="B95" s="26" t="s">
        <v>292</v>
      </c>
      <c r="C95" s="24" t="s">
        <v>156</v>
      </c>
      <c r="D95" s="57">
        <v>1725000</v>
      </c>
      <c r="E95" s="24" t="s">
        <v>72</v>
      </c>
      <c r="F95" s="3" t="s">
        <v>11</v>
      </c>
      <c r="G95" s="18">
        <v>2800000</v>
      </c>
      <c r="H95" s="6">
        <v>6720</v>
      </c>
      <c r="I95" s="6">
        <v>8400</v>
      </c>
      <c r="J95" s="6">
        <v>103600</v>
      </c>
      <c r="K95" s="6">
        <v>56000</v>
      </c>
      <c r="L95" s="6">
        <v>56000</v>
      </c>
      <c r="M95" s="6">
        <v>28000</v>
      </c>
      <c r="N95" s="6">
        <v>112063</v>
      </c>
      <c r="O95" s="21">
        <f>SUM(H95:M95)</f>
        <v>258720</v>
      </c>
    </row>
    <row r="96" spans="1:15" x14ac:dyDescent="0.25">
      <c r="A96" s="23">
        <v>91</v>
      </c>
      <c r="B96" s="26" t="s">
        <v>292</v>
      </c>
      <c r="C96" s="24" t="s">
        <v>158</v>
      </c>
      <c r="D96" s="57">
        <v>2878500</v>
      </c>
      <c r="E96" s="24" t="s">
        <v>49</v>
      </c>
      <c r="F96" s="3" t="s">
        <v>11</v>
      </c>
      <c r="G96" s="18">
        <v>3400000</v>
      </c>
      <c r="H96" s="6">
        <v>8160</v>
      </c>
      <c r="I96" s="6">
        <v>10200</v>
      </c>
      <c r="J96" s="6">
        <v>125800</v>
      </c>
      <c r="K96" s="6">
        <v>68000</v>
      </c>
      <c r="L96" s="6">
        <v>68000</v>
      </c>
      <c r="M96" s="6">
        <v>34000</v>
      </c>
      <c r="N96" s="6"/>
      <c r="O96" s="21">
        <f>SUM(H96:M96)</f>
        <v>314160</v>
      </c>
    </row>
    <row r="97" spans="1:15" x14ac:dyDescent="0.25">
      <c r="A97" s="23">
        <v>92</v>
      </c>
      <c r="B97" s="26" t="s">
        <v>292</v>
      </c>
      <c r="C97" s="24" t="s">
        <v>160</v>
      </c>
      <c r="D97" s="57">
        <v>3433500</v>
      </c>
      <c r="E97" s="24" t="s">
        <v>254</v>
      </c>
      <c r="F97" s="3" t="s">
        <v>11</v>
      </c>
      <c r="G97" s="18">
        <v>4100000</v>
      </c>
      <c r="H97" s="6">
        <v>9840</v>
      </c>
      <c r="I97" s="6">
        <v>12300</v>
      </c>
      <c r="J97" s="6">
        <v>151700</v>
      </c>
      <c r="K97" s="6">
        <v>82000</v>
      </c>
      <c r="L97" s="6">
        <v>82000</v>
      </c>
      <c r="M97" s="6">
        <v>41000</v>
      </c>
      <c r="N97" s="6">
        <v>112063</v>
      </c>
      <c r="O97" s="21">
        <f>SUM(H97:M97)</f>
        <v>378840</v>
      </c>
    </row>
    <row r="98" spans="1:15" x14ac:dyDescent="0.25">
      <c r="A98" s="23">
        <v>93</v>
      </c>
      <c r="B98" s="26" t="s">
        <v>292</v>
      </c>
      <c r="C98" s="24" t="s">
        <v>162</v>
      </c>
      <c r="D98" s="57">
        <v>3577000</v>
      </c>
      <c r="E98" s="24" t="s">
        <v>45</v>
      </c>
      <c r="F98" s="3" t="s">
        <v>11</v>
      </c>
      <c r="G98" s="18">
        <v>3200000</v>
      </c>
      <c r="H98" s="6">
        <v>7680</v>
      </c>
      <c r="I98" s="6">
        <v>9600</v>
      </c>
      <c r="J98" s="6">
        <v>118400</v>
      </c>
      <c r="K98" s="6">
        <v>64000</v>
      </c>
      <c r="L98" s="6">
        <v>64000</v>
      </c>
      <c r="M98" s="6">
        <v>32000</v>
      </c>
      <c r="N98" s="6">
        <v>112063</v>
      </c>
      <c r="O98" s="21">
        <f>SUM(H98:M98)</f>
        <v>295680</v>
      </c>
    </row>
    <row r="99" spans="1:15" x14ac:dyDescent="0.25">
      <c r="A99" s="23">
        <v>94</v>
      </c>
      <c r="B99" s="26" t="s">
        <v>292</v>
      </c>
      <c r="C99" s="24" t="s">
        <v>166</v>
      </c>
      <c r="D99" s="57">
        <v>3531500</v>
      </c>
      <c r="E99" s="6"/>
      <c r="F99" s="3" t="s">
        <v>204</v>
      </c>
      <c r="G99" s="18"/>
      <c r="H99" s="6"/>
      <c r="I99" s="6"/>
      <c r="J99" s="6"/>
      <c r="K99" s="6"/>
      <c r="L99" s="6"/>
      <c r="M99" s="6"/>
      <c r="N99" s="6"/>
      <c r="O99" s="21">
        <f>SUM(H99:M99)</f>
        <v>0</v>
      </c>
    </row>
    <row r="100" spans="1:15" x14ac:dyDescent="0.25">
      <c r="A100" s="23">
        <v>95</v>
      </c>
      <c r="B100" s="26" t="s">
        <v>292</v>
      </c>
      <c r="C100" s="5" t="s">
        <v>205</v>
      </c>
      <c r="D100" s="57">
        <v>5000000</v>
      </c>
      <c r="E100" s="24" t="s">
        <v>196</v>
      </c>
      <c r="F100" s="3" t="s">
        <v>11</v>
      </c>
      <c r="G100" s="18">
        <v>2250000</v>
      </c>
      <c r="H100" s="6">
        <v>5400</v>
      </c>
      <c r="I100" s="6">
        <v>6750</v>
      </c>
      <c r="J100" s="6">
        <v>83250</v>
      </c>
      <c r="K100" s="6">
        <v>45000</v>
      </c>
      <c r="L100" s="6">
        <v>45000</v>
      </c>
      <c r="M100" s="6">
        <v>22500</v>
      </c>
      <c r="N100" s="6">
        <v>112063</v>
      </c>
      <c r="O100" s="21">
        <f>SUM(H100:M100)</f>
        <v>207900</v>
      </c>
    </row>
    <row r="101" spans="1:15" x14ac:dyDescent="0.25">
      <c r="A101" s="23">
        <v>96</v>
      </c>
      <c r="B101" s="26" t="s">
        <v>292</v>
      </c>
      <c r="C101" s="24" t="s">
        <v>288</v>
      </c>
      <c r="D101" s="57">
        <v>1202500</v>
      </c>
      <c r="E101" s="24" t="s">
        <v>187</v>
      </c>
      <c r="F101" s="3" t="s">
        <v>11</v>
      </c>
      <c r="G101" s="18">
        <v>2900000</v>
      </c>
      <c r="H101" s="6">
        <v>6960</v>
      </c>
      <c r="I101" s="6">
        <v>8700</v>
      </c>
      <c r="J101" s="6">
        <v>107300</v>
      </c>
      <c r="K101" s="6">
        <v>58000</v>
      </c>
      <c r="L101" s="6">
        <v>58000</v>
      </c>
      <c r="M101" s="6">
        <v>29000</v>
      </c>
      <c r="N101" s="6"/>
      <c r="O101" s="21">
        <f>SUM(H101:M101)</f>
        <v>267960</v>
      </c>
    </row>
    <row r="102" spans="1:15" x14ac:dyDescent="0.25">
      <c r="A102" s="23">
        <v>97</v>
      </c>
      <c r="B102" s="26" t="s">
        <v>292</v>
      </c>
      <c r="C102" s="24" t="s">
        <v>172</v>
      </c>
      <c r="D102" s="57">
        <v>1702500</v>
      </c>
      <c r="E102" s="24" t="s">
        <v>96</v>
      </c>
      <c r="F102" s="3" t="s">
        <v>11</v>
      </c>
      <c r="G102" s="18">
        <v>2250000</v>
      </c>
      <c r="H102" s="6">
        <v>5400</v>
      </c>
      <c r="I102" s="6">
        <v>6750</v>
      </c>
      <c r="J102" s="6">
        <v>83250</v>
      </c>
      <c r="K102" s="6">
        <v>45000</v>
      </c>
      <c r="L102" s="6">
        <v>0</v>
      </c>
      <c r="M102" s="6">
        <v>0</v>
      </c>
      <c r="N102" s="6">
        <v>112063</v>
      </c>
      <c r="O102" s="21">
        <f>SUM(H102:M102)</f>
        <v>140400</v>
      </c>
    </row>
    <row r="103" spans="1:15" x14ac:dyDescent="0.25">
      <c r="A103" s="23">
        <v>98</v>
      </c>
      <c r="B103" s="26" t="s">
        <v>292</v>
      </c>
      <c r="C103" s="24" t="s">
        <v>174</v>
      </c>
      <c r="D103" s="57">
        <v>2610000</v>
      </c>
      <c r="E103" s="24" t="s">
        <v>13</v>
      </c>
      <c r="F103" s="3" t="s">
        <v>11</v>
      </c>
      <c r="G103" s="18">
        <v>2250000</v>
      </c>
      <c r="H103" s="6">
        <v>5400</v>
      </c>
      <c r="I103" s="6">
        <v>6750</v>
      </c>
      <c r="J103" s="6">
        <v>83250</v>
      </c>
      <c r="K103" s="6">
        <v>45000</v>
      </c>
      <c r="L103" s="6">
        <v>0</v>
      </c>
      <c r="M103" s="6">
        <v>0</v>
      </c>
      <c r="N103" s="6">
        <v>112063</v>
      </c>
      <c r="O103" s="21">
        <f>SUM(H103:M103)</f>
        <v>140400</v>
      </c>
    </row>
    <row r="104" spans="1:15" x14ac:dyDescent="0.25">
      <c r="A104" s="23">
        <v>99</v>
      </c>
      <c r="B104" s="26" t="s">
        <v>292</v>
      </c>
      <c r="C104" s="24" t="s">
        <v>176</v>
      </c>
      <c r="D104" s="57">
        <v>4485780</v>
      </c>
      <c r="E104" s="24" t="s">
        <v>165</v>
      </c>
      <c r="F104" s="3" t="s">
        <v>11</v>
      </c>
      <c r="G104" s="18">
        <v>2250000</v>
      </c>
      <c r="H104" s="6">
        <v>5400</v>
      </c>
      <c r="I104" s="6">
        <v>6750</v>
      </c>
      <c r="J104" s="6">
        <v>83250</v>
      </c>
      <c r="K104" s="6">
        <v>45000</v>
      </c>
      <c r="L104" s="6">
        <v>45000</v>
      </c>
      <c r="M104" s="6">
        <v>22500</v>
      </c>
      <c r="N104" s="6">
        <v>112063</v>
      </c>
      <c r="O104" s="21">
        <f>SUM(H104:M104)</f>
        <v>207900</v>
      </c>
    </row>
    <row r="105" spans="1:15" x14ac:dyDescent="0.25">
      <c r="A105" s="23">
        <v>100</v>
      </c>
      <c r="B105" s="26" t="s">
        <v>292</v>
      </c>
      <c r="C105" s="24" t="s">
        <v>178</v>
      </c>
      <c r="D105" s="57">
        <v>1985000</v>
      </c>
      <c r="E105" s="24" t="s">
        <v>51</v>
      </c>
      <c r="F105" s="3" t="s">
        <v>11</v>
      </c>
      <c r="G105" s="18">
        <v>4300000</v>
      </c>
      <c r="H105" s="6">
        <v>10320</v>
      </c>
      <c r="I105" s="6">
        <v>12900</v>
      </c>
      <c r="J105" s="6">
        <v>159100</v>
      </c>
      <c r="K105" s="6">
        <v>86000</v>
      </c>
      <c r="L105" s="6">
        <v>86000</v>
      </c>
      <c r="M105" s="6">
        <v>43000</v>
      </c>
      <c r="N105" s="6">
        <v>215000</v>
      </c>
      <c r="O105" s="21">
        <f>SUM(H105:M105)</f>
        <v>397320</v>
      </c>
    </row>
    <row r="106" spans="1:15" x14ac:dyDescent="0.25">
      <c r="A106" s="23">
        <v>101</v>
      </c>
      <c r="B106" s="26" t="s">
        <v>292</v>
      </c>
      <c r="C106" s="24" t="s">
        <v>180</v>
      </c>
      <c r="D106" s="57">
        <v>3362500</v>
      </c>
      <c r="E106" s="24" t="s">
        <v>237</v>
      </c>
      <c r="F106" s="3" t="s">
        <v>11</v>
      </c>
      <c r="G106" s="18">
        <v>3000000</v>
      </c>
      <c r="H106" s="6">
        <v>7200</v>
      </c>
      <c r="I106" s="6">
        <v>9000</v>
      </c>
      <c r="J106" s="6">
        <v>111000</v>
      </c>
      <c r="K106" s="6">
        <v>60000</v>
      </c>
      <c r="L106" s="6">
        <v>60000</v>
      </c>
      <c r="M106" s="6">
        <v>30000</v>
      </c>
      <c r="N106" s="6">
        <v>112063</v>
      </c>
      <c r="O106" s="21">
        <f>SUM(H106:M106)</f>
        <v>277200</v>
      </c>
    </row>
    <row r="107" spans="1:15" x14ac:dyDescent="0.25">
      <c r="A107" s="23">
        <v>102</v>
      </c>
      <c r="B107" s="26" t="s">
        <v>292</v>
      </c>
      <c r="C107" s="24" t="s">
        <v>182</v>
      </c>
      <c r="D107" s="57">
        <v>1342500</v>
      </c>
      <c r="E107" s="6"/>
      <c r="F107" s="3" t="s">
        <v>204</v>
      </c>
      <c r="G107" s="18">
        <v>2800000</v>
      </c>
      <c r="H107" s="6">
        <v>6720</v>
      </c>
      <c r="I107" s="6">
        <v>8400</v>
      </c>
      <c r="J107" s="6">
        <v>103600</v>
      </c>
      <c r="K107" s="6">
        <v>56000</v>
      </c>
      <c r="L107" s="6">
        <v>56000</v>
      </c>
      <c r="M107" s="6">
        <v>28000</v>
      </c>
      <c r="N107" s="6">
        <v>112063</v>
      </c>
      <c r="O107" s="21">
        <f>SUM(H107:M107)</f>
        <v>258720</v>
      </c>
    </row>
    <row r="108" spans="1:15" x14ac:dyDescent="0.25">
      <c r="A108" s="23">
        <v>103</v>
      </c>
      <c r="B108" s="26" t="s">
        <v>292</v>
      </c>
      <c r="C108" s="9" t="s">
        <v>239</v>
      </c>
      <c r="D108" s="57">
        <v>1510000</v>
      </c>
      <c r="E108" s="6"/>
      <c r="F108" s="3" t="s">
        <v>204</v>
      </c>
      <c r="G108" s="5"/>
      <c r="H108" s="5"/>
      <c r="I108" s="5"/>
      <c r="J108" s="5"/>
      <c r="K108" s="5"/>
      <c r="L108" s="5"/>
      <c r="M108" s="5"/>
      <c r="N108" s="5"/>
      <c r="O108" s="5"/>
    </row>
    <row r="109" spans="1:15" x14ac:dyDescent="0.25">
      <c r="A109" s="23">
        <v>104</v>
      </c>
      <c r="B109" s="26" t="s">
        <v>292</v>
      </c>
      <c r="C109" s="5" t="s">
        <v>209</v>
      </c>
      <c r="D109" s="57">
        <v>1240000</v>
      </c>
      <c r="E109" s="24" t="s">
        <v>33</v>
      </c>
      <c r="F109" s="3" t="s">
        <v>11</v>
      </c>
      <c r="G109" s="5"/>
      <c r="H109" s="5"/>
      <c r="I109" s="5"/>
      <c r="J109" s="5"/>
      <c r="K109" s="5"/>
      <c r="L109" s="5"/>
      <c r="M109" s="5"/>
      <c r="N109" s="5"/>
      <c r="O109" s="5"/>
    </row>
    <row r="110" spans="1:15" x14ac:dyDescent="0.25">
      <c r="A110" s="23">
        <v>105</v>
      </c>
      <c r="B110" s="26" t="s">
        <v>292</v>
      </c>
      <c r="C110" s="24" t="s">
        <v>245</v>
      </c>
      <c r="D110" s="57">
        <v>4000000</v>
      </c>
      <c r="E110" s="24" t="s">
        <v>127</v>
      </c>
      <c r="F110" s="3" t="s">
        <v>11</v>
      </c>
      <c r="G110" s="18">
        <v>2800000</v>
      </c>
      <c r="H110" s="6">
        <v>6720</v>
      </c>
      <c r="I110" s="6">
        <v>8400</v>
      </c>
      <c r="J110" s="6">
        <v>103600</v>
      </c>
      <c r="K110" s="6">
        <v>56000</v>
      </c>
      <c r="L110" s="6">
        <v>56000</v>
      </c>
      <c r="M110" s="6">
        <v>28000</v>
      </c>
      <c r="N110" s="6">
        <v>112063</v>
      </c>
      <c r="O110" s="21">
        <f>SUM(H110:M110)</f>
        <v>258720</v>
      </c>
    </row>
    <row r="111" spans="1:15" x14ac:dyDescent="0.25">
      <c r="A111" s="23">
        <v>106</v>
      </c>
      <c r="B111" s="26" t="s">
        <v>292</v>
      </c>
      <c r="C111" s="24" t="s">
        <v>188</v>
      </c>
      <c r="D111" s="57">
        <v>2180000</v>
      </c>
      <c r="E111" s="24" t="s">
        <v>39</v>
      </c>
      <c r="F111" s="3" t="s">
        <v>11</v>
      </c>
      <c r="G111" s="18">
        <v>2250000</v>
      </c>
      <c r="H111" s="6">
        <v>5400</v>
      </c>
      <c r="I111" s="6">
        <v>6750</v>
      </c>
      <c r="J111" s="6">
        <v>83250</v>
      </c>
      <c r="K111" s="6">
        <v>45000</v>
      </c>
      <c r="L111" s="6">
        <v>45000</v>
      </c>
      <c r="M111" s="6">
        <v>22500</v>
      </c>
      <c r="N111" s="6">
        <v>112063</v>
      </c>
      <c r="O111" s="21">
        <f>SUM(H111:M111)</f>
        <v>207900</v>
      </c>
    </row>
    <row r="112" spans="1:15" x14ac:dyDescent="0.25">
      <c r="A112" s="23">
        <v>107</v>
      </c>
      <c r="B112" s="26" t="s">
        <v>292</v>
      </c>
      <c r="C112" s="24" t="s">
        <v>192</v>
      </c>
      <c r="D112" s="57">
        <v>3610000</v>
      </c>
      <c r="E112" s="24" t="s">
        <v>41</v>
      </c>
      <c r="F112" s="3" t="s">
        <v>11</v>
      </c>
      <c r="G112" s="18">
        <v>3000000</v>
      </c>
      <c r="H112" s="6">
        <v>7200</v>
      </c>
      <c r="I112" s="6">
        <v>9000</v>
      </c>
      <c r="J112" s="6">
        <v>111000</v>
      </c>
      <c r="K112" s="6">
        <v>60000</v>
      </c>
      <c r="L112" s="6">
        <v>60000</v>
      </c>
      <c r="M112" s="6">
        <v>30000</v>
      </c>
      <c r="N112" s="6">
        <v>150000</v>
      </c>
      <c r="O112" s="21">
        <f t="shared" ref="O112" si="1">SUM(H112:M112)</f>
        <v>277200</v>
      </c>
    </row>
    <row r="113" spans="1:15" x14ac:dyDescent="0.25">
      <c r="A113" s="23">
        <v>108</v>
      </c>
      <c r="B113" s="26" t="s">
        <v>292</v>
      </c>
      <c r="C113" s="24" t="s">
        <v>194</v>
      </c>
      <c r="D113" s="57">
        <v>3556000</v>
      </c>
      <c r="E113" s="24" t="s">
        <v>289</v>
      </c>
      <c r="F113" s="3" t="s">
        <v>11</v>
      </c>
      <c r="G113" s="18">
        <v>2800000</v>
      </c>
      <c r="H113" s="6">
        <v>6720</v>
      </c>
      <c r="I113" s="6">
        <v>8400</v>
      </c>
      <c r="J113" s="6">
        <v>103600</v>
      </c>
      <c r="K113" s="6">
        <v>56000</v>
      </c>
      <c r="L113" s="6">
        <v>56000</v>
      </c>
      <c r="M113" s="6">
        <v>28000</v>
      </c>
      <c r="N113" s="6">
        <v>150000</v>
      </c>
      <c r="O113" s="21">
        <f>SUM(H113:M113)</f>
        <v>258720</v>
      </c>
    </row>
    <row r="114" spans="1:15" x14ac:dyDescent="0.25">
      <c r="A114" s="23">
        <v>109</v>
      </c>
      <c r="B114" s="26" t="s">
        <v>292</v>
      </c>
      <c r="C114" s="24" t="s">
        <v>195</v>
      </c>
      <c r="D114" s="57">
        <v>5650000</v>
      </c>
      <c r="E114" s="24" t="s">
        <v>290</v>
      </c>
      <c r="F114" s="3" t="s">
        <v>11</v>
      </c>
      <c r="G114" s="18">
        <v>4400000</v>
      </c>
      <c r="H114" s="6">
        <v>10560</v>
      </c>
      <c r="I114" s="6">
        <v>13200</v>
      </c>
      <c r="J114" s="6">
        <v>162800</v>
      </c>
      <c r="K114" s="6">
        <v>88000</v>
      </c>
      <c r="L114" s="6">
        <v>88000</v>
      </c>
      <c r="M114" s="6">
        <v>44000</v>
      </c>
      <c r="N114" s="6">
        <v>112063</v>
      </c>
      <c r="O114" s="21">
        <f>SUM(H114:M114)</f>
        <v>406560</v>
      </c>
    </row>
    <row r="115" spans="1:15" x14ac:dyDescent="0.25">
      <c r="A115" s="23">
        <v>110</v>
      </c>
      <c r="B115" s="26" t="s">
        <v>292</v>
      </c>
      <c r="C115" s="24" t="s">
        <v>197</v>
      </c>
      <c r="D115" s="57">
        <v>2781000</v>
      </c>
      <c r="E115" s="24" t="s">
        <v>64</v>
      </c>
      <c r="F115" s="3" t="s">
        <v>11</v>
      </c>
      <c r="G115" s="18">
        <v>2150000</v>
      </c>
      <c r="H115" s="6">
        <v>5160</v>
      </c>
      <c r="I115" s="6">
        <v>6450</v>
      </c>
      <c r="J115" s="6">
        <v>79550</v>
      </c>
      <c r="K115" s="6">
        <v>43000</v>
      </c>
      <c r="L115" s="6">
        <v>43000</v>
      </c>
      <c r="M115" s="6">
        <v>21500</v>
      </c>
      <c r="N115" s="6">
        <v>112063</v>
      </c>
      <c r="O115" s="21">
        <f>SUM(H115:M115)</f>
        <v>198660</v>
      </c>
    </row>
    <row r="116" spans="1:15" x14ac:dyDescent="0.25">
      <c r="A116" s="23">
        <v>111</v>
      </c>
      <c r="B116" s="26" t="s">
        <v>292</v>
      </c>
      <c r="C116" s="24" t="s">
        <v>199</v>
      </c>
      <c r="D116" s="57">
        <v>3228500</v>
      </c>
      <c r="E116" s="24" t="s">
        <v>86</v>
      </c>
      <c r="F116" s="3" t="s">
        <v>11</v>
      </c>
      <c r="G116" s="18">
        <v>3300000</v>
      </c>
      <c r="H116" s="6">
        <v>7920</v>
      </c>
      <c r="I116" s="6">
        <v>9900</v>
      </c>
      <c r="J116" s="6">
        <v>122100</v>
      </c>
      <c r="K116" s="6">
        <v>66000</v>
      </c>
      <c r="L116" s="6">
        <v>66000</v>
      </c>
      <c r="M116" s="6">
        <v>33000</v>
      </c>
      <c r="N116" s="6">
        <v>112063</v>
      </c>
      <c r="O116" s="21">
        <f>SUM(H116:M116)</f>
        <v>304920</v>
      </c>
    </row>
    <row r="117" spans="1:15" x14ac:dyDescent="0.25">
      <c r="A117" s="23">
        <v>112</v>
      </c>
      <c r="B117" s="26" t="s">
        <v>292</v>
      </c>
      <c r="C117" s="24" t="s">
        <v>200</v>
      </c>
      <c r="D117" s="57">
        <v>2725000</v>
      </c>
      <c r="E117" s="24" t="s">
        <v>149</v>
      </c>
      <c r="F117" s="3" t="s">
        <v>11</v>
      </c>
      <c r="G117" s="5"/>
      <c r="H117" s="5"/>
      <c r="I117" s="5"/>
      <c r="J117" s="5"/>
      <c r="K117" s="5"/>
      <c r="L117" s="5"/>
      <c r="M117" s="5"/>
      <c r="N117" s="5"/>
      <c r="O117" s="5"/>
    </row>
    <row r="118" spans="1:15" x14ac:dyDescent="0.25">
      <c r="A118" s="23">
        <v>113</v>
      </c>
      <c r="B118" s="26" t="s">
        <v>292</v>
      </c>
      <c r="C118" s="24" t="s">
        <v>201</v>
      </c>
      <c r="D118" s="57">
        <v>2056250</v>
      </c>
      <c r="E118" s="24" t="s">
        <v>291</v>
      </c>
      <c r="F118" s="3" t="s">
        <v>11</v>
      </c>
      <c r="G118" s="5"/>
      <c r="H118" s="5"/>
      <c r="I118" s="5"/>
      <c r="J118" s="5"/>
      <c r="K118" s="5"/>
      <c r="L118" s="5"/>
      <c r="M118" s="5"/>
      <c r="N118" s="5"/>
      <c r="O118" s="5"/>
    </row>
    <row r="119" spans="1:15" x14ac:dyDescent="0.25">
      <c r="A119" s="23">
        <v>114</v>
      </c>
      <c r="B119" s="26" t="s">
        <v>292</v>
      </c>
      <c r="C119" s="24" t="s">
        <v>202</v>
      </c>
      <c r="D119" s="57">
        <v>4060000</v>
      </c>
      <c r="E119" s="68" t="s">
        <v>233</v>
      </c>
      <c r="F119" s="3" t="s">
        <v>11</v>
      </c>
      <c r="G119" s="5"/>
      <c r="H119" s="5"/>
      <c r="I119" s="5"/>
      <c r="J119" s="5"/>
      <c r="K119" s="5"/>
      <c r="L119" s="5"/>
      <c r="M119" s="5"/>
      <c r="N119" s="5"/>
      <c r="O119" s="5"/>
    </row>
    <row r="120" spans="1:15" x14ac:dyDescent="0.25">
      <c r="A120" s="5"/>
      <c r="B120" s="5"/>
      <c r="C120" s="5"/>
      <c r="D120" s="5"/>
      <c r="E120" s="5"/>
      <c r="F120" s="5"/>
      <c r="G120" s="18">
        <f>SUM(G6:G116)</f>
        <v>211700000</v>
      </c>
      <c r="H120" s="18">
        <f>SUM(H6:H116)</f>
        <v>508080</v>
      </c>
      <c r="I120" s="18">
        <f>SUM(I6:I116)</f>
        <v>635100</v>
      </c>
      <c r="J120" s="18">
        <f>SUM(J6:J116)</f>
        <v>7832900</v>
      </c>
      <c r="K120" s="18">
        <f>SUM(K6:K116)</f>
        <v>4234000</v>
      </c>
      <c r="L120" s="18">
        <f>SUM(L6:L116)</f>
        <v>4099000</v>
      </c>
      <c r="M120" s="18">
        <f>SUM(M6:M116)</f>
        <v>2049500</v>
      </c>
      <c r="N120" s="18">
        <f>SUM(N6:N116)</f>
        <v>9067593</v>
      </c>
      <c r="O120" s="21">
        <f>SUM(H120:M120)</f>
        <v>19358580</v>
      </c>
    </row>
    <row r="121" spans="1:15" x14ac:dyDescent="0.25">
      <c r="G121" s="2"/>
      <c r="H121" s="2"/>
      <c r="I121" s="2"/>
      <c r="J121" s="2"/>
      <c r="K121" s="2"/>
      <c r="L121" s="2"/>
      <c r="M121" s="2"/>
      <c r="N121" s="2"/>
      <c r="O121" s="2"/>
    </row>
    <row r="122" spans="1:15" x14ac:dyDescent="0.25">
      <c r="N122" s="20">
        <v>9067593</v>
      </c>
      <c r="O122" s="20">
        <v>19358580</v>
      </c>
    </row>
    <row r="123" spans="1:15" x14ac:dyDescent="0.25">
      <c r="N123" s="20">
        <f>N120-N122</f>
        <v>0</v>
      </c>
      <c r="O123" s="20">
        <f>O120-O122</f>
        <v>0</v>
      </c>
    </row>
  </sheetData>
  <autoFilter ref="A4:O120" xr:uid="{74E07CDB-B5C1-4386-81B4-31B63A1B681E}">
    <filterColumn colId="9" showButton="0"/>
    <filterColumn colId="11" showButton="0"/>
  </autoFilter>
  <mergeCells count="15">
    <mergeCell ref="D4:D5"/>
    <mergeCell ref="A1:F1"/>
    <mergeCell ref="A2:F2"/>
    <mergeCell ref="E4:E5"/>
    <mergeCell ref="J4:K4"/>
    <mergeCell ref="N4:N5"/>
    <mergeCell ref="O4:O5"/>
    <mergeCell ref="C4:C5"/>
    <mergeCell ref="I4:I5"/>
    <mergeCell ref="L4:M4"/>
    <mergeCell ref="A4:A5"/>
    <mergeCell ref="B4:B5"/>
    <mergeCell ref="F4:F5"/>
    <mergeCell ref="G4:G5"/>
    <mergeCell ref="H4:H5"/>
  </mergeCells>
  <conditionalFormatting sqref="C7">
    <cfRule type="duplicateValues" dxfId="166" priority="88"/>
  </conditionalFormatting>
  <conditionalFormatting sqref="C9">
    <cfRule type="duplicateValues" dxfId="165" priority="87"/>
  </conditionalFormatting>
  <conditionalFormatting sqref="C10">
    <cfRule type="duplicateValues" dxfId="164" priority="86"/>
  </conditionalFormatting>
  <conditionalFormatting sqref="C11">
    <cfRule type="duplicateValues" dxfId="163" priority="85"/>
  </conditionalFormatting>
  <conditionalFormatting sqref="C13">
    <cfRule type="duplicateValues" dxfId="162" priority="84"/>
  </conditionalFormatting>
  <conditionalFormatting sqref="C14:C15">
    <cfRule type="duplicateValues" dxfId="161" priority="83"/>
  </conditionalFormatting>
  <conditionalFormatting sqref="C16">
    <cfRule type="duplicateValues" dxfId="160" priority="82"/>
  </conditionalFormatting>
  <conditionalFormatting sqref="C18">
    <cfRule type="duplicateValues" dxfId="159" priority="81"/>
  </conditionalFormatting>
  <conditionalFormatting sqref="C21">
    <cfRule type="duplicateValues" dxfId="158" priority="80"/>
  </conditionalFormatting>
  <conditionalFormatting sqref="C24">
    <cfRule type="duplicateValues" dxfId="157" priority="79"/>
  </conditionalFormatting>
  <conditionalFormatting sqref="C25">
    <cfRule type="duplicateValues" dxfId="156" priority="78"/>
  </conditionalFormatting>
  <conditionalFormatting sqref="C26">
    <cfRule type="duplicateValues" dxfId="155" priority="77"/>
  </conditionalFormatting>
  <conditionalFormatting sqref="C27">
    <cfRule type="duplicateValues" dxfId="154" priority="76"/>
  </conditionalFormatting>
  <conditionalFormatting sqref="C28">
    <cfRule type="duplicateValues" dxfId="153" priority="75"/>
  </conditionalFormatting>
  <conditionalFormatting sqref="C29">
    <cfRule type="duplicateValues" dxfId="152" priority="74"/>
  </conditionalFormatting>
  <conditionalFormatting sqref="C30">
    <cfRule type="duplicateValues" dxfId="151" priority="73"/>
  </conditionalFormatting>
  <conditionalFormatting sqref="C33">
    <cfRule type="duplicateValues" dxfId="150" priority="72"/>
  </conditionalFormatting>
  <conditionalFormatting sqref="C34">
    <cfRule type="duplicateValues" dxfId="149" priority="71"/>
  </conditionalFormatting>
  <conditionalFormatting sqref="C35">
    <cfRule type="duplicateValues" dxfId="148" priority="70"/>
  </conditionalFormatting>
  <conditionalFormatting sqref="C37">
    <cfRule type="duplicateValues" dxfId="147" priority="69"/>
  </conditionalFormatting>
  <conditionalFormatting sqref="C38">
    <cfRule type="duplicateValues" dxfId="146" priority="68"/>
  </conditionalFormatting>
  <conditionalFormatting sqref="C42">
    <cfRule type="duplicateValues" dxfId="145" priority="67"/>
  </conditionalFormatting>
  <conditionalFormatting sqref="C43">
    <cfRule type="duplicateValues" dxfId="144" priority="66"/>
  </conditionalFormatting>
  <conditionalFormatting sqref="C45">
    <cfRule type="duplicateValues" dxfId="143" priority="65"/>
  </conditionalFormatting>
  <conditionalFormatting sqref="C46">
    <cfRule type="duplicateValues" dxfId="142" priority="64"/>
  </conditionalFormatting>
  <conditionalFormatting sqref="C47">
    <cfRule type="duplicateValues" dxfId="141" priority="63"/>
  </conditionalFormatting>
  <conditionalFormatting sqref="C48">
    <cfRule type="duplicateValues" dxfId="140" priority="62"/>
  </conditionalFormatting>
  <conditionalFormatting sqref="C49">
    <cfRule type="duplicateValues" dxfId="139" priority="61"/>
  </conditionalFormatting>
  <conditionalFormatting sqref="C52">
    <cfRule type="duplicateValues" dxfId="138" priority="60"/>
  </conditionalFormatting>
  <conditionalFormatting sqref="C55">
    <cfRule type="duplicateValues" dxfId="137" priority="59"/>
  </conditionalFormatting>
  <conditionalFormatting sqref="C56">
    <cfRule type="duplicateValues" dxfId="136" priority="58"/>
  </conditionalFormatting>
  <conditionalFormatting sqref="C57">
    <cfRule type="duplicateValues" dxfId="135" priority="57"/>
  </conditionalFormatting>
  <conditionalFormatting sqref="C58">
    <cfRule type="duplicateValues" dxfId="134" priority="56"/>
  </conditionalFormatting>
  <conditionalFormatting sqref="C62">
    <cfRule type="duplicateValues" dxfId="133" priority="54"/>
  </conditionalFormatting>
  <conditionalFormatting sqref="C66">
    <cfRule type="duplicateValues" dxfId="132" priority="53"/>
  </conditionalFormatting>
  <conditionalFormatting sqref="C67">
    <cfRule type="duplicateValues" dxfId="131" priority="52"/>
  </conditionalFormatting>
  <conditionalFormatting sqref="C70">
    <cfRule type="duplicateValues" dxfId="130" priority="51"/>
  </conditionalFormatting>
  <conditionalFormatting sqref="C71">
    <cfRule type="duplicateValues" dxfId="129" priority="50"/>
  </conditionalFormatting>
  <conditionalFormatting sqref="C74">
    <cfRule type="duplicateValues" dxfId="128" priority="49"/>
  </conditionalFormatting>
  <conditionalFormatting sqref="C76">
    <cfRule type="duplicateValues" dxfId="127" priority="48"/>
  </conditionalFormatting>
  <conditionalFormatting sqref="C77">
    <cfRule type="duplicateValues" dxfId="126" priority="47"/>
  </conditionalFormatting>
  <conditionalFormatting sqref="C78">
    <cfRule type="duplicateValues" dxfId="125" priority="46"/>
  </conditionalFormatting>
  <conditionalFormatting sqref="C82">
    <cfRule type="duplicateValues" dxfId="124" priority="45"/>
  </conditionalFormatting>
  <conditionalFormatting sqref="C83">
    <cfRule type="duplicateValues" dxfId="123" priority="44"/>
  </conditionalFormatting>
  <conditionalFormatting sqref="C85">
    <cfRule type="duplicateValues" dxfId="122" priority="42"/>
  </conditionalFormatting>
  <conditionalFormatting sqref="C87">
    <cfRule type="duplicateValues" dxfId="121" priority="41"/>
  </conditionalFormatting>
  <conditionalFormatting sqref="C88">
    <cfRule type="duplicateValues" dxfId="120" priority="40"/>
  </conditionalFormatting>
  <conditionalFormatting sqref="C89">
    <cfRule type="duplicateValues" dxfId="119" priority="39"/>
  </conditionalFormatting>
  <conditionalFormatting sqref="C90">
    <cfRule type="duplicateValues" dxfId="118" priority="38"/>
  </conditionalFormatting>
  <conditionalFormatting sqref="C91">
    <cfRule type="duplicateValues" dxfId="117" priority="37"/>
  </conditionalFormatting>
  <conditionalFormatting sqref="C92">
    <cfRule type="duplicateValues" dxfId="116" priority="36"/>
  </conditionalFormatting>
  <conditionalFormatting sqref="C93">
    <cfRule type="duplicateValues" dxfId="115" priority="35"/>
  </conditionalFormatting>
  <conditionalFormatting sqref="C97">
    <cfRule type="duplicateValues" dxfId="114" priority="33"/>
  </conditionalFormatting>
  <conditionalFormatting sqref="C98">
    <cfRule type="duplicateValues" dxfId="113" priority="32"/>
  </conditionalFormatting>
  <conditionalFormatting sqref="C99">
    <cfRule type="duplicateValues" dxfId="112" priority="31"/>
  </conditionalFormatting>
  <conditionalFormatting sqref="C103">
    <cfRule type="duplicateValues" dxfId="111" priority="30"/>
  </conditionalFormatting>
  <conditionalFormatting sqref="C104">
    <cfRule type="duplicateValues" dxfId="110" priority="29"/>
  </conditionalFormatting>
  <conditionalFormatting sqref="C105">
    <cfRule type="duplicateValues" dxfId="109" priority="28"/>
  </conditionalFormatting>
  <conditionalFormatting sqref="C106">
    <cfRule type="duplicateValues" dxfId="108" priority="26"/>
  </conditionalFormatting>
  <conditionalFormatting sqref="C106">
    <cfRule type="duplicateValues" dxfId="107" priority="27"/>
  </conditionalFormatting>
  <conditionalFormatting sqref="C96">
    <cfRule type="duplicateValues" dxfId="106" priority="25"/>
  </conditionalFormatting>
  <conditionalFormatting sqref="C107">
    <cfRule type="duplicateValues" dxfId="105" priority="24"/>
  </conditionalFormatting>
  <conditionalFormatting sqref="C110">
    <cfRule type="duplicateValues" dxfId="104" priority="21"/>
  </conditionalFormatting>
  <conditionalFormatting sqref="C110">
    <cfRule type="duplicateValues" dxfId="103" priority="22"/>
  </conditionalFormatting>
  <conditionalFormatting sqref="C111">
    <cfRule type="duplicateValues" dxfId="102" priority="19"/>
  </conditionalFormatting>
  <conditionalFormatting sqref="C111">
    <cfRule type="duplicateValues" dxfId="101" priority="20"/>
  </conditionalFormatting>
  <conditionalFormatting sqref="C112">
    <cfRule type="duplicateValues" dxfId="100" priority="17"/>
  </conditionalFormatting>
  <conditionalFormatting sqref="C112">
    <cfRule type="duplicateValues" dxfId="99" priority="18"/>
  </conditionalFormatting>
  <conditionalFormatting sqref="C113">
    <cfRule type="duplicateValues" dxfId="98" priority="15"/>
  </conditionalFormatting>
  <conditionalFormatting sqref="C113">
    <cfRule type="duplicateValues" dxfId="97" priority="16"/>
  </conditionalFormatting>
  <conditionalFormatting sqref="C114">
    <cfRule type="duplicateValues" dxfId="96" priority="13"/>
  </conditionalFormatting>
  <conditionalFormatting sqref="C114">
    <cfRule type="duplicateValues" dxfId="95" priority="14"/>
  </conditionalFormatting>
  <conditionalFormatting sqref="C115">
    <cfRule type="duplicateValues" dxfId="94" priority="11"/>
  </conditionalFormatting>
  <conditionalFormatting sqref="C115">
    <cfRule type="duplicateValues" dxfId="93" priority="12"/>
  </conditionalFormatting>
  <conditionalFormatting sqref="C116">
    <cfRule type="duplicateValues" dxfId="92" priority="9"/>
  </conditionalFormatting>
  <conditionalFormatting sqref="C116">
    <cfRule type="duplicateValues" dxfId="91" priority="10"/>
  </conditionalFormatting>
  <conditionalFormatting sqref="C117">
    <cfRule type="duplicateValues" dxfId="90" priority="7"/>
  </conditionalFormatting>
  <conditionalFormatting sqref="C117">
    <cfRule type="duplicateValues" dxfId="89" priority="8"/>
  </conditionalFormatting>
  <conditionalFormatting sqref="C118">
    <cfRule type="duplicateValues" dxfId="88" priority="5"/>
  </conditionalFormatting>
  <conditionalFormatting sqref="C118">
    <cfRule type="duplicateValues" dxfId="87" priority="6"/>
  </conditionalFormatting>
  <conditionalFormatting sqref="C119">
    <cfRule type="duplicateValues" dxfId="86" priority="3"/>
  </conditionalFormatting>
  <conditionalFormatting sqref="C119">
    <cfRule type="duplicateValues" dxfId="85" priority="4"/>
  </conditionalFormatting>
  <conditionalFormatting sqref="C84">
    <cfRule type="duplicateValues" dxfId="84" priority="468"/>
  </conditionalFormatting>
  <conditionalFormatting sqref="C94">
    <cfRule type="duplicateValues" dxfId="83" priority="500"/>
  </conditionalFormatting>
  <conditionalFormatting sqref="C59">
    <cfRule type="duplicateValues" dxfId="82" priority="589"/>
  </conditionalFormatting>
  <conditionalFormatting sqref="C60">
    <cfRule type="duplicateValues" dxfId="81" priority="2"/>
  </conditionalFormatting>
  <conditionalFormatting sqref="C69">
    <cfRule type="duplicateValues" dxfId="80" priority="1"/>
  </conditionalFormatting>
  <conditionalFormatting sqref="C108:C109 C95 C86 C61 C17 C6 C8 C12 C19:C20 C22:C23 C31:C32 C36 C39:C41 C44 C50:C51 C53:C54 C63:C65 C68 C72:C73 C75 C79:C81 C100:C102">
    <cfRule type="duplicateValues" dxfId="79" priority="62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MEI</vt:lpstr>
      <vt:lpstr>JUN</vt:lpstr>
      <vt:lpstr>JUL</vt:lpstr>
      <vt:lpstr>AGU</vt:lpstr>
      <vt:lpstr>SEP</vt:lpstr>
      <vt:lpstr>OKT</vt:lpstr>
      <vt:lpstr>NOV</vt:lpstr>
      <vt:lpstr>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Pramudita</dc:creator>
  <cp:lastModifiedBy>Brian Pramudita</cp:lastModifiedBy>
  <dcterms:created xsi:type="dcterms:W3CDTF">2023-08-14T09:15:02Z</dcterms:created>
  <dcterms:modified xsi:type="dcterms:W3CDTF">2023-08-21T14:28:08Z</dcterms:modified>
</cp:coreProperties>
</file>