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brian\Downloads\"/>
    </mc:Choice>
  </mc:AlternateContent>
  <xr:revisionPtr revIDLastSave="0" documentId="13_ncr:1_{1699C7B3-CF0A-4FAB-968D-7838FDBCB05B}" xr6:coauthVersionLast="47" xr6:coauthVersionMax="47" xr10:uidLastSave="{00000000-0000-0000-0000-000000000000}"/>
  <bookViews>
    <workbookView xWindow="-120" yWindow="-120" windowWidth="20730" windowHeight="11040" xr2:uid="{9E3D5A1E-ECBF-48B8-BABB-34F0E93BA8FE}"/>
  </bookViews>
  <sheets>
    <sheet name="Balasan" sheetId="2" r:id="rId1"/>
    <sheet name="1.1" sheetId="3" r:id="rId2"/>
    <sheet name="2.1" sheetId="7" r:id="rId3"/>
  </sheets>
  <externalReferences>
    <externalReference r:id="rId4"/>
  </externalReferences>
  <definedNames>
    <definedName name="_xlnm.Print_Area" localSheetId="1">'1.1'!$A$1:$L$54,'1.1'!$A$57:$L$100</definedName>
    <definedName name="_xlnm.Print_Area" localSheetId="0">Balasan!$A$1:$BF$103</definedName>
    <definedName name="_xlnm.Print_Titles" localSheetId="0">Balasan!$2:$11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83" i="3" l="1"/>
  <c r="L81" i="3"/>
  <c r="K81" i="3"/>
  <c r="I81" i="3"/>
  <c r="H81" i="3"/>
  <c r="G76" i="3"/>
  <c r="G74" i="3"/>
  <c r="G72" i="3"/>
  <c r="G81" i="3" s="1"/>
  <c r="H39" i="3"/>
  <c r="H40" i="3" s="1"/>
  <c r="H41" i="3" s="1"/>
  <c r="H42" i="3" s="1"/>
  <c r="H43" i="3" s="1"/>
  <c r="D39" i="3"/>
  <c r="F36" i="3"/>
  <c r="H35" i="3"/>
  <c r="H36" i="3" s="1"/>
  <c r="H37" i="3" s="1"/>
  <c r="F78" i="3" s="1"/>
  <c r="J78" i="3" s="1"/>
  <c r="F35" i="3"/>
  <c r="H34" i="3"/>
  <c r="D34" i="3"/>
  <c r="B78" i="3" s="1"/>
  <c r="H29" i="3"/>
  <c r="H30" i="3" s="1"/>
  <c r="H31" i="3" s="1"/>
  <c r="D29" i="3"/>
  <c r="B76" i="3" s="1"/>
  <c r="H24" i="3"/>
  <c r="H25" i="3" s="1"/>
  <c r="D24" i="3"/>
  <c r="B74" i="3" s="1"/>
  <c r="H20" i="3"/>
  <c r="H21" i="3" s="1"/>
  <c r="D20" i="3"/>
  <c r="B72" i="3" s="1"/>
  <c r="F74" i="3" l="1"/>
  <c r="J74" i="3" s="1"/>
  <c r="H26" i="3"/>
  <c r="H27" i="3" s="1"/>
  <c r="F72" i="3"/>
  <c r="H22" i="3"/>
  <c r="F76" i="3"/>
  <c r="J76" i="3" s="1"/>
  <c r="H32" i="3"/>
  <c r="F81" i="3" l="1"/>
  <c r="J81" i="3" s="1"/>
  <c r="J72" i="3"/>
  <c r="AS71" i="2" l="1"/>
  <c r="AS73" i="2" s="1"/>
  <c r="AS74" i="2" s="1"/>
  <c r="AS75" i="2" s="1"/>
  <c r="AJ87" i="2" l="1"/>
  <c r="AT45" i="2" l="1"/>
  <c r="AT37" i="2"/>
  <c r="AJ86" i="2" l="1"/>
  <c r="AT39" i="2"/>
  <c r="AT41" i="2" s="1"/>
  <c r="AC11" i="2" l="1"/>
  <c r="AJ88" i="2" l="1"/>
</calcChain>
</file>

<file path=xl/sharedStrings.xml><?xml version="1.0" encoding="utf-8"?>
<sst xmlns="http://schemas.openxmlformats.org/spreadsheetml/2006/main" count="227" uniqueCount="155">
  <si>
    <t xml:space="preserve">Nomor  </t>
  </si>
  <si>
    <t>:</t>
  </si>
  <si>
    <t xml:space="preserve">Perihal   </t>
  </si>
  <si>
    <t xml:space="preserve">: </t>
  </si>
  <si>
    <t>Surat Balasan Penjelasan atas Data dan/atau Keterangan</t>
  </si>
  <si>
    <t xml:space="preserve">Tanggal  </t>
  </si>
  <si>
    <t>NAMA WAJIB PAJAK : YAYASAN AISYAH LAMPUNG</t>
  </si>
  <si>
    <t>NPWP : 02.896.830.3-325.000</t>
  </si>
  <si>
    <t>TAHUN PAJAK : 2019</t>
  </si>
  <si>
    <t>KPP PRATAMA NATAR</t>
  </si>
  <si>
    <t>A.</t>
  </si>
  <si>
    <t>No</t>
  </si>
  <si>
    <t>Tahun Pajak</t>
  </si>
  <si>
    <t>1</t>
  </si>
  <si>
    <t>Total</t>
  </si>
  <si>
    <t>Atas rencana realisasi dari sisa lebih tersebut akan kami lampirkan saat pelaporan SPT Tahunan PPh Badan 2019 Pembetulan I.</t>
  </si>
  <si>
    <t>B.</t>
  </si>
  <si>
    <t>No.</t>
  </si>
  <si>
    <t>Jenis Pajak</t>
  </si>
  <si>
    <t>Nominal</t>
  </si>
  <si>
    <t>PPh Badan</t>
  </si>
  <si>
    <t>Atas perhatian dan kerjasamanya, kami ucapkan terima kasih.</t>
  </si>
  <si>
    <t>Hormat kami,</t>
  </si>
  <si>
    <t>Sukarni, S.SiT. M. Kes</t>
  </si>
  <si>
    <t>Ketua Yayasan Aisyah Lampung</t>
  </si>
  <si>
    <t>4 Agustus 2023</t>
  </si>
  <si>
    <t>Berdasarkan SP2DK Nomor S-934/P2DK/KPP.2806/2023 tanggal 4 Agustus 2023, terdapat beberapa indikasi temuan petugas pajak. Berikut tanggapan Wajib Pajak dari beberapa temuan tersebut.</t>
  </si>
  <si>
    <t>Perbedaan Laba Komersil</t>
  </si>
  <si>
    <t>Terdapat selisih antara nilai jumlah penghasilan netto komersil pada SPT Tahunan dengan nilai laba komersil pada laporan keuangan yang telah diaudit.</t>
  </si>
  <si>
    <t>Penghasilan Netto Komersial cfm SPT Tahunan PPh Badan (1771 I angka 3)</t>
  </si>
  <si>
    <t>Nama KAP cfm SPT (1771 Induk hal.1)</t>
  </si>
  <si>
    <t>Laba Sebelum Pajak cfm Laporan Audit</t>
  </si>
  <si>
    <t>Nama KAP cfm Laporan Audit</t>
  </si>
  <si>
    <t>Tjahjo, Machdjud Modopuro &amp; Rekan</t>
  </si>
  <si>
    <t>Selisih</t>
  </si>
  <si>
    <t>Ekualisasi PPN KMS</t>
  </si>
  <si>
    <t>Nama WP</t>
  </si>
  <si>
    <t>Yayasan Aisyah Lampung</t>
  </si>
  <si>
    <t>NPWP</t>
  </si>
  <si>
    <t>02.896.830.3.325.000</t>
  </si>
  <si>
    <t>Alamat</t>
  </si>
  <si>
    <t>Jl. Ahmad Yani No. 1A Tambahrejo, Gadingrejo, Pringsewu</t>
  </si>
  <si>
    <t>KLU</t>
  </si>
  <si>
    <t>Dasar Hukum</t>
  </si>
  <si>
    <t>PMK NOMOR 80/PMK.03/2009</t>
  </si>
  <si>
    <t>PMK NOMOR 68/PMK.03/2020</t>
  </si>
  <si>
    <t>Pada tahun pajak 2019 Wajib Pajak Yayasan Aisyah Lampung memperoleh sisa lebih sebagai berikut:</t>
  </si>
  <si>
    <t>Tahun Pajak 2015 :</t>
  </si>
  <si>
    <t>Tahun Pajak 2016 :</t>
  </si>
  <si>
    <t>Tahun Pajak 2017 :</t>
  </si>
  <si>
    <t>Tahun Pajak 2018 :</t>
  </si>
  <si>
    <t>Tahun Pajak 2019 :</t>
  </si>
  <si>
    <t>Sisa lebih tersebut ditanamkan kembali dalam bentuk pembangunan dan pengadaan sarana dan prasarana kegiatan pendidikan dan/atau penelitian dan pengembangan dengan rincian sebagai berikut:</t>
  </si>
  <si>
    <t>Rencana Penggunaan Sisa Lebih FY 2019</t>
  </si>
  <si>
    <t>Sisa Lebih yang Diterima/
Diperoleh</t>
  </si>
  <si>
    <t>Rencana Penggunaan Sisa Lebih</t>
  </si>
  <si>
    <t>Penggunaan Sisa Lebih</t>
  </si>
  <si>
    <t>Tahun</t>
  </si>
  <si>
    <t>Jumlah</t>
  </si>
  <si>
    <t>Estimasi Jumlah</t>
  </si>
  <si>
    <t>Jumlah Sisa Lebih yang digunakan (Rp)</t>
  </si>
  <si>
    <t>Referensi data</t>
  </si>
  <si>
    <t>1. Pembangunan Gedung Belajar 3</t>
  </si>
  <si>
    <t>Ditanamkan dalam bentuk pembangunan sarana dan prasarana</t>
  </si>
  <si>
    <t>2. Pembangunan Gedung B</t>
  </si>
  <si>
    <t>3. Pembangunan Gedung Lab Terpadu</t>
  </si>
  <si>
    <t>4. Pembangunan Gedung A</t>
  </si>
  <si>
    <t>1. Pembangunan Gedung E</t>
  </si>
  <si>
    <t>ambil dari beban pembangunan material dan jasa di 2017 DQ3</t>
  </si>
  <si>
    <t>2. Pembangunan Gedung Aisyah Medical Center</t>
  </si>
  <si>
    <t>3. Pembangunan Gedung Aisyah Mart</t>
  </si>
  <si>
    <t>4. Pembangunan Gedung C</t>
  </si>
  <si>
    <t>5. Pembangunan Gedung D</t>
  </si>
  <si>
    <t>Pimpinan Yayasan</t>
  </si>
  <si>
    <t>Laporan Penggunaan Sisa Lebih Tahun Pajak 2019</t>
  </si>
  <si>
    <t>Penyediaan Sisa Lebih Untuk Ditanamkan Kembali Selama 4 Tahun</t>
  </si>
  <si>
    <t>Penggunaan Sisa Lebih untuk Pembangunan dan
Pengadaan Sarana dan Prasarana Kegiatan Pendidikan
dan/atau Penelitian dan Pengembangan</t>
  </si>
  <si>
    <t>Jumlah Penggunaan Sisa Lebih</t>
  </si>
  <si>
    <t>Sisa Lebih Yang Belum Ditanamkan Kembali</t>
  </si>
  <si>
    <t>Sisa Lebih Yang Melewati Jangka Waktu Penanaman Kembali Dalam Jangka Waktu 4 Tahun</t>
  </si>
  <si>
    <t>Bentuk penanaman sisa lebih *)</t>
  </si>
  <si>
    <t>Tahun Pertama</t>
  </si>
  <si>
    <t>Tahun Kedua</t>
  </si>
  <si>
    <t>Tahun Ketiga</t>
  </si>
  <si>
    <t>Tahun Keempat</t>
  </si>
  <si>
    <t>(Rp)</t>
  </si>
  <si>
    <t>(1)</t>
  </si>
  <si>
    <t>(2)</t>
  </si>
  <si>
    <t>(3)</t>
  </si>
  <si>
    <t>(4)</t>
  </si>
  <si>
    <t>(5)</t>
  </si>
  <si>
    <t>(6)</t>
  </si>
  <si>
    <t>(7)</t>
  </si>
  <si>
    <t>(8) = (4) + (5)
+ (6) + (7)</t>
  </si>
  <si>
    <t>(9) = (2) - (8)</t>
  </si>
  <si>
    <t>(10)</t>
  </si>
  <si>
    <t>Sarana dan prasarana yang digunakan sendiri</t>
  </si>
  <si>
    <t>(a)</t>
  </si>
  <si>
    <t>(b)</t>
  </si>
  <si>
    <t>Sisa lebih yang masih dapat ditanamkan kembali (a) - (b)</t>
  </si>
  <si>
    <t>Sukarni, SST, M. Kes</t>
  </si>
  <si>
    <t xml:space="preserve">Keterangan: </t>
  </si>
  <si>
    <t xml:space="preserve">*) Diisi sesuai penggunaan sisa lebih: </t>
  </si>
  <si>
    <t>- Sarana dan prasarana yang digunakan sendiri</t>
  </si>
  <si>
    <t>- Sarana dan prasarana yang diberikan kepada Badan atau Lembaga lain; atau</t>
  </si>
  <si>
    <t>- Ditanamkan dalam Dana Abadi</t>
  </si>
  <si>
    <t>Rencana realisasi sisa lebih terlampir dalam lampiran 1.1</t>
  </si>
  <si>
    <t>Terdapat biaya cicilan bangunan dan biaya pembayaran gaji tukang yang sudah dibiayakan dalam laporan L/R tanpa ada equalisasi pembayaran PPN KMS atas kegiatan penambahan kualitas aset bangunan tersebut.</t>
  </si>
  <si>
    <t>PPN KMS</t>
  </si>
  <si>
    <t>Demikian penjelasan yang kami paparkan terkait dengan Surat Permintaan Penjelasan atas Data dan/atau Keterangan (SP2DK) Nomor S-934/P2DK/KPP.2806/2023 tanggal 4 Agustus 2023.</t>
  </si>
  <si>
    <t>Pringsewu, 14 Agustus 2023</t>
  </si>
  <si>
    <t>Selisih tersebut terjadi karena kesalahan saji nilai komponen laporan keuangan yang kami lampirkan saat pelaporan SPT Tahunan Badan Tahun Pajak 2019.</t>
  </si>
  <si>
    <t>Dengan demikian, tidak terdapat kurang bayar atas PPh Badan Pasal 29. Atas segala kesalahan penyajian komponen laporan keuangan yang terlampir dalam SPT akan kami lakukan pembetulan dalam SPT Tahunan Badan 2019 Pembetulan I dengan perhitungan PPh Badan sebagai berikut.</t>
  </si>
  <si>
    <t xml:space="preserve">Kami setuju terdapat selisih antara nilai jumlah penghasilan netto komersil pada SPT Tahunan dengan nilai laba komersil pada laporan keuangan yang telah diaudit sebesar Rp4.147.468.164,-. 
</t>
  </si>
  <si>
    <t>NOTE</t>
  </si>
  <si>
    <t>*</t>
  </si>
  <si>
    <t>PPh Badan yang telah dibayar</t>
  </si>
  <si>
    <t>Pendapatan</t>
  </si>
  <si>
    <t>Beban Operasional</t>
  </si>
  <si>
    <t>Rencana penggunaan dan realisasi sisa lebih yang diterima perlu dilaporkan sebagai lampiran pada SPT Tahunan PPh Badan telah sesuai berdasarkan PMK No. 68/PMK.03/2020.</t>
  </si>
  <si>
    <t>Surplus Operasional</t>
  </si>
  <si>
    <t>Pendapatan (Beban) Lain-Lain</t>
  </si>
  <si>
    <t>Nilai Rencana Realisasi Sisa Lebih</t>
  </si>
  <si>
    <t>Lampiran 1.1 disesuaikan dengan nilai realisasi di surat balasan</t>
  </si>
  <si>
    <t>Berdasarkan PMK 163/PMK.03/2012, PPN terutang bagi orang pribadi atau badan yang melakukan kegiatan membangun sendiri. PPN terutang dihitung dengan cara mengalikan tarif 10% dengan dasar pengenaan pajak, yakni 20% (dua puluh persen) dari jumlah biaya yang dikeluarkan dan/atau yang dibayarkan untuk membangun bangunan, tidak termasuk harga perolehan tanah.</t>
  </si>
  <si>
    <t>Koreksi Fiskal</t>
  </si>
  <si>
    <t>Surplus Lebih Fiskal Sebelum Pajak</t>
  </si>
  <si>
    <t>Surplus Lebih Komersial Sebelum Pajak</t>
  </si>
  <si>
    <t>Beban Umum Administrasi</t>
  </si>
  <si>
    <t>Penghasilan Kena Pajak</t>
  </si>
  <si>
    <t>Kurang (Lebih) Bayar PPh Badan</t>
  </si>
  <si>
    <t>Berdasarkan laporan keuangan yang telah diaudit tahun 2019, terdapat nilai aset tetap bangunan sebesar Rp23.182.386.550,- dan tidak terdapat nilai bangunan dalam penyelesaian.</t>
  </si>
  <si>
    <t>Sehingga, perhitungan PPN KMS terutang Yayasan Aisyah Lampung adalah sebagai berikut.</t>
  </si>
  <si>
    <t>Nilai Bangunan</t>
  </si>
  <si>
    <t>Nilai Bangunan Dalam Penyelesaian</t>
  </si>
  <si>
    <t>Jumlah DPP PPN KMS</t>
  </si>
  <si>
    <t>DPP PPN KMS yang belum dilakukan perhitungan</t>
  </si>
  <si>
    <t>PPN KMS yang telah dikapitalisasi</t>
  </si>
  <si>
    <t>Perhitungan PPN KMS terutang</t>
  </si>
  <si>
    <t>DPP + PPN KMS yang belum dilakukan perhitungan</t>
  </si>
  <si>
    <t>DPP KMS yang sudah dilakukan perhitungan</t>
  </si>
  <si>
    <t>PPN KMS terutang</t>
  </si>
  <si>
    <t>&gt;&gt;</t>
  </si>
  <si>
    <t>nilai DPP + PPN KMS</t>
  </si>
  <si>
    <t>nilai DPP PPN KMS</t>
  </si>
  <si>
    <t>nilai PPN KMS</t>
  </si>
  <si>
    <t>Kami setuju bahwa belum adanya equalisasi pembayaran PPN atas kegiatan membangun sendiri (KMS) atas kegiatan kualitas aset bangunan yang dilakukan oleh Yayasan Aisyah Lampung yang menyebabkan terdapat kurang bayar Pajak Pertambahan Nilai atas kegiatan membangun sendiri.</t>
  </si>
  <si>
    <t>Dengan demikian, PPN terutang yang kurang dibayarkan Yayasan Aisyah Lampung atas kegiatan membangun sendiri sebesar Rp239.142.246,-. Atas kurang bayar PPN tersebut akan kami lakukan penyetoran.</t>
  </si>
  <si>
    <t>Berikut kesimpulan atas setiap poin yang dibahas pada  S-934/P2DK/KPP.2806/2023 tanggal 4 Agustus 2023. Kami setuju akan melakukan pembayaran/penyetoran, pelaporan dan/atau pembetulan atas PPh dan PPN terutang dengan rincian sebagai berikut.</t>
  </si>
  <si>
    <t>Pringsewu, …. Agustus 2023</t>
  </si>
  <si>
    <t>Pringsewu, ….. Agustus 2023</t>
  </si>
  <si>
    <t>Berita acara kegiatan pertemuan dengan wajib pajak terlampir dalam lampiran 2.1</t>
  </si>
  <si>
    <t>Disisi lain, kami telah melakukan pembayaran PPN atas kegiatan membangun sendiri dengan nilai DPP sebesar Rp10.770.700.000 dan PPN KMS sebesar Rp215.414.000 berdasarkan Berita Acara Kegiatan Pertemuan dengan Wajib Pajak nomor ST-69/WPJ.28/KP.06/2020 tanggal 22 Januari 2020.</t>
  </si>
  <si>
    <t>Terdapat lebih bayar PPh Badan senilai Rp34.003.508,- yang sebelumnya telah dibayarkan dengan bukti pembayaran pajak terlampir. Atas kelebihan pembayaran pajak tersebut, kami berniat untuk melakukan permohonan pemindahbukuan (Pbk) sehingga nilai tersebut dapat dialihkan ke utang pajak yang masih harus dibayar oleh Yayasan Aisyah Lampung.</t>
  </si>
  <si>
    <t>Kami setuju bahwa surplus lebih Yayasan Aisyah Lampung dalam Laporan Keuangan Audit Tahun 2019 adalah sebesar Rp4.194.101.738,-. Namun, Berdasarkan UU PPh Pasal 4 ayat 3 huruf m sisa lebih yang diterima atau diperoleh badan atau lembaga nirlaba yang bergerak dalam bidang pendidikan yang ditanamkan kembali dalam bentuk sarana dan prasarana kegiatan pendidikan dan/atau penelitian dan pengembangan, dalam jangka waktu paling lama 4 (empat) tahun dapat dikecualikan dari objek pajak penghasilan.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</si>
</sst>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43" formatCode="_-* #,##0.00_-;\-* #,##0.00_-;_-* &quot;-&quot;??_-;_-@_-"/>
    <numFmt numFmtId="164" formatCode="_-* #,##0_-;\-* #,##0_-;_-* &quot;-&quot;??_-;_-@_-"/>
    <numFmt numFmtId="165" formatCode="_(* #,##0_);_(* \(#,##0\);_(* &quot;-&quot;??_);_(@_)"/>
  </numFmts>
  <fonts count="11" x14ac:knownFonts="1">
    <font>
      <sz val="11"/>
      <color theme="1"/>
      <name val="Calibri"/>
      <family val="2"/>
      <charset val="1"/>
      <scheme val="minor"/>
    </font>
    <font>
      <sz val="11"/>
      <color theme="1"/>
      <name val="Calibri"/>
      <family val="2"/>
      <charset val="1"/>
      <scheme val="minor"/>
    </font>
    <font>
      <sz val="11"/>
      <color theme="1"/>
      <name val="Times New Roman"/>
      <family val="1"/>
    </font>
    <font>
      <sz val="12"/>
      <name val="Times New Roman"/>
      <family val="1"/>
    </font>
    <font>
      <sz val="11"/>
      <name val="Times New Roman"/>
      <family val="1"/>
    </font>
    <font>
      <b/>
      <sz val="11"/>
      <color theme="1"/>
      <name val="Times New Roman"/>
      <family val="1"/>
    </font>
    <font>
      <sz val="11"/>
      <color theme="1"/>
      <name val="Segoe UI"/>
      <family val="2"/>
    </font>
    <font>
      <b/>
      <sz val="11"/>
      <color theme="1"/>
      <name val="Segoe UI"/>
      <family val="2"/>
    </font>
    <font>
      <sz val="11"/>
      <name val="Segoe UI"/>
      <family val="2"/>
    </font>
    <font>
      <b/>
      <u/>
      <sz val="11"/>
      <color theme="1"/>
      <name val="Segoe UI"/>
      <family val="2"/>
    </font>
    <font>
      <i/>
      <sz val="11"/>
      <color theme="1"/>
      <name val="Segoe UI"/>
      <family val="2"/>
    </font>
  </fonts>
  <fills count="5">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3" tint="0.59999389629810485"/>
        <bgColor indexed="64"/>
      </patternFill>
    </fill>
  </fills>
  <borders count="16">
    <border>
      <left/>
      <right/>
      <top/>
      <bottom/>
      <diagonal/>
    </border>
    <border>
      <left/>
      <right/>
      <top/>
      <bottom style="thin">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5">
    <xf numFmtId="0" fontId="0" fillId="0" borderId="0"/>
    <xf numFmtId="43"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0" fontId="3" fillId="0" borderId="0"/>
  </cellStyleXfs>
  <cellXfs count="221">
    <xf numFmtId="0" fontId="0" fillId="0" borderId="0" xfId="0"/>
    <xf numFmtId="0" fontId="2" fillId="0" borderId="0" xfId="0" applyFont="1" applyAlignment="1">
      <alignment horizontal="left" vertical="top" wrapText="1"/>
    </xf>
    <xf numFmtId="0" fontId="2" fillId="0" borderId="0" xfId="0" applyFont="1" applyAlignment="1">
      <alignment horizontal="left" vertical="top"/>
    </xf>
    <xf numFmtId="41" fontId="2" fillId="0" borderId="0" xfId="3" applyFont="1" applyAlignment="1">
      <alignment horizontal="center" vertical="top" wrapText="1"/>
    </xf>
    <xf numFmtId="165" fontId="2" fillId="0" borderId="0" xfId="1" applyNumberFormat="1" applyFont="1" applyAlignment="1">
      <alignment horizontal="center" vertical="top" wrapText="1"/>
    </xf>
    <xf numFmtId="14" fontId="4" fillId="0" borderId="0" xfId="4" quotePrefix="1" applyNumberFormat="1" applyFont="1" applyAlignment="1">
      <alignment horizontal="left" vertical="center"/>
    </xf>
    <xf numFmtId="0" fontId="2" fillId="0" borderId="0" xfId="0" applyFont="1" applyAlignment="1">
      <alignment horizontal="center" vertical="top"/>
    </xf>
    <xf numFmtId="43" fontId="2" fillId="0" borderId="0" xfId="1" applyFont="1" applyAlignment="1">
      <alignment horizontal="left" vertical="top"/>
    </xf>
    <xf numFmtId="0" fontId="2" fillId="0" borderId="0" xfId="0" applyFont="1" applyAlignment="1">
      <alignment horizontal="center" vertical="top" wrapText="1"/>
    </xf>
    <xf numFmtId="43" fontId="2" fillId="0" borderId="0" xfId="1" applyFont="1" applyFill="1" applyBorder="1" applyAlignment="1">
      <alignment horizontal="left" vertical="top"/>
    </xf>
    <xf numFmtId="20" fontId="2" fillId="0" borderId="0" xfId="0" applyNumberFormat="1" applyFont="1" applyAlignment="1">
      <alignment horizontal="left" vertical="top"/>
    </xf>
    <xf numFmtId="0" fontId="5" fillId="0" borderId="0" xfId="0" applyFont="1" applyAlignment="1">
      <alignment horizontal="left" vertical="top"/>
    </xf>
    <xf numFmtId="0" fontId="2" fillId="0" borderId="0" xfId="0" applyFont="1" applyAlignment="1">
      <alignment horizontal="left" vertical="center" wrapText="1"/>
    </xf>
    <xf numFmtId="0" fontId="2" fillId="0" borderId="0" xfId="0" applyFont="1" applyAlignment="1">
      <alignment horizontal="center" vertical="center"/>
    </xf>
    <xf numFmtId="0" fontId="5" fillId="2" borderId="9" xfId="0" applyFont="1" applyFill="1" applyBorder="1" applyAlignment="1">
      <alignment horizontal="center" vertical="center" wrapText="1"/>
    </xf>
    <xf numFmtId="0" fontId="5" fillId="2" borderId="9" xfId="0" applyFont="1" applyFill="1" applyBorder="1" applyAlignment="1">
      <alignment horizontal="center" vertical="center"/>
    </xf>
    <xf numFmtId="165" fontId="5" fillId="2" borderId="13" xfId="1" applyNumberFormat="1" applyFont="1" applyFill="1" applyBorder="1" applyAlignment="1">
      <alignment horizontal="center" vertical="center"/>
    </xf>
    <xf numFmtId="41" fontId="5" fillId="2" borderId="9" xfId="3" applyFont="1" applyFill="1" applyBorder="1" applyAlignment="1">
      <alignment horizontal="center" vertical="center" wrapText="1"/>
    </xf>
    <xf numFmtId="41" fontId="2" fillId="0" borderId="15" xfId="3" applyFont="1" applyBorder="1" applyAlignment="1">
      <alignment horizontal="left" vertical="center" wrapText="1"/>
    </xf>
    <xf numFmtId="165" fontId="2" fillId="0" borderId="13" xfId="1" applyNumberFormat="1" applyFont="1" applyBorder="1" applyAlignment="1">
      <alignment horizontal="center" vertical="center"/>
    </xf>
    <xf numFmtId="0" fontId="2" fillId="0" borderId="9" xfId="0" applyFont="1" applyBorder="1" applyAlignment="1">
      <alignment horizontal="center" vertical="center"/>
    </xf>
    <xf numFmtId="41" fontId="2" fillId="0" borderId="9" xfId="3" applyFont="1" applyBorder="1" applyAlignment="1">
      <alignment horizontal="center" vertical="center" wrapText="1"/>
    </xf>
    <xf numFmtId="165" fontId="2" fillId="0" borderId="9" xfId="0" applyNumberFormat="1" applyFont="1" applyBorder="1" applyAlignment="1">
      <alignment horizontal="left" vertical="top"/>
    </xf>
    <xf numFmtId="41" fontId="5" fillId="0" borderId="1" xfId="3" applyFont="1" applyBorder="1" applyAlignment="1">
      <alignment horizontal="center" vertical="center"/>
    </xf>
    <xf numFmtId="41" fontId="5" fillId="0" borderId="8" xfId="3" applyFont="1" applyBorder="1" applyAlignment="1">
      <alignment horizontal="center" vertical="center"/>
    </xf>
    <xf numFmtId="0" fontId="5" fillId="0" borderId="13" xfId="0" applyFont="1" applyBorder="1" applyAlignment="1">
      <alignment horizontal="center" vertical="center" wrapText="1"/>
    </xf>
    <xf numFmtId="164" fontId="5" fillId="0" borderId="13" xfId="0" applyNumberFormat="1" applyFont="1" applyBorder="1" applyAlignment="1">
      <alignment horizontal="center" vertical="center"/>
    </xf>
    <xf numFmtId="41" fontId="2" fillId="0" borderId="9" xfId="3" applyFont="1" applyFill="1" applyBorder="1" applyAlignment="1">
      <alignment horizontal="center" vertical="top"/>
    </xf>
    <xf numFmtId="41" fontId="2" fillId="0" borderId="7" xfId="3" applyFont="1" applyBorder="1" applyAlignment="1">
      <alignment horizontal="center" vertical="center"/>
    </xf>
    <xf numFmtId="165" fontId="2" fillId="0" borderId="7" xfId="0" applyNumberFormat="1" applyFont="1" applyBorder="1" applyAlignment="1">
      <alignment horizontal="left" vertical="top"/>
    </xf>
    <xf numFmtId="41" fontId="2" fillId="0" borderId="15" xfId="3" applyFont="1" applyFill="1" applyBorder="1" applyAlignment="1">
      <alignment horizontal="left" vertical="center" wrapText="1"/>
    </xf>
    <xf numFmtId="165" fontId="2" fillId="0" borderId="13" xfId="1" applyNumberFormat="1" applyFont="1" applyFill="1" applyBorder="1" applyAlignment="1">
      <alignment horizontal="left" vertical="top"/>
    </xf>
    <xf numFmtId="0" fontId="2" fillId="0" borderId="9" xfId="0" applyFont="1" applyBorder="1" applyAlignment="1">
      <alignment horizontal="center" vertical="top"/>
    </xf>
    <xf numFmtId="0" fontId="2" fillId="0" borderId="11" xfId="3" applyNumberFormat="1" applyFont="1" applyFill="1" applyBorder="1" applyAlignment="1">
      <alignment vertical="top"/>
    </xf>
    <xf numFmtId="0" fontId="2" fillId="0" borderId="12" xfId="3" applyNumberFormat="1" applyFont="1" applyFill="1" applyBorder="1" applyAlignment="1">
      <alignment vertical="top"/>
    </xf>
    <xf numFmtId="41" fontId="2" fillId="0" borderId="0" xfId="0" applyNumberFormat="1" applyFont="1" applyAlignment="1">
      <alignment horizontal="center" vertical="top"/>
    </xf>
    <xf numFmtId="165" fontId="2" fillId="0" borderId="9" xfId="1" applyNumberFormat="1" applyFont="1" applyFill="1" applyBorder="1" applyAlignment="1">
      <alignment horizontal="left" vertical="top"/>
    </xf>
    <xf numFmtId="0" fontId="2" fillId="3" borderId="9" xfId="0" applyFont="1" applyFill="1" applyBorder="1" applyAlignment="1">
      <alignment vertical="top" wrapText="1"/>
    </xf>
    <xf numFmtId="164" fontId="5" fillId="3" borderId="12" xfId="0" applyNumberFormat="1" applyFont="1" applyFill="1" applyBorder="1" applyAlignment="1">
      <alignment vertical="top" wrapText="1"/>
    </xf>
    <xf numFmtId="0" fontId="5" fillId="3" borderId="9" xfId="0" applyFont="1" applyFill="1" applyBorder="1" applyAlignment="1">
      <alignment vertical="top"/>
    </xf>
    <xf numFmtId="41" fontId="5" fillId="3" borderId="9" xfId="0" applyNumberFormat="1" applyFont="1" applyFill="1" applyBorder="1" applyAlignment="1">
      <alignment horizontal="left" vertical="top"/>
    </xf>
    <xf numFmtId="0" fontId="2" fillId="3" borderId="10" xfId="3" applyNumberFormat="1" applyFont="1" applyFill="1" applyBorder="1" applyAlignment="1">
      <alignment vertical="top"/>
    </xf>
    <xf numFmtId="0" fontId="2" fillId="3" borderId="11" xfId="3" applyNumberFormat="1" applyFont="1" applyFill="1" applyBorder="1" applyAlignment="1">
      <alignment vertical="top"/>
    </xf>
    <xf numFmtId="0" fontId="2" fillId="3" borderId="12" xfId="3" applyNumberFormat="1" applyFont="1" applyFill="1" applyBorder="1" applyAlignment="1">
      <alignment vertical="top"/>
    </xf>
    <xf numFmtId="41" fontId="2" fillId="0" borderId="0" xfId="3" applyFont="1" applyAlignment="1">
      <alignment horizontal="left" vertical="top" wrapText="1"/>
    </xf>
    <xf numFmtId="41" fontId="5" fillId="0" borderId="0" xfId="3" applyFont="1" applyAlignment="1">
      <alignment horizontal="center" vertical="top"/>
    </xf>
    <xf numFmtId="41" fontId="5" fillId="0" borderId="0" xfId="3" applyFont="1" applyFill="1" applyAlignment="1">
      <alignment horizontal="center" vertical="top"/>
    </xf>
    <xf numFmtId="41" fontId="2" fillId="0" borderId="0" xfId="3" quotePrefix="1" applyFont="1" applyAlignment="1">
      <alignment horizontal="left" vertical="top"/>
    </xf>
    <xf numFmtId="41" fontId="2" fillId="0" borderId="0" xfId="3" applyFont="1" applyAlignment="1">
      <alignment horizontal="left" vertical="top"/>
    </xf>
    <xf numFmtId="41" fontId="2" fillId="0" borderId="0" xfId="3" applyFont="1" applyAlignment="1">
      <alignment horizontal="center" vertical="top"/>
    </xf>
    <xf numFmtId="165" fontId="2" fillId="0" borderId="0" xfId="1" applyNumberFormat="1" applyFont="1" applyAlignment="1">
      <alignment horizontal="center" vertical="top"/>
    </xf>
    <xf numFmtId="0" fontId="5" fillId="0" borderId="0" xfId="0" applyFont="1" applyAlignment="1">
      <alignment horizontal="center" vertical="top"/>
    </xf>
    <xf numFmtId="165" fontId="5" fillId="2" borderId="9" xfId="1" applyNumberFormat="1" applyFont="1" applyFill="1" applyBorder="1" applyAlignment="1">
      <alignment horizontal="center" vertical="center" wrapText="1"/>
    </xf>
    <xf numFmtId="0" fontId="2" fillId="0" borderId="9" xfId="0" applyFont="1" applyBorder="1" applyAlignment="1">
      <alignment horizontal="center" vertical="center" wrapText="1"/>
    </xf>
    <xf numFmtId="165" fontId="2" fillId="0" borderId="9" xfId="1" applyNumberFormat="1" applyFont="1" applyBorder="1" applyAlignment="1">
      <alignment horizontal="center" vertical="center" wrapText="1"/>
    </xf>
    <xf numFmtId="0" fontId="2" fillId="0" borderId="9" xfId="0" quotePrefix="1" applyFont="1" applyBorder="1" applyAlignment="1">
      <alignment horizontal="center" vertical="center"/>
    </xf>
    <xf numFmtId="165" fontId="2" fillId="0" borderId="9" xfId="1" quotePrefix="1" applyNumberFormat="1" applyFont="1" applyBorder="1" applyAlignment="1">
      <alignment horizontal="center" vertical="center"/>
    </xf>
    <xf numFmtId="41" fontId="2" fillId="0" borderId="9" xfId="3" quotePrefix="1" applyFont="1" applyBorder="1" applyAlignment="1">
      <alignment horizontal="center" vertical="center"/>
    </xf>
    <xf numFmtId="41" fontId="2" fillId="0" borderId="9" xfId="3" quotePrefix="1" applyFont="1" applyBorder="1" applyAlignment="1">
      <alignment horizontal="center" vertical="center" wrapText="1"/>
    </xf>
    <xf numFmtId="41" fontId="2" fillId="0" borderId="13" xfId="3" applyFont="1" applyBorder="1" applyAlignment="1">
      <alignment horizontal="left" vertical="top"/>
    </xf>
    <xf numFmtId="165" fontId="2" fillId="0" borderId="9" xfId="1" applyNumberFormat="1" applyFont="1" applyBorder="1" applyAlignment="1">
      <alignment horizontal="left" vertical="top"/>
    </xf>
    <xf numFmtId="41" fontId="2" fillId="0" borderId="9" xfId="3" applyFont="1" applyBorder="1" applyAlignment="1">
      <alignment horizontal="center" vertical="top" wrapText="1"/>
    </xf>
    <xf numFmtId="41" fontId="2" fillId="0" borderId="10" xfId="3" applyFont="1" applyBorder="1" applyAlignment="1">
      <alignment horizontal="left" vertical="top"/>
    </xf>
    <xf numFmtId="41" fontId="2" fillId="0" borderId="12" xfId="3" applyFont="1" applyBorder="1" applyAlignment="1">
      <alignment horizontal="left" vertical="top"/>
    </xf>
    <xf numFmtId="165" fontId="2" fillId="0" borderId="12" xfId="1" applyNumberFormat="1" applyFont="1" applyBorder="1" applyAlignment="1">
      <alignment horizontal="left" vertical="top"/>
    </xf>
    <xf numFmtId="41" fontId="2" fillId="0" borderId="14" xfId="3" applyFont="1" applyBorder="1" applyAlignment="1">
      <alignment horizontal="left" vertical="top"/>
    </xf>
    <xf numFmtId="0" fontId="2" fillId="0" borderId="9" xfId="0" applyFont="1" applyBorder="1" applyAlignment="1">
      <alignment horizontal="center" vertical="top" wrapText="1"/>
    </xf>
    <xf numFmtId="165" fontId="2" fillId="0" borderId="9" xfId="1" applyNumberFormat="1" applyFont="1" applyBorder="1" applyAlignment="1">
      <alignment horizontal="center" vertical="top" wrapText="1"/>
    </xf>
    <xf numFmtId="0" fontId="5" fillId="0" borderId="9" xfId="0" applyFont="1" applyBorder="1" applyAlignment="1">
      <alignment horizontal="center" vertical="top" wrapText="1"/>
    </xf>
    <xf numFmtId="41" fontId="5" fillId="0" borderId="9" xfId="3" applyFont="1" applyBorder="1" applyAlignment="1">
      <alignment horizontal="center" vertical="top" wrapText="1"/>
    </xf>
    <xf numFmtId="165" fontId="5" fillId="0" borderId="9" xfId="1" applyNumberFormat="1" applyFont="1" applyBorder="1" applyAlignment="1">
      <alignment horizontal="center" vertical="top" wrapText="1"/>
    </xf>
    <xf numFmtId="41" fontId="5" fillId="4" borderId="9" xfId="3" applyFont="1" applyFill="1" applyBorder="1" applyAlignment="1">
      <alignment horizontal="center" vertical="top" wrapText="1"/>
    </xf>
    <xf numFmtId="41" fontId="2" fillId="0" borderId="9" xfId="3" quotePrefix="1" applyFont="1" applyBorder="1" applyAlignment="1">
      <alignment horizontal="center" vertical="top" wrapText="1"/>
    </xf>
    <xf numFmtId="0" fontId="2" fillId="0" borderId="0" xfId="0" quotePrefix="1" applyFont="1" applyAlignment="1">
      <alignment vertical="top"/>
    </xf>
    <xf numFmtId="0" fontId="6" fillId="0" borderId="0" xfId="0" applyFont="1"/>
    <xf numFmtId="0" fontId="6" fillId="0" borderId="1" xfId="0" applyFont="1" applyBorder="1"/>
    <xf numFmtId="0" fontId="6" fillId="0" borderId="0" xfId="0" applyFont="1" applyAlignment="1">
      <alignment horizontal="justify" vertical="justify"/>
    </xf>
    <xf numFmtId="0" fontId="7" fillId="0" borderId="0" xfId="0" applyFont="1"/>
    <xf numFmtId="0" fontId="6" fillId="0" borderId="2" xfId="0" applyFont="1" applyBorder="1" applyAlignment="1">
      <alignment horizontal="left" vertical="top"/>
    </xf>
    <xf numFmtId="0" fontId="6" fillId="0" borderId="3" xfId="0" applyFont="1" applyBorder="1" applyAlignment="1">
      <alignment vertical="top"/>
    </xf>
    <xf numFmtId="0" fontId="6" fillId="0" borderId="3" xfId="0" applyFont="1" applyBorder="1" applyAlignment="1">
      <alignment horizontal="right" vertical="top"/>
    </xf>
    <xf numFmtId="0" fontId="6" fillId="0" borderId="3" xfId="0" quotePrefix="1" applyFont="1" applyBorder="1" applyAlignment="1">
      <alignment vertical="top"/>
    </xf>
    <xf numFmtId="0" fontId="6" fillId="0" borderId="3" xfId="0" applyFont="1" applyBorder="1" applyAlignment="1">
      <alignment horizontal="justify" vertical="top"/>
    </xf>
    <xf numFmtId="0" fontId="6" fillId="0" borderId="3" xfId="0" applyFont="1" applyBorder="1" applyAlignment="1">
      <alignment horizontal="center" vertical="top"/>
    </xf>
    <xf numFmtId="0" fontId="6" fillId="0" borderId="5" xfId="0" applyFont="1" applyBorder="1" applyAlignment="1">
      <alignment horizontal="left" vertical="top"/>
    </xf>
    <xf numFmtId="0" fontId="6" fillId="0" borderId="0" xfId="0" applyFont="1" applyAlignment="1">
      <alignment vertical="top"/>
    </xf>
    <xf numFmtId="0" fontId="6" fillId="0" borderId="0" xfId="0" applyFont="1" applyAlignment="1">
      <alignment horizontal="right" vertical="top"/>
    </xf>
    <xf numFmtId="0" fontId="6" fillId="0" borderId="0" xfId="0" applyFont="1" applyAlignment="1">
      <alignment horizontal="justify" vertical="top"/>
    </xf>
    <xf numFmtId="0" fontId="6" fillId="0" borderId="0" xfId="0" applyFont="1" applyAlignment="1">
      <alignment horizontal="center" vertical="top"/>
    </xf>
    <xf numFmtId="0" fontId="8" fillId="0" borderId="0" xfId="0" quotePrefix="1" applyFont="1" applyAlignment="1">
      <alignment vertical="top"/>
    </xf>
    <xf numFmtId="0" fontId="6" fillId="0" borderId="5" xfId="0" applyFont="1" applyBorder="1" applyAlignment="1">
      <alignment horizontal="center" vertical="top"/>
    </xf>
    <xf numFmtId="0" fontId="6" fillId="0" borderId="0" xfId="0" quotePrefix="1" applyFont="1" applyAlignment="1">
      <alignment vertical="top"/>
    </xf>
    <xf numFmtId="0" fontId="6" fillId="0" borderId="7" xfId="0" applyFont="1" applyBorder="1"/>
    <xf numFmtId="0" fontId="6" fillId="0" borderId="1" xfId="0" applyFont="1" applyBorder="1" applyAlignment="1">
      <alignment horizontal="justify" vertical="justify"/>
    </xf>
    <xf numFmtId="41" fontId="6" fillId="0" borderId="0" xfId="2" applyFont="1" applyFill="1" applyAlignment="1">
      <alignment vertical="top"/>
    </xf>
    <xf numFmtId="0" fontId="7" fillId="0" borderId="2" xfId="0" quotePrefix="1" applyFont="1" applyBorder="1" applyAlignment="1">
      <alignment horizontal="center" vertical="top"/>
    </xf>
    <xf numFmtId="0" fontId="9" fillId="0" borderId="3" xfId="0" applyFont="1" applyBorder="1" applyAlignment="1">
      <alignment vertical="top"/>
    </xf>
    <xf numFmtId="0" fontId="6" fillId="0" borderId="3" xfId="0" applyFont="1" applyBorder="1" applyAlignment="1">
      <alignment vertical="top" wrapText="1"/>
    </xf>
    <xf numFmtId="0" fontId="6" fillId="0" borderId="4" xfId="0" applyFont="1" applyBorder="1" applyAlignment="1">
      <alignment vertical="top" wrapText="1"/>
    </xf>
    <xf numFmtId="0" fontId="7" fillId="0" borderId="3" xfId="0" quotePrefix="1" applyFont="1" applyBorder="1" applyAlignment="1">
      <alignment horizontal="center" vertical="top"/>
    </xf>
    <xf numFmtId="0" fontId="6" fillId="0" borderId="3" xfId="0" applyFont="1" applyBorder="1" applyAlignment="1">
      <alignment horizontal="justify" vertical="justify" wrapText="1"/>
    </xf>
    <xf numFmtId="0" fontId="6" fillId="0" borderId="0" xfId="0" applyFont="1" applyAlignment="1">
      <alignment horizontal="justify" vertical="top" wrapText="1"/>
    </xf>
    <xf numFmtId="0" fontId="6" fillId="0" borderId="6" xfId="0" applyFont="1" applyBorder="1" applyAlignment="1">
      <alignment horizontal="justify" vertical="top" wrapText="1"/>
    </xf>
    <xf numFmtId="0" fontId="6" fillId="0" borderId="0" xfId="0" applyFont="1" applyAlignment="1">
      <alignment horizontal="center" vertical="top" wrapText="1"/>
    </xf>
    <xf numFmtId="0" fontId="6" fillId="0" borderId="0" xfId="0" applyFont="1" applyAlignment="1">
      <alignment horizontal="justify" vertical="center" wrapText="1"/>
    </xf>
    <xf numFmtId="0" fontId="6" fillId="0" borderId="5" xfId="0" applyFont="1" applyBorder="1"/>
    <xf numFmtId="0" fontId="6" fillId="0" borderId="6" xfId="0" applyFont="1" applyBorder="1"/>
    <xf numFmtId="0" fontId="10" fillId="0" borderId="0" xfId="0" applyFont="1"/>
    <xf numFmtId="0" fontId="6" fillId="0" borderId="0" xfId="0" applyFont="1" applyAlignment="1">
      <alignment vertical="justify" wrapText="1"/>
    </xf>
    <xf numFmtId="0" fontId="6" fillId="0" borderId="0" xfId="0" applyFont="1" applyAlignment="1">
      <alignment horizontal="justify" vertical="center"/>
    </xf>
    <xf numFmtId="164" fontId="6" fillId="0" borderId="0" xfId="0" applyNumberFormat="1" applyFont="1" applyAlignment="1">
      <alignment horizontal="justify" vertical="center"/>
    </xf>
    <xf numFmtId="0" fontId="6" fillId="0" borderId="0" xfId="0" applyFont="1" applyAlignment="1">
      <alignment horizontal="center" vertical="center"/>
    </xf>
    <xf numFmtId="164" fontId="6" fillId="0" borderId="0" xfId="0" applyNumberFormat="1" applyFont="1" applyAlignment="1">
      <alignment horizontal="center" vertical="center"/>
    </xf>
    <xf numFmtId="0" fontId="6" fillId="0" borderId="3" xfId="0" applyFont="1" applyBorder="1" applyAlignment="1">
      <alignment horizontal="justify" vertical="justify"/>
    </xf>
    <xf numFmtId="0" fontId="6" fillId="0" borderId="0" xfId="0" applyFont="1" applyAlignment="1">
      <alignment vertical="center" wrapText="1"/>
    </xf>
    <xf numFmtId="164" fontId="7" fillId="0" borderId="0" xfId="1" applyNumberFormat="1" applyFont="1"/>
    <xf numFmtId="164" fontId="6" fillId="0" borderId="0" xfId="1" applyNumberFormat="1" applyFont="1"/>
    <xf numFmtId="0" fontId="6" fillId="0" borderId="0" xfId="0" applyFont="1" applyAlignment="1">
      <alignment horizontal="left" vertical="top"/>
    </xf>
    <xf numFmtId="164" fontId="6" fillId="0" borderId="0" xfId="1" applyNumberFormat="1" applyFont="1" applyBorder="1" applyAlignment="1">
      <alignment vertical="top" wrapText="1"/>
    </xf>
    <xf numFmtId="0" fontId="6" fillId="0" borderId="0" xfId="0" applyFont="1" applyAlignment="1">
      <alignment vertical="top" wrapText="1"/>
    </xf>
    <xf numFmtId="0" fontId="6" fillId="0" borderId="2" xfId="0" applyFont="1" applyBorder="1"/>
    <xf numFmtId="0" fontId="6" fillId="0" borderId="3" xfId="0" applyFont="1" applyBorder="1"/>
    <xf numFmtId="0" fontId="7" fillId="0" borderId="9" xfId="0" applyFont="1" applyBorder="1" applyAlignment="1">
      <alignment vertical="top"/>
    </xf>
    <xf numFmtId="0" fontId="6" fillId="0" borderId="9" xfId="0" applyFont="1" applyBorder="1" applyAlignment="1">
      <alignment horizontal="center" vertical="top"/>
    </xf>
    <xf numFmtId="0" fontId="8" fillId="0" borderId="0" xfId="0" applyFont="1" applyAlignment="1">
      <alignment vertical="top"/>
    </xf>
    <xf numFmtId="41" fontId="6" fillId="0" borderId="0" xfId="2" applyFont="1" applyFill="1" applyBorder="1" applyAlignment="1">
      <alignment vertical="top"/>
    </xf>
    <xf numFmtId="41" fontId="7" fillId="0" borderId="0" xfId="2" applyFont="1" applyFill="1" applyBorder="1" applyAlignment="1">
      <alignment horizontal="center" vertical="top"/>
    </xf>
    <xf numFmtId="41" fontId="6" fillId="0" borderId="0" xfId="2" applyFont="1" applyFill="1" applyBorder="1" applyAlignment="1">
      <alignment horizontal="center" vertical="top"/>
    </xf>
    <xf numFmtId="164" fontId="6" fillId="0" borderId="1" xfId="1" applyNumberFormat="1" applyFont="1" applyBorder="1" applyAlignment="1">
      <alignment horizontal="justify" vertical="center"/>
    </xf>
    <xf numFmtId="164" fontId="6" fillId="0" borderId="0" xfId="1" applyNumberFormat="1" applyFont="1" applyAlignment="1">
      <alignment horizontal="justify" vertical="center"/>
    </xf>
    <xf numFmtId="0" fontId="7" fillId="0" borderId="9" xfId="0" applyFont="1" applyBorder="1" applyAlignment="1">
      <alignment horizontal="center" vertical="center" wrapText="1"/>
    </xf>
    <xf numFmtId="0" fontId="7" fillId="0" borderId="9" xfId="0" applyFont="1" applyBorder="1" applyAlignment="1">
      <alignment horizontal="center" wrapText="1"/>
    </xf>
    <xf numFmtId="164" fontId="6" fillId="0" borderId="0" xfId="1" applyNumberFormat="1" applyFont="1" applyAlignment="1">
      <alignment horizontal="center" vertical="center"/>
    </xf>
    <xf numFmtId="0" fontId="6" fillId="0" borderId="0" xfId="0" applyFont="1" applyAlignment="1">
      <alignment horizontal="justify" vertical="top" wrapText="1"/>
    </xf>
    <xf numFmtId="0" fontId="6" fillId="0" borderId="0" xfId="0" applyFont="1" applyAlignment="1">
      <alignment horizontal="justify" vertical="center" wrapText="1"/>
    </xf>
    <xf numFmtId="164" fontId="6" fillId="0" borderId="0" xfId="1" applyNumberFormat="1" applyFont="1" applyAlignment="1">
      <alignment horizontal="center"/>
    </xf>
    <xf numFmtId="0" fontId="8" fillId="0" borderId="5" xfId="0" applyFont="1" applyBorder="1" applyAlignment="1">
      <alignment horizontal="justify" vertical="top" wrapText="1"/>
    </xf>
    <xf numFmtId="0" fontId="8" fillId="0" borderId="0" xfId="0" applyFont="1" applyAlignment="1">
      <alignment horizontal="justify" vertical="top" wrapText="1"/>
    </xf>
    <xf numFmtId="0" fontId="7" fillId="0" borderId="5" xfId="0" applyFont="1" applyBorder="1" applyAlignment="1">
      <alignment horizontal="center" vertical="top"/>
    </xf>
    <xf numFmtId="0" fontId="7" fillId="0" borderId="0" xfId="0" applyFont="1" applyAlignment="1">
      <alignment horizontal="center" vertical="top"/>
    </xf>
    <xf numFmtId="0" fontId="7" fillId="0" borderId="7" xfId="0" applyFont="1" applyBorder="1" applyAlignment="1">
      <alignment horizontal="center" vertical="top"/>
    </xf>
    <xf numFmtId="0" fontId="7" fillId="0" borderId="1" xfId="0" applyFont="1" applyBorder="1" applyAlignment="1">
      <alignment horizontal="center" vertical="top"/>
    </xf>
    <xf numFmtId="0" fontId="7" fillId="0" borderId="9" xfId="0" applyFont="1" applyBorder="1" applyAlignment="1">
      <alignment horizontal="center" vertical="top"/>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7" fillId="0" borderId="5" xfId="0" applyFont="1" applyBorder="1" applyAlignment="1">
      <alignment horizontal="center" vertical="center" wrapText="1"/>
    </xf>
    <xf numFmtId="0" fontId="7" fillId="0" borderId="0" xfId="0" applyFont="1" applyAlignment="1">
      <alignment horizontal="center" vertical="center" wrapText="1"/>
    </xf>
    <xf numFmtId="0" fontId="7" fillId="0" borderId="7" xfId="0" applyFont="1" applyBorder="1" applyAlignment="1">
      <alignment horizontal="center" vertical="center" wrapText="1"/>
    </xf>
    <xf numFmtId="0" fontId="7" fillId="0" borderId="1" xfId="0" applyFont="1" applyBorder="1" applyAlignment="1">
      <alignment horizontal="center" vertical="center" wrapText="1"/>
    </xf>
    <xf numFmtId="0" fontId="7" fillId="0" borderId="4" xfId="0" applyFont="1" applyBorder="1" applyAlignment="1">
      <alignment horizontal="center" vertical="center" wrapText="1"/>
    </xf>
    <xf numFmtId="0" fontId="7" fillId="0" borderId="6" xfId="0" applyFont="1" applyBorder="1" applyAlignment="1">
      <alignment horizontal="center" vertical="center" wrapText="1"/>
    </xf>
    <xf numFmtId="0" fontId="7" fillId="0" borderId="8" xfId="0" applyFont="1" applyBorder="1" applyAlignment="1">
      <alignment horizontal="center" vertical="center" wrapText="1"/>
    </xf>
    <xf numFmtId="0" fontId="6" fillId="0" borderId="6" xfId="0" applyFont="1" applyBorder="1" applyAlignment="1">
      <alignment horizontal="justify" vertical="top" wrapText="1"/>
    </xf>
    <xf numFmtId="0" fontId="7" fillId="0" borderId="9" xfId="0" applyFont="1" applyBorder="1" applyAlignment="1">
      <alignment horizontal="center" vertical="center"/>
    </xf>
    <xf numFmtId="0" fontId="6" fillId="0" borderId="9" xfId="1" applyNumberFormat="1" applyFont="1" applyBorder="1" applyAlignment="1">
      <alignment horizontal="center" vertical="center"/>
    </xf>
    <xf numFmtId="164" fontId="6" fillId="0" borderId="9" xfId="1" applyNumberFormat="1" applyFont="1" applyBorder="1" applyAlignment="1">
      <alignment horizontal="center" vertical="center"/>
    </xf>
    <xf numFmtId="41" fontId="7" fillId="0" borderId="9" xfId="2" applyFont="1" applyFill="1" applyBorder="1" applyAlignment="1">
      <alignment horizontal="center" vertical="top"/>
    </xf>
    <xf numFmtId="0" fontId="6" fillId="0" borderId="9" xfId="0" applyFont="1" applyBorder="1" applyAlignment="1">
      <alignment horizontal="left" vertical="top"/>
    </xf>
    <xf numFmtId="41" fontId="6" fillId="0" borderId="9" xfId="2" applyFont="1" applyFill="1" applyBorder="1" applyAlignment="1">
      <alignment horizontal="center" vertical="top"/>
    </xf>
    <xf numFmtId="0" fontId="6" fillId="0" borderId="3" xfId="0" applyFont="1" applyBorder="1" applyAlignment="1">
      <alignment horizontal="justify" vertical="top" wrapText="1"/>
    </xf>
    <xf numFmtId="0" fontId="6" fillId="0" borderId="9" xfId="0" quotePrefix="1" applyFont="1" applyBorder="1" applyAlignment="1">
      <alignment horizontal="center" vertical="center"/>
    </xf>
    <xf numFmtId="164" fontId="6" fillId="0" borderId="9" xfId="1" applyNumberFormat="1" applyFont="1" applyBorder="1" applyAlignment="1">
      <alignment horizontal="center" vertical="center" wrapText="1"/>
    </xf>
    <xf numFmtId="164" fontId="6" fillId="0" borderId="9" xfId="1" applyNumberFormat="1" applyFont="1" applyBorder="1" applyAlignment="1">
      <alignment horizontal="left" vertical="center" wrapText="1"/>
    </xf>
    <xf numFmtId="164" fontId="6" fillId="0" borderId="0" xfId="0" applyNumberFormat="1" applyFont="1" applyAlignment="1">
      <alignment horizontal="justify" vertical="center" wrapText="1"/>
    </xf>
    <xf numFmtId="164" fontId="6" fillId="0" borderId="0" xfId="0" applyNumberFormat="1" applyFont="1" applyAlignment="1">
      <alignment horizontal="center" vertical="center" wrapText="1"/>
    </xf>
    <xf numFmtId="0" fontId="6" fillId="0" borderId="0" xfId="0" applyFont="1" applyAlignment="1">
      <alignment horizontal="center" vertical="center" wrapText="1"/>
    </xf>
    <xf numFmtId="164" fontId="7" fillId="0" borderId="0" xfId="0" applyNumberFormat="1" applyFont="1" applyAlignment="1">
      <alignment horizontal="center" vertical="center" wrapText="1"/>
    </xf>
    <xf numFmtId="164" fontId="6" fillId="0" borderId="1" xfId="1" applyNumberFormat="1" applyFont="1" applyBorder="1" applyAlignment="1">
      <alignment horizontal="center" vertical="center"/>
    </xf>
    <xf numFmtId="164" fontId="6" fillId="0" borderId="0" xfId="1" applyNumberFormat="1" applyFont="1" applyBorder="1" applyAlignment="1">
      <alignment horizontal="justify" vertical="center"/>
    </xf>
    <xf numFmtId="0" fontId="6" fillId="0" borderId="0" xfId="1" applyNumberFormat="1" applyFont="1"/>
    <xf numFmtId="164" fontId="6" fillId="0" borderId="1" xfId="1" applyNumberFormat="1" applyFont="1" applyBorder="1"/>
    <xf numFmtId="164" fontId="6" fillId="0" borderId="3" xfId="0" applyNumberFormat="1" applyFont="1" applyBorder="1" applyAlignment="1">
      <alignment horizontal="justify" vertical="center" wrapText="1"/>
    </xf>
    <xf numFmtId="0" fontId="6" fillId="0" borderId="3" xfId="0" applyFont="1" applyBorder="1" applyAlignment="1">
      <alignment horizontal="justify" vertical="center" wrapText="1"/>
    </xf>
    <xf numFmtId="164" fontId="6" fillId="0" borderId="1" xfId="1" applyNumberFormat="1" applyFont="1" applyBorder="1" applyAlignment="1">
      <alignment horizontal="justify" vertical="center" wrapText="1"/>
    </xf>
    <xf numFmtId="1" fontId="5" fillId="0" borderId="13" xfId="3" applyNumberFormat="1" applyFont="1" applyBorder="1" applyAlignment="1">
      <alignment horizontal="center" vertical="top" wrapText="1"/>
    </xf>
    <xf numFmtId="1" fontId="5" fillId="0" borderId="14" xfId="3" applyNumberFormat="1" applyFont="1" applyBorder="1" applyAlignment="1">
      <alignment horizontal="center" vertical="top" wrapText="1"/>
    </xf>
    <xf numFmtId="41" fontId="5" fillId="0" borderId="2" xfId="3" applyFont="1" applyBorder="1" applyAlignment="1">
      <alignment horizontal="center" vertical="top" wrapText="1"/>
    </xf>
    <xf numFmtId="41" fontId="5" fillId="0" borderId="4" xfId="3" applyFont="1" applyBorder="1" applyAlignment="1">
      <alignment horizontal="center" vertical="top" wrapText="1"/>
    </xf>
    <xf numFmtId="41" fontId="5" fillId="0" borderId="5" xfId="3" applyFont="1" applyBorder="1" applyAlignment="1">
      <alignment horizontal="center" vertical="top" wrapText="1"/>
    </xf>
    <xf numFmtId="41" fontId="5" fillId="0" borderId="0" xfId="3" applyFont="1" applyBorder="1" applyAlignment="1">
      <alignment horizontal="center" vertical="top" wrapText="1"/>
    </xf>
    <xf numFmtId="0" fontId="5" fillId="0" borderId="9" xfId="0" applyFont="1" applyBorder="1" applyAlignment="1">
      <alignment horizontal="center" vertical="top" wrapText="1"/>
    </xf>
    <xf numFmtId="41" fontId="5" fillId="4" borderId="9" xfId="3" applyFont="1" applyFill="1" applyBorder="1" applyAlignment="1">
      <alignment horizontal="center" vertical="top" wrapText="1"/>
    </xf>
    <xf numFmtId="0" fontId="2" fillId="0" borderId="0" xfId="0" applyFont="1" applyAlignment="1">
      <alignment horizontal="center" vertical="top" wrapText="1"/>
    </xf>
    <xf numFmtId="41" fontId="2" fillId="0" borderId="9" xfId="3" applyFont="1" applyBorder="1" applyAlignment="1">
      <alignment horizontal="center" vertical="top" wrapText="1"/>
    </xf>
    <xf numFmtId="41" fontId="2" fillId="0" borderId="15" xfId="3" applyFont="1" applyBorder="1" applyAlignment="1">
      <alignment horizontal="center" vertical="top" wrapText="1"/>
    </xf>
    <xf numFmtId="41" fontId="5" fillId="0" borderId="9" xfId="3" applyFont="1" applyBorder="1" applyAlignment="1">
      <alignment horizontal="center" vertical="top" wrapText="1"/>
    </xf>
    <xf numFmtId="41" fontId="5" fillId="2" borderId="9" xfId="3" applyFont="1" applyFill="1" applyBorder="1" applyAlignment="1">
      <alignment horizontal="center" vertical="center" wrapText="1"/>
    </xf>
    <xf numFmtId="0" fontId="5" fillId="2" borderId="9" xfId="0" applyFont="1" applyFill="1" applyBorder="1" applyAlignment="1">
      <alignment horizontal="center" vertical="center" wrapText="1"/>
    </xf>
    <xf numFmtId="0" fontId="2" fillId="0" borderId="9" xfId="0" quotePrefix="1" applyFont="1" applyBorder="1" applyAlignment="1">
      <alignment horizontal="center" vertical="center"/>
    </xf>
    <xf numFmtId="0" fontId="2" fillId="0" borderId="9" xfId="0" applyFont="1" applyBorder="1" applyAlignment="1">
      <alignment horizontal="center" vertical="center" wrapText="1"/>
    </xf>
    <xf numFmtId="0" fontId="2" fillId="0" borderId="10" xfId="0" quotePrefix="1" applyFont="1" applyBorder="1" applyAlignment="1">
      <alignment horizontal="center" vertical="center"/>
    </xf>
    <xf numFmtId="0" fontId="2" fillId="0" borderId="12" xfId="0" applyFont="1" applyBorder="1" applyAlignment="1">
      <alignment horizontal="center" vertical="center"/>
    </xf>
    <xf numFmtId="0" fontId="5" fillId="0" borderId="13" xfId="0" applyFont="1" applyBorder="1" applyAlignment="1">
      <alignment horizontal="center" vertical="top" wrapText="1"/>
    </xf>
    <xf numFmtId="0" fontId="5" fillId="0" borderId="14" xfId="0" applyFont="1" applyBorder="1" applyAlignment="1">
      <alignment horizontal="center" vertical="top" wrapText="1"/>
    </xf>
    <xf numFmtId="0" fontId="5" fillId="0" borderId="15" xfId="0" applyFont="1" applyBorder="1" applyAlignment="1">
      <alignment horizontal="center" vertical="top" wrapText="1"/>
    </xf>
    <xf numFmtId="164" fontId="5" fillId="0" borderId="13" xfId="0" applyNumberFormat="1" applyFont="1" applyBorder="1" applyAlignment="1">
      <alignment horizontal="center" vertical="top"/>
    </xf>
    <xf numFmtId="164" fontId="5" fillId="0" borderId="14" xfId="0" applyNumberFormat="1" applyFont="1" applyBorder="1" applyAlignment="1">
      <alignment horizontal="center" vertical="top"/>
    </xf>
    <xf numFmtId="164" fontId="5" fillId="0" borderId="15" xfId="0" applyNumberFormat="1" applyFont="1" applyBorder="1" applyAlignment="1">
      <alignment horizontal="center" vertical="top"/>
    </xf>
    <xf numFmtId="164" fontId="5" fillId="0" borderId="13" xfId="3" applyNumberFormat="1" applyFont="1" applyFill="1" applyBorder="1" applyAlignment="1">
      <alignment horizontal="center" vertical="top" wrapText="1"/>
    </xf>
    <xf numFmtId="164" fontId="5" fillId="0" borderId="14" xfId="3" applyNumberFormat="1" applyFont="1" applyFill="1" applyBorder="1" applyAlignment="1">
      <alignment horizontal="center" vertical="top"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41" fontId="5" fillId="2" borderId="10" xfId="3" applyFont="1" applyFill="1" applyBorder="1" applyAlignment="1">
      <alignment horizontal="center" vertical="center" wrapText="1"/>
    </xf>
    <xf numFmtId="41" fontId="5" fillId="2" borderId="11" xfId="3" applyFont="1" applyFill="1" applyBorder="1" applyAlignment="1">
      <alignment horizontal="center" vertical="center" wrapText="1"/>
    </xf>
    <xf numFmtId="41" fontId="5" fillId="2" borderId="12" xfId="3" applyFont="1" applyFill="1" applyBorder="1" applyAlignment="1">
      <alignment horizontal="center" vertical="center" wrapText="1"/>
    </xf>
    <xf numFmtId="0" fontId="5" fillId="2" borderId="10" xfId="0" applyFont="1" applyFill="1" applyBorder="1" applyAlignment="1">
      <alignment horizontal="center" vertical="center" wrapText="1"/>
    </xf>
    <xf numFmtId="0" fontId="5" fillId="2" borderId="12" xfId="0" applyFont="1" applyFill="1" applyBorder="1" applyAlignment="1">
      <alignment horizontal="center" vertical="center" wrapText="1"/>
    </xf>
    <xf numFmtId="41" fontId="5" fillId="2" borderId="13" xfId="3" applyFont="1" applyFill="1" applyBorder="1" applyAlignment="1">
      <alignment horizontal="center" vertical="center" wrapText="1"/>
    </xf>
    <xf numFmtId="41" fontId="5" fillId="2" borderId="15" xfId="3" applyFont="1" applyFill="1" applyBorder="1" applyAlignment="1">
      <alignment horizontal="center" vertical="center" wrapText="1"/>
    </xf>
    <xf numFmtId="0" fontId="5" fillId="2" borderId="10" xfId="0" applyFont="1" applyFill="1" applyBorder="1" applyAlignment="1">
      <alignment horizontal="center" vertical="center"/>
    </xf>
    <xf numFmtId="0" fontId="5" fillId="2" borderId="11" xfId="0" applyFont="1" applyFill="1" applyBorder="1" applyAlignment="1">
      <alignment horizontal="center" vertical="center"/>
    </xf>
    <xf numFmtId="0" fontId="5" fillId="2" borderId="12" xfId="0" applyFont="1" applyFill="1" applyBorder="1" applyAlignment="1">
      <alignment horizontal="center" vertical="center"/>
    </xf>
    <xf numFmtId="41" fontId="5" fillId="2" borderId="2" xfId="3" applyFont="1" applyFill="1" applyBorder="1" applyAlignment="1">
      <alignment horizontal="center" vertical="center"/>
    </xf>
    <xf numFmtId="41" fontId="5" fillId="2" borderId="3" xfId="3" applyFont="1" applyFill="1" applyBorder="1" applyAlignment="1">
      <alignment horizontal="center" vertical="center"/>
    </xf>
    <xf numFmtId="41" fontId="5" fillId="2" borderId="4" xfId="3" applyFont="1" applyFill="1" applyBorder="1" applyAlignment="1">
      <alignment horizontal="center" vertical="center"/>
    </xf>
    <xf numFmtId="41" fontId="5" fillId="2" borderId="7" xfId="3" applyFont="1" applyFill="1" applyBorder="1" applyAlignment="1">
      <alignment horizontal="center" vertical="center"/>
    </xf>
    <xf numFmtId="41" fontId="5" fillId="2" borderId="1" xfId="3" applyFont="1" applyFill="1" applyBorder="1" applyAlignment="1">
      <alignment horizontal="center" vertical="center"/>
    </xf>
    <xf numFmtId="41" fontId="5" fillId="2" borderId="8" xfId="3" applyFont="1" applyFill="1" applyBorder="1" applyAlignment="1">
      <alignment horizontal="center" vertical="center"/>
    </xf>
    <xf numFmtId="165" fontId="6" fillId="0" borderId="1" xfId="1" applyNumberFormat="1" applyFont="1" applyBorder="1" applyAlignment="1">
      <alignment horizontal="justify" vertical="center"/>
    </xf>
    <xf numFmtId="165" fontId="6" fillId="0" borderId="0" xfId="1" applyNumberFormat="1" applyFont="1" applyAlignment="1">
      <alignment horizontal="justify" vertical="center"/>
    </xf>
    <xf numFmtId="165" fontId="6" fillId="0" borderId="0" xfId="0" applyNumberFormat="1" applyFont="1" applyAlignment="1">
      <alignment horizontal="center" vertical="center"/>
    </xf>
  </cellXfs>
  <cellStyles count="5">
    <cellStyle name="Comma" xfId="1" builtinId="3"/>
    <cellStyle name="Comma [0]" xfId="2" builtinId="6"/>
    <cellStyle name="Comma [0] 2 2 3 2" xfId="3" xr:uid="{9286B6BB-30EC-4FBE-AD5A-EFB6298AB7DF}"/>
    <cellStyle name="Normal" xfId="0" builtinId="0"/>
    <cellStyle name="Normal_AMDOC DRAFT CIT Calc - Only" xfId="4" xr:uid="{5736A5EC-A957-40C1-A3F1-2CCCE0D08B5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microsoft.com/office/2017/10/relationships/person" Target="persons/person.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127000</xdr:colOff>
      <xdr:row>0</xdr:row>
      <xdr:rowOff>79375</xdr:rowOff>
    </xdr:from>
    <xdr:to>
      <xdr:col>11</xdr:col>
      <xdr:colOff>259347</xdr:colOff>
      <xdr:row>53</xdr:row>
      <xdr:rowOff>41275</xdr:rowOff>
    </xdr:to>
    <xdr:pic>
      <xdr:nvPicPr>
        <xdr:cNvPr id="3" name="Picture 2">
          <a:extLst>
            <a:ext uri="{FF2B5EF4-FFF2-40B4-BE49-F238E27FC236}">
              <a16:creationId xmlns:a16="http://schemas.microsoft.com/office/drawing/2014/main" id="{1AEB53C1-3060-9B6A-8C94-92EA651CAD68}"/>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saturation sat="0"/>
                  </a14:imgEffect>
                  <a14:imgEffect>
                    <a14:brightnessContrast bright="20000" contrast="40000"/>
                  </a14:imgEffect>
                </a14:imgLayer>
              </a14:imgProps>
            </a:ext>
            <a:ext uri="{28A0092B-C50C-407E-A947-70E740481C1C}">
              <a14:useLocalDpi xmlns:a14="http://schemas.microsoft.com/office/drawing/2010/main" val="0"/>
            </a:ext>
          </a:extLst>
        </a:blip>
        <a:stretch>
          <a:fillRect/>
        </a:stretch>
      </xdr:blipFill>
      <xdr:spPr>
        <a:xfrm>
          <a:off x="127000" y="79375"/>
          <a:ext cx="6768097" cy="100584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brian\OneDrive\Desktop\IRMA%20NURANISA\30.%20UNIV%20AISYAH%20LAMPUNG\KERTAS%20KERJA\Daftar%20Aset%20Tetap%20&amp;%20Penyusutan%20UAP%202022%20-%20Jeremi.xlsx" TargetMode="External"/><Relationship Id="rId1" Type="http://schemas.openxmlformats.org/officeDocument/2006/relationships/externalLinkPath" Target="/Users/brian/OneDrive/Desktop/IRMA%20NURANISA/30.%20UNIV%20AISYAH%20LAMPUNG/KERTAS%20KERJA/Daftar%20Aset%20Tetap%20&amp;%20Penyusutan%20UAP%202022%20-%20Jerem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T_2022 Ok"/>
    </sheetNames>
    <sheetDataSet>
      <sheetData sheetId="0">
        <row r="35">
          <cell r="G35">
            <v>3510600000</v>
          </cell>
        </row>
      </sheetData>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70E7D-3CC6-4D42-8EE8-BBE9B6207E5A}">
  <dimension ref="A1:CG107"/>
  <sheetViews>
    <sheetView tabSelected="1" view="pageBreakPreview" zoomScale="89" zoomScaleNormal="89" zoomScaleSheetLayoutView="89" workbookViewId="0">
      <selection activeCell="AD24" sqref="AD24:BF25"/>
    </sheetView>
  </sheetViews>
  <sheetFormatPr defaultRowHeight="16.5" x14ac:dyDescent="0.3"/>
  <cols>
    <col min="1" max="29" width="3.28515625" style="74" customWidth="1"/>
    <col min="30" max="30" width="4" style="76" customWidth="1"/>
    <col min="31" max="31" width="3.5703125" style="76" customWidth="1"/>
    <col min="32" max="32" width="3.7109375" style="76" customWidth="1"/>
    <col min="33" max="58" width="3.28515625" style="76" customWidth="1"/>
    <col min="59" max="71" width="3.28515625" style="74" customWidth="1"/>
    <col min="72" max="72" width="3.5703125" style="74" customWidth="1"/>
    <col min="73" max="73" width="21.85546875" style="74" customWidth="1"/>
    <col min="74" max="74" width="18.140625" style="74" bestFit="1" customWidth="1"/>
    <col min="75" max="75" width="9.140625" style="74"/>
    <col min="76" max="76" width="15.28515625" style="74" bestFit="1" customWidth="1"/>
    <col min="77" max="16384" width="9.140625" style="74"/>
  </cols>
  <sheetData>
    <row r="1" spans="1:64" x14ac:dyDescent="0.3">
      <c r="C1" s="75"/>
      <c r="BG1" s="77" t="s">
        <v>114</v>
      </c>
    </row>
    <row r="2" spans="1:64" x14ac:dyDescent="0.3">
      <c r="A2" s="78" t="s">
        <v>0</v>
      </c>
      <c r="B2" s="79"/>
      <c r="D2" s="80" t="s">
        <v>1</v>
      </c>
      <c r="E2" s="79"/>
      <c r="F2" s="79"/>
      <c r="G2" s="81"/>
      <c r="H2" s="82"/>
      <c r="I2" s="79"/>
      <c r="J2" s="79"/>
      <c r="K2" s="79"/>
      <c r="L2" s="79"/>
      <c r="M2" s="79"/>
      <c r="N2" s="79"/>
      <c r="O2" s="79"/>
      <c r="P2" s="79"/>
      <c r="Q2" s="79"/>
      <c r="R2" s="82"/>
      <c r="S2" s="82"/>
      <c r="T2" s="82"/>
      <c r="U2" s="82"/>
      <c r="V2" s="82"/>
      <c r="W2" s="82"/>
      <c r="X2" s="82"/>
      <c r="Y2" s="82"/>
      <c r="Z2" s="82"/>
      <c r="AA2" s="82"/>
      <c r="AB2" s="82"/>
      <c r="AC2" s="82"/>
      <c r="AD2" s="83"/>
      <c r="AE2" s="82"/>
      <c r="AF2" s="82"/>
      <c r="AG2" s="82"/>
      <c r="AH2" s="82"/>
      <c r="AI2" s="82"/>
      <c r="AJ2" s="82"/>
      <c r="AK2" s="82"/>
      <c r="AL2" s="82"/>
      <c r="AM2" s="82"/>
      <c r="AN2" s="82"/>
      <c r="AO2" s="82"/>
      <c r="AP2" s="82"/>
      <c r="AQ2" s="82"/>
      <c r="AR2" s="82"/>
      <c r="AS2" s="82"/>
      <c r="AT2" s="82"/>
      <c r="AU2" s="82"/>
      <c r="AV2" s="82"/>
      <c r="AW2" s="82"/>
      <c r="AX2" s="82"/>
      <c r="AY2" s="82"/>
      <c r="AZ2" s="82"/>
      <c r="BA2" s="82"/>
      <c r="BB2" s="82"/>
      <c r="BC2" s="82"/>
      <c r="BD2" s="82"/>
      <c r="BE2" s="82"/>
      <c r="BF2" s="82"/>
    </row>
    <row r="3" spans="1:64" x14ac:dyDescent="0.3">
      <c r="A3" s="84" t="s">
        <v>2</v>
      </c>
      <c r="B3" s="85"/>
      <c r="D3" s="86" t="s">
        <v>3</v>
      </c>
      <c r="E3" s="85" t="s">
        <v>4</v>
      </c>
      <c r="F3" s="85"/>
      <c r="G3" s="85"/>
      <c r="H3" s="87"/>
      <c r="I3" s="85"/>
      <c r="J3" s="85"/>
      <c r="K3" s="85"/>
      <c r="L3" s="85"/>
      <c r="M3" s="85"/>
      <c r="N3" s="85"/>
      <c r="O3" s="85"/>
      <c r="P3" s="85"/>
      <c r="Q3" s="85"/>
      <c r="R3" s="87"/>
      <c r="S3" s="87"/>
      <c r="T3" s="87"/>
      <c r="U3" s="87"/>
      <c r="V3" s="87"/>
      <c r="W3" s="87"/>
      <c r="X3" s="87"/>
      <c r="Y3" s="87"/>
      <c r="Z3" s="87"/>
      <c r="AA3" s="87"/>
      <c r="AB3" s="87"/>
      <c r="AC3" s="87"/>
      <c r="AD3" s="88"/>
      <c r="AE3" s="87"/>
      <c r="AF3" s="87"/>
      <c r="AG3" s="87"/>
      <c r="AH3" s="87"/>
      <c r="AI3" s="87"/>
      <c r="AJ3" s="87"/>
      <c r="AK3" s="87"/>
      <c r="AL3" s="87"/>
      <c r="AM3" s="87"/>
      <c r="AN3" s="87"/>
      <c r="AO3" s="87"/>
      <c r="AP3" s="87"/>
      <c r="AQ3" s="87"/>
      <c r="AR3" s="87"/>
      <c r="AS3" s="87"/>
      <c r="AT3" s="87"/>
      <c r="AU3" s="87"/>
      <c r="AV3" s="87"/>
      <c r="AW3" s="87"/>
      <c r="AX3" s="87"/>
      <c r="AY3" s="87"/>
      <c r="AZ3" s="87"/>
      <c r="BA3" s="87"/>
      <c r="BB3" s="87"/>
      <c r="BC3" s="87"/>
      <c r="BD3" s="87"/>
      <c r="BE3" s="87"/>
      <c r="BF3" s="87"/>
    </row>
    <row r="4" spans="1:64" x14ac:dyDescent="0.3">
      <c r="A4" s="84" t="s">
        <v>5</v>
      </c>
      <c r="B4" s="85"/>
      <c r="D4" s="86" t="s">
        <v>1</v>
      </c>
      <c r="E4" s="89" t="s">
        <v>25</v>
      </c>
      <c r="F4" s="89"/>
      <c r="G4" s="89"/>
      <c r="H4" s="87"/>
      <c r="I4" s="85"/>
      <c r="J4" s="85"/>
      <c r="K4" s="85"/>
      <c r="L4" s="85"/>
      <c r="M4" s="85"/>
      <c r="N4" s="85"/>
      <c r="O4" s="85"/>
      <c r="P4" s="85"/>
      <c r="Q4" s="85"/>
      <c r="R4" s="87"/>
      <c r="S4" s="87"/>
      <c r="T4" s="87"/>
      <c r="U4" s="87"/>
      <c r="V4" s="87"/>
      <c r="W4" s="87"/>
      <c r="X4" s="87"/>
      <c r="Y4" s="87"/>
      <c r="Z4" s="87"/>
      <c r="AA4" s="87"/>
      <c r="AB4" s="87"/>
      <c r="AC4" s="87"/>
      <c r="AD4" s="88"/>
      <c r="AE4" s="87"/>
      <c r="AF4" s="87"/>
      <c r="AG4" s="87"/>
      <c r="AH4" s="87"/>
      <c r="AI4" s="87"/>
      <c r="AJ4" s="87"/>
      <c r="AK4" s="87"/>
      <c r="AL4" s="87"/>
      <c r="AM4" s="87"/>
      <c r="AN4" s="87"/>
      <c r="AO4" s="87"/>
      <c r="AP4" s="87"/>
      <c r="AQ4" s="87"/>
      <c r="AR4" s="87"/>
      <c r="AS4" s="87"/>
      <c r="AT4" s="87"/>
      <c r="AU4" s="87"/>
      <c r="AV4" s="87"/>
      <c r="AW4" s="87"/>
      <c r="AX4" s="87"/>
      <c r="AY4" s="87"/>
      <c r="AZ4" s="87"/>
      <c r="BA4" s="87"/>
      <c r="BB4" s="87"/>
      <c r="BC4" s="87"/>
      <c r="BD4" s="87"/>
      <c r="BE4" s="87"/>
      <c r="BF4" s="87"/>
    </row>
    <row r="5" spans="1:64" x14ac:dyDescent="0.3">
      <c r="A5" s="90"/>
      <c r="B5" s="85"/>
      <c r="C5" s="85"/>
      <c r="D5" s="85"/>
      <c r="E5" s="87"/>
      <c r="F5" s="87"/>
      <c r="G5" s="85"/>
      <c r="H5" s="91"/>
      <c r="I5" s="85"/>
      <c r="J5" s="85"/>
      <c r="K5" s="85"/>
      <c r="L5" s="85"/>
      <c r="M5" s="85"/>
      <c r="N5" s="85"/>
      <c r="O5" s="85"/>
      <c r="P5" s="85"/>
      <c r="Q5" s="85"/>
      <c r="R5" s="87"/>
      <c r="S5" s="87"/>
      <c r="T5" s="87"/>
      <c r="U5" s="87"/>
      <c r="V5" s="87"/>
      <c r="W5" s="87"/>
      <c r="X5" s="87"/>
      <c r="Y5" s="87"/>
      <c r="Z5" s="87"/>
      <c r="AA5" s="87"/>
      <c r="AB5" s="87"/>
      <c r="AC5" s="87"/>
      <c r="AD5" s="88"/>
      <c r="AE5" s="87"/>
      <c r="AF5" s="87"/>
      <c r="AG5" s="87"/>
      <c r="AH5" s="87"/>
      <c r="AI5" s="87"/>
      <c r="AJ5" s="87"/>
      <c r="AK5" s="87"/>
      <c r="AL5" s="87"/>
      <c r="AM5" s="87"/>
      <c r="AN5" s="87"/>
      <c r="AO5" s="87"/>
      <c r="AP5" s="87"/>
      <c r="AQ5" s="87"/>
      <c r="AR5" s="87"/>
      <c r="AS5" s="87"/>
      <c r="AT5" s="87"/>
      <c r="AU5" s="87"/>
      <c r="AV5" s="87"/>
      <c r="AW5" s="87"/>
      <c r="AX5" s="87"/>
      <c r="AY5" s="87"/>
      <c r="AZ5" s="87"/>
      <c r="BA5" s="87"/>
      <c r="BB5" s="87"/>
      <c r="BC5" s="87"/>
      <c r="BD5" s="87"/>
      <c r="BE5" s="87"/>
      <c r="BF5" s="87"/>
    </row>
    <row r="6" spans="1:64" x14ac:dyDescent="0.3">
      <c r="A6" s="136" t="s">
        <v>26</v>
      </c>
      <c r="B6" s="137"/>
      <c r="C6" s="137"/>
      <c r="D6" s="137"/>
      <c r="E6" s="137"/>
      <c r="F6" s="137"/>
      <c r="G6" s="137"/>
      <c r="H6" s="137"/>
      <c r="I6" s="137"/>
      <c r="J6" s="137"/>
      <c r="K6" s="137"/>
      <c r="L6" s="137"/>
      <c r="M6" s="137"/>
      <c r="N6" s="137"/>
      <c r="O6" s="137"/>
      <c r="P6" s="137"/>
      <c r="Q6" s="137"/>
      <c r="R6" s="137"/>
      <c r="S6" s="137"/>
      <c r="T6" s="137"/>
      <c r="U6" s="137"/>
      <c r="V6" s="137"/>
      <c r="W6" s="137"/>
      <c r="X6" s="137"/>
      <c r="Y6" s="137"/>
      <c r="Z6" s="137"/>
      <c r="AA6" s="137"/>
      <c r="AB6" s="137"/>
      <c r="AC6" s="137"/>
      <c r="AD6" s="137"/>
      <c r="AE6" s="137"/>
      <c r="AF6" s="137"/>
      <c r="AG6" s="137"/>
      <c r="AH6" s="137"/>
      <c r="AI6" s="137"/>
      <c r="AJ6" s="137"/>
      <c r="AK6" s="137"/>
      <c r="AL6" s="137"/>
      <c r="AM6" s="137"/>
      <c r="AN6" s="137"/>
      <c r="AO6" s="137"/>
      <c r="AP6" s="137"/>
      <c r="AQ6" s="137"/>
      <c r="AR6" s="137"/>
      <c r="AS6" s="137"/>
      <c r="AT6" s="137"/>
      <c r="AU6" s="137"/>
      <c r="AV6" s="137"/>
      <c r="AW6" s="137"/>
      <c r="AX6" s="137"/>
      <c r="AY6" s="137"/>
      <c r="AZ6" s="137"/>
      <c r="BA6" s="137"/>
      <c r="BB6" s="137"/>
      <c r="BC6" s="137"/>
      <c r="BD6" s="137"/>
      <c r="BE6" s="137"/>
      <c r="BF6" s="137"/>
    </row>
    <row r="7" spans="1:64" x14ac:dyDescent="0.3">
      <c r="A7" s="92"/>
      <c r="B7" s="75"/>
      <c r="C7" s="75"/>
      <c r="D7" s="75"/>
      <c r="E7" s="75"/>
      <c r="F7" s="75"/>
      <c r="G7" s="75"/>
      <c r="H7" s="75"/>
      <c r="I7" s="75"/>
      <c r="J7" s="75"/>
      <c r="K7" s="75"/>
      <c r="L7" s="75"/>
      <c r="M7" s="75"/>
      <c r="N7" s="75"/>
      <c r="O7" s="75"/>
      <c r="P7" s="75"/>
      <c r="Q7" s="75"/>
      <c r="R7" s="75"/>
      <c r="S7" s="75"/>
      <c r="T7" s="75"/>
      <c r="U7" s="75"/>
      <c r="V7" s="75"/>
      <c r="W7" s="75"/>
      <c r="X7" s="75"/>
      <c r="Y7" s="75"/>
      <c r="Z7" s="75"/>
      <c r="AA7" s="75"/>
      <c r="AB7" s="75"/>
      <c r="AC7" s="75"/>
      <c r="AD7" s="93"/>
      <c r="AE7" s="93"/>
      <c r="AF7" s="93"/>
      <c r="AG7" s="93"/>
      <c r="AH7" s="93"/>
      <c r="AI7" s="93"/>
      <c r="AJ7" s="93"/>
      <c r="AK7" s="93"/>
      <c r="AL7" s="93"/>
      <c r="AM7" s="93"/>
      <c r="AN7" s="93"/>
      <c r="AO7" s="93"/>
      <c r="AP7" s="93"/>
      <c r="AQ7" s="93"/>
      <c r="AR7" s="93"/>
      <c r="AS7" s="93"/>
      <c r="AT7" s="93"/>
      <c r="AU7" s="93"/>
      <c r="AV7" s="93"/>
      <c r="AW7" s="93"/>
      <c r="AX7" s="93"/>
      <c r="AY7" s="93"/>
      <c r="AZ7" s="93"/>
      <c r="BA7" s="93"/>
      <c r="BB7" s="93"/>
      <c r="BC7" s="93"/>
      <c r="BD7" s="93"/>
      <c r="BE7" s="93"/>
      <c r="BF7" s="93"/>
    </row>
    <row r="8" spans="1:64" s="85" customFormat="1" x14ac:dyDescent="0.3">
      <c r="A8" s="138" t="s">
        <v>6</v>
      </c>
      <c r="B8" s="139"/>
      <c r="C8" s="139"/>
      <c r="D8" s="139"/>
      <c r="E8" s="139"/>
      <c r="F8" s="139"/>
      <c r="G8" s="139"/>
      <c r="H8" s="139"/>
      <c r="I8" s="139"/>
      <c r="J8" s="139"/>
      <c r="K8" s="139"/>
      <c r="L8" s="139"/>
      <c r="M8" s="139"/>
      <c r="N8" s="139"/>
      <c r="O8" s="139"/>
      <c r="P8" s="139"/>
      <c r="Q8" s="139"/>
      <c r="R8" s="139"/>
      <c r="S8" s="139"/>
      <c r="T8" s="139"/>
      <c r="U8" s="139"/>
      <c r="V8" s="139"/>
      <c r="W8" s="139"/>
      <c r="X8" s="139"/>
      <c r="Y8" s="139"/>
      <c r="Z8" s="139"/>
      <c r="AA8" s="139"/>
      <c r="AB8" s="139"/>
      <c r="AC8" s="139"/>
      <c r="AD8" s="139"/>
      <c r="AE8" s="139"/>
      <c r="AF8" s="139"/>
      <c r="AG8" s="139"/>
      <c r="AH8" s="139"/>
      <c r="AI8" s="139"/>
      <c r="AJ8" s="139"/>
      <c r="AK8" s="139"/>
      <c r="AL8" s="139"/>
      <c r="AM8" s="139"/>
      <c r="AN8" s="139"/>
      <c r="AO8" s="139"/>
      <c r="AP8" s="139"/>
      <c r="AQ8" s="139"/>
      <c r="AR8" s="139"/>
      <c r="AS8" s="139"/>
      <c r="AT8" s="139"/>
      <c r="AU8" s="139"/>
      <c r="AV8" s="139"/>
      <c r="AW8" s="139"/>
      <c r="AX8" s="139"/>
      <c r="AY8" s="139"/>
      <c r="AZ8" s="139"/>
      <c r="BA8" s="139"/>
      <c r="BB8" s="139"/>
      <c r="BC8" s="139"/>
      <c r="BD8" s="139"/>
      <c r="BE8" s="139"/>
      <c r="BF8" s="139"/>
      <c r="BG8" s="94"/>
      <c r="BH8" s="74"/>
      <c r="BI8" s="94"/>
      <c r="BJ8" s="94"/>
      <c r="BK8" s="94"/>
      <c r="BL8" s="94"/>
    </row>
    <row r="9" spans="1:64" s="85" customFormat="1" x14ac:dyDescent="0.25">
      <c r="A9" s="138" t="s">
        <v>7</v>
      </c>
      <c r="B9" s="139"/>
      <c r="C9" s="139"/>
      <c r="D9" s="139"/>
      <c r="E9" s="139"/>
      <c r="F9" s="139"/>
      <c r="G9" s="139"/>
      <c r="H9" s="139"/>
      <c r="I9" s="139"/>
      <c r="J9" s="139"/>
      <c r="K9" s="139"/>
      <c r="L9" s="139"/>
      <c r="M9" s="139"/>
      <c r="N9" s="139"/>
      <c r="O9" s="139"/>
      <c r="P9" s="139"/>
      <c r="Q9" s="139"/>
      <c r="R9" s="139"/>
      <c r="S9" s="139"/>
      <c r="T9" s="139"/>
      <c r="U9" s="139"/>
      <c r="V9" s="139"/>
      <c r="W9" s="139"/>
      <c r="X9" s="139"/>
      <c r="Y9" s="139"/>
      <c r="Z9" s="139"/>
      <c r="AA9" s="139"/>
      <c r="AB9" s="139"/>
      <c r="AC9" s="139"/>
      <c r="AD9" s="139"/>
      <c r="AE9" s="139"/>
      <c r="AF9" s="139"/>
      <c r="AG9" s="139"/>
      <c r="AH9" s="139"/>
      <c r="AI9" s="139"/>
      <c r="AJ9" s="139"/>
      <c r="AK9" s="139"/>
      <c r="AL9" s="139"/>
      <c r="AM9" s="139"/>
      <c r="AN9" s="139"/>
      <c r="AO9" s="139"/>
      <c r="AP9" s="139"/>
      <c r="AQ9" s="139"/>
      <c r="AR9" s="139"/>
      <c r="AS9" s="139"/>
      <c r="AT9" s="139"/>
      <c r="AU9" s="139"/>
      <c r="AV9" s="139"/>
      <c r="AW9" s="139"/>
      <c r="AX9" s="139"/>
      <c r="AY9" s="139"/>
      <c r="AZ9" s="139"/>
      <c r="BA9" s="139"/>
      <c r="BB9" s="139"/>
      <c r="BC9" s="139"/>
      <c r="BD9" s="139"/>
      <c r="BE9" s="139"/>
      <c r="BF9" s="139"/>
      <c r="BG9" s="94"/>
      <c r="BH9" s="94"/>
      <c r="BI9" s="94"/>
      <c r="BJ9" s="94"/>
      <c r="BK9" s="94"/>
      <c r="BL9" s="94"/>
    </row>
    <row r="10" spans="1:64" s="85" customFormat="1" x14ac:dyDescent="0.25">
      <c r="A10" s="140" t="s">
        <v>8</v>
      </c>
      <c r="B10" s="141"/>
      <c r="C10" s="141"/>
      <c r="D10" s="141"/>
      <c r="E10" s="141"/>
      <c r="F10" s="141"/>
      <c r="G10" s="141"/>
      <c r="H10" s="141"/>
      <c r="I10" s="141"/>
      <c r="J10" s="141"/>
      <c r="K10" s="141"/>
      <c r="L10" s="141"/>
      <c r="M10" s="141"/>
      <c r="N10" s="141"/>
      <c r="O10" s="141"/>
      <c r="P10" s="141"/>
      <c r="Q10" s="141"/>
      <c r="R10" s="141"/>
      <c r="S10" s="141"/>
      <c r="T10" s="141"/>
      <c r="U10" s="141"/>
      <c r="V10" s="141"/>
      <c r="W10" s="141"/>
      <c r="X10" s="141"/>
      <c r="Y10" s="141"/>
      <c r="Z10" s="141"/>
      <c r="AA10" s="141"/>
      <c r="AB10" s="141"/>
      <c r="AC10" s="141"/>
      <c r="AD10" s="141"/>
      <c r="AE10" s="141"/>
      <c r="AF10" s="141"/>
      <c r="AG10" s="141"/>
      <c r="AH10" s="141"/>
      <c r="AI10" s="141"/>
      <c r="AJ10" s="141"/>
      <c r="AK10" s="141"/>
      <c r="AL10" s="141"/>
      <c r="AM10" s="141"/>
      <c r="AN10" s="141"/>
      <c r="AO10" s="141"/>
      <c r="AP10" s="141"/>
      <c r="AQ10" s="141"/>
      <c r="AR10" s="141"/>
      <c r="AS10" s="141"/>
      <c r="AT10" s="141"/>
      <c r="AU10" s="141"/>
      <c r="AV10" s="141"/>
      <c r="AW10" s="141"/>
      <c r="AX10" s="141"/>
      <c r="AY10" s="141"/>
      <c r="AZ10" s="141"/>
      <c r="BA10" s="141"/>
      <c r="BB10" s="141"/>
      <c r="BC10" s="141"/>
      <c r="BD10" s="141"/>
      <c r="BE10" s="141"/>
      <c r="BF10" s="141"/>
      <c r="BG10" s="94"/>
      <c r="BH10" s="94"/>
      <c r="BI10" s="94"/>
      <c r="BJ10" s="94"/>
      <c r="BK10" s="94"/>
      <c r="BL10" s="94"/>
    </row>
    <row r="11" spans="1:64" s="85" customFormat="1" x14ac:dyDescent="0.25">
      <c r="A11" s="142" t="s">
        <v>9</v>
      </c>
      <c r="B11" s="142"/>
      <c r="C11" s="142"/>
      <c r="D11" s="142"/>
      <c r="E11" s="142"/>
      <c r="F11" s="142"/>
      <c r="G11" s="142"/>
      <c r="H11" s="142"/>
      <c r="I11" s="142"/>
      <c r="J11" s="142"/>
      <c r="K11" s="142"/>
      <c r="L11" s="142"/>
      <c r="M11" s="142"/>
      <c r="N11" s="142"/>
      <c r="O11" s="142"/>
      <c r="P11" s="142"/>
      <c r="Q11" s="142"/>
      <c r="R11" s="142"/>
      <c r="S11" s="142"/>
      <c r="T11" s="142"/>
      <c r="U11" s="142"/>
      <c r="V11" s="142"/>
      <c r="W11" s="142"/>
      <c r="X11" s="142"/>
      <c r="Y11" s="142"/>
      <c r="Z11" s="142"/>
      <c r="AA11" s="142"/>
      <c r="AB11" s="142"/>
      <c r="AC11" s="141" t="str">
        <f>MID(A8,20,1000)</f>
        <v>YAYASAN AISYAH LAMPUNG</v>
      </c>
      <c r="AD11" s="141"/>
      <c r="AE11" s="141"/>
      <c r="AF11" s="141"/>
      <c r="AG11" s="141"/>
      <c r="AH11" s="141"/>
      <c r="AI11" s="141"/>
      <c r="AJ11" s="141"/>
      <c r="AK11" s="141"/>
      <c r="AL11" s="141"/>
      <c r="AM11" s="141"/>
      <c r="AN11" s="141"/>
      <c r="AO11" s="141"/>
      <c r="AP11" s="141"/>
      <c r="AQ11" s="141"/>
      <c r="AR11" s="141"/>
      <c r="AS11" s="141"/>
      <c r="AT11" s="141"/>
      <c r="AU11" s="141"/>
      <c r="AV11" s="141"/>
      <c r="AW11" s="141"/>
      <c r="AX11" s="141"/>
      <c r="AY11" s="141"/>
      <c r="AZ11" s="141"/>
      <c r="BA11" s="141"/>
      <c r="BB11" s="141"/>
      <c r="BC11" s="141"/>
      <c r="BD11" s="141"/>
      <c r="BE11" s="141"/>
      <c r="BF11" s="141"/>
      <c r="BG11" s="94"/>
      <c r="BH11" s="94"/>
      <c r="BI11" s="94"/>
      <c r="BJ11" s="94"/>
      <c r="BK11" s="94"/>
      <c r="BL11" s="94"/>
    </row>
    <row r="12" spans="1:64" s="85" customFormat="1" x14ac:dyDescent="0.25">
      <c r="A12" s="95" t="s">
        <v>10</v>
      </c>
      <c r="B12" s="96" t="s">
        <v>27</v>
      </c>
      <c r="C12" s="97"/>
      <c r="D12" s="97"/>
      <c r="E12" s="97"/>
      <c r="F12" s="97"/>
      <c r="G12" s="97"/>
      <c r="H12" s="97"/>
      <c r="I12" s="97"/>
      <c r="J12" s="97"/>
      <c r="K12" s="97"/>
      <c r="L12" s="97"/>
      <c r="M12" s="97"/>
      <c r="N12" s="97"/>
      <c r="O12" s="97"/>
      <c r="P12" s="97"/>
      <c r="Q12" s="97"/>
      <c r="R12" s="97"/>
      <c r="S12" s="97"/>
      <c r="T12" s="97"/>
      <c r="U12" s="97"/>
      <c r="V12" s="97"/>
      <c r="W12" s="97"/>
      <c r="X12" s="97"/>
      <c r="Y12" s="97"/>
      <c r="Z12" s="97"/>
      <c r="AA12" s="97"/>
      <c r="AB12" s="98"/>
      <c r="AC12" s="99" t="s">
        <v>10</v>
      </c>
      <c r="AD12" s="96" t="s">
        <v>27</v>
      </c>
      <c r="AE12" s="100"/>
      <c r="AF12" s="100"/>
      <c r="AG12" s="100"/>
      <c r="AH12" s="100"/>
      <c r="AI12" s="100"/>
      <c r="AJ12" s="100"/>
      <c r="AK12" s="100"/>
      <c r="AL12" s="100"/>
      <c r="AM12" s="100"/>
      <c r="AN12" s="100"/>
      <c r="AO12" s="100"/>
      <c r="AP12" s="100"/>
      <c r="AQ12" s="100"/>
      <c r="AR12" s="100"/>
      <c r="AS12" s="100"/>
      <c r="AT12" s="100"/>
      <c r="AU12" s="100"/>
      <c r="AV12" s="100"/>
      <c r="AW12" s="100"/>
      <c r="AX12" s="100"/>
      <c r="AY12" s="100"/>
      <c r="AZ12" s="100"/>
      <c r="BA12" s="100"/>
      <c r="BB12" s="100"/>
      <c r="BC12" s="100"/>
      <c r="BD12" s="100"/>
      <c r="BE12" s="100"/>
      <c r="BF12" s="100"/>
      <c r="BG12" s="94"/>
      <c r="BH12" s="94"/>
      <c r="BI12" s="94"/>
      <c r="BJ12" s="94"/>
      <c r="BK12" s="94"/>
      <c r="BL12" s="94"/>
    </row>
    <row r="13" spans="1:64" s="85" customFormat="1" x14ac:dyDescent="0.25">
      <c r="A13" s="90"/>
      <c r="B13" s="133" t="s">
        <v>28</v>
      </c>
      <c r="C13" s="133"/>
      <c r="D13" s="133"/>
      <c r="E13" s="133"/>
      <c r="F13" s="133"/>
      <c r="G13" s="133"/>
      <c r="H13" s="133"/>
      <c r="I13" s="133"/>
      <c r="J13" s="133"/>
      <c r="K13" s="133"/>
      <c r="L13" s="133"/>
      <c r="M13" s="133"/>
      <c r="N13" s="133"/>
      <c r="O13" s="133"/>
      <c r="P13" s="133"/>
      <c r="Q13" s="133"/>
      <c r="R13" s="133"/>
      <c r="S13" s="133"/>
      <c r="T13" s="133"/>
      <c r="U13" s="133"/>
      <c r="V13" s="133"/>
      <c r="W13" s="133"/>
      <c r="X13" s="133"/>
      <c r="Y13" s="133"/>
      <c r="Z13" s="133"/>
      <c r="AA13" s="133"/>
      <c r="AB13" s="152"/>
      <c r="AC13" s="103"/>
      <c r="AD13" s="133" t="s">
        <v>113</v>
      </c>
      <c r="AE13" s="133"/>
      <c r="AF13" s="133"/>
      <c r="AG13" s="133"/>
      <c r="AH13" s="133"/>
      <c r="AI13" s="133"/>
      <c r="AJ13" s="133"/>
      <c r="AK13" s="133"/>
      <c r="AL13" s="133"/>
      <c r="AM13" s="133"/>
      <c r="AN13" s="133"/>
      <c r="AO13" s="133"/>
      <c r="AP13" s="133"/>
      <c r="AQ13" s="133"/>
      <c r="AR13" s="133"/>
      <c r="AS13" s="133"/>
      <c r="AT13" s="133"/>
      <c r="AU13" s="133"/>
      <c r="AV13" s="133"/>
      <c r="AW13" s="133"/>
      <c r="AX13" s="133"/>
      <c r="AY13" s="133"/>
      <c r="AZ13" s="133"/>
      <c r="BA13" s="133"/>
      <c r="BB13" s="133"/>
      <c r="BC13" s="133"/>
      <c r="BD13" s="133"/>
      <c r="BE13" s="133"/>
      <c r="BF13" s="133"/>
      <c r="BG13" s="94"/>
      <c r="BH13" s="94"/>
      <c r="BI13" s="94"/>
      <c r="BJ13" s="94"/>
      <c r="BK13" s="94"/>
      <c r="BL13" s="94"/>
    </row>
    <row r="14" spans="1:64" s="85" customFormat="1" x14ac:dyDescent="0.25">
      <c r="A14" s="90"/>
      <c r="B14" s="133"/>
      <c r="C14" s="133"/>
      <c r="D14" s="133"/>
      <c r="E14" s="133"/>
      <c r="F14" s="133"/>
      <c r="G14" s="133"/>
      <c r="H14" s="133"/>
      <c r="I14" s="133"/>
      <c r="J14" s="133"/>
      <c r="K14" s="133"/>
      <c r="L14" s="133"/>
      <c r="M14" s="133"/>
      <c r="N14" s="133"/>
      <c r="O14" s="133"/>
      <c r="P14" s="133"/>
      <c r="Q14" s="133"/>
      <c r="R14" s="133"/>
      <c r="S14" s="133"/>
      <c r="T14" s="133"/>
      <c r="U14" s="133"/>
      <c r="V14" s="133"/>
      <c r="W14" s="133"/>
      <c r="X14" s="133"/>
      <c r="Y14" s="133"/>
      <c r="Z14" s="133"/>
      <c r="AA14" s="133"/>
      <c r="AB14" s="152"/>
      <c r="AC14" s="103"/>
      <c r="AD14" s="133"/>
      <c r="AE14" s="133"/>
      <c r="AF14" s="133"/>
      <c r="AG14" s="133"/>
      <c r="AH14" s="133"/>
      <c r="AI14" s="133"/>
      <c r="AJ14" s="133"/>
      <c r="AK14" s="133"/>
      <c r="AL14" s="133"/>
      <c r="AM14" s="133"/>
      <c r="AN14" s="133"/>
      <c r="AO14" s="133"/>
      <c r="AP14" s="133"/>
      <c r="AQ14" s="133"/>
      <c r="AR14" s="133"/>
      <c r="AS14" s="133"/>
      <c r="AT14" s="133"/>
      <c r="AU14" s="133"/>
      <c r="AV14" s="133"/>
      <c r="AW14" s="133"/>
      <c r="AX14" s="133"/>
      <c r="AY14" s="133"/>
      <c r="AZ14" s="133"/>
      <c r="BA14" s="133"/>
      <c r="BB14" s="133"/>
      <c r="BC14" s="133"/>
      <c r="BD14" s="133"/>
      <c r="BE14" s="133"/>
      <c r="BF14" s="133"/>
      <c r="BG14" s="94"/>
      <c r="BH14" s="94"/>
      <c r="BI14" s="94"/>
      <c r="BJ14" s="94"/>
      <c r="BK14" s="94"/>
      <c r="BL14" s="94"/>
    </row>
    <row r="15" spans="1:64" s="85" customFormat="1" ht="15.6" customHeight="1" x14ac:dyDescent="0.25">
      <c r="A15" s="90"/>
      <c r="B15" s="101"/>
      <c r="C15" s="101"/>
      <c r="D15" s="101"/>
      <c r="E15" s="101"/>
      <c r="F15" s="101"/>
      <c r="G15" s="101"/>
      <c r="H15" s="101"/>
      <c r="I15" s="101"/>
      <c r="J15" s="101"/>
      <c r="K15" s="101"/>
      <c r="L15" s="101"/>
      <c r="M15" s="101"/>
      <c r="N15" s="101"/>
      <c r="O15" s="101"/>
      <c r="P15" s="101"/>
      <c r="Q15" s="101"/>
      <c r="R15" s="101"/>
      <c r="S15" s="101"/>
      <c r="T15" s="101"/>
      <c r="U15" s="101"/>
      <c r="V15" s="101"/>
      <c r="W15" s="101"/>
      <c r="X15" s="101"/>
      <c r="Y15" s="101"/>
      <c r="Z15" s="101"/>
      <c r="AA15" s="101"/>
      <c r="AB15" s="102"/>
      <c r="AC15" s="103"/>
      <c r="AD15" s="134" t="s">
        <v>111</v>
      </c>
      <c r="AE15" s="134"/>
      <c r="AF15" s="134"/>
      <c r="AG15" s="134"/>
      <c r="AH15" s="134"/>
      <c r="AI15" s="134"/>
      <c r="AJ15" s="134"/>
      <c r="AK15" s="134"/>
      <c r="AL15" s="134"/>
      <c r="AM15" s="134"/>
      <c r="AN15" s="134"/>
      <c r="AO15" s="134"/>
      <c r="AP15" s="134"/>
      <c r="AQ15" s="134"/>
      <c r="AR15" s="134"/>
      <c r="AS15" s="134"/>
      <c r="AT15" s="134"/>
      <c r="AU15" s="134"/>
      <c r="AV15" s="134"/>
      <c r="AW15" s="134"/>
      <c r="AX15" s="134"/>
      <c r="AY15" s="134"/>
      <c r="AZ15" s="134"/>
      <c r="BA15" s="134"/>
      <c r="BB15" s="134"/>
      <c r="BC15" s="134"/>
      <c r="BD15" s="134"/>
      <c r="BE15" s="134"/>
      <c r="BF15" s="134"/>
      <c r="BG15" s="94"/>
      <c r="BH15" s="94"/>
      <c r="BI15" s="94"/>
      <c r="BJ15" s="94"/>
      <c r="BK15" s="94"/>
      <c r="BL15" s="94"/>
    </row>
    <row r="16" spans="1:64" s="85" customFormat="1" ht="15.6" customHeight="1" x14ac:dyDescent="0.3">
      <c r="A16" s="105"/>
      <c r="B16" s="153" t="s">
        <v>11</v>
      </c>
      <c r="C16" s="130" t="s">
        <v>29</v>
      </c>
      <c r="D16" s="130"/>
      <c r="E16" s="130"/>
      <c r="F16" s="130"/>
      <c r="G16" s="130"/>
      <c r="H16" s="131" t="s">
        <v>30</v>
      </c>
      <c r="I16" s="131"/>
      <c r="J16" s="131"/>
      <c r="K16" s="131"/>
      <c r="L16" s="131"/>
      <c r="M16" s="131" t="s">
        <v>31</v>
      </c>
      <c r="N16" s="131"/>
      <c r="O16" s="131"/>
      <c r="P16" s="131"/>
      <c r="Q16" s="131"/>
      <c r="R16" s="130" t="s">
        <v>32</v>
      </c>
      <c r="S16" s="130"/>
      <c r="T16" s="130"/>
      <c r="U16" s="130"/>
      <c r="V16" s="143" t="s">
        <v>12</v>
      </c>
      <c r="W16" s="144"/>
      <c r="X16" s="143" t="s">
        <v>34</v>
      </c>
      <c r="Y16" s="144"/>
      <c r="Z16" s="144"/>
      <c r="AA16" s="144"/>
      <c r="AB16" s="149"/>
      <c r="AC16" s="103"/>
      <c r="AD16" s="134"/>
      <c r="AE16" s="134"/>
      <c r="AF16" s="134"/>
      <c r="AG16" s="134"/>
      <c r="AH16" s="134"/>
      <c r="AI16" s="134"/>
      <c r="AJ16" s="134"/>
      <c r="AK16" s="134"/>
      <c r="AL16" s="134"/>
      <c r="AM16" s="134"/>
      <c r="AN16" s="134"/>
      <c r="AO16" s="134"/>
      <c r="AP16" s="134"/>
      <c r="AQ16" s="134"/>
      <c r="AR16" s="134"/>
      <c r="AS16" s="134"/>
      <c r="AT16" s="134"/>
      <c r="AU16" s="134"/>
      <c r="AV16" s="134"/>
      <c r="AW16" s="134"/>
      <c r="AX16" s="134"/>
      <c r="AY16" s="134"/>
      <c r="AZ16" s="134"/>
      <c r="BA16" s="134"/>
      <c r="BB16" s="134"/>
      <c r="BC16" s="134"/>
      <c r="BD16" s="134"/>
      <c r="BE16" s="134"/>
      <c r="BF16" s="134"/>
      <c r="BG16" s="94"/>
      <c r="BH16" s="94"/>
      <c r="BI16" s="94"/>
      <c r="BJ16" s="94"/>
      <c r="BK16" s="94"/>
      <c r="BL16" s="94"/>
    </row>
    <row r="17" spans="1:64" s="85" customFormat="1" ht="15.6" customHeight="1" x14ac:dyDescent="0.3">
      <c r="A17" s="105"/>
      <c r="B17" s="153"/>
      <c r="C17" s="130"/>
      <c r="D17" s="130"/>
      <c r="E17" s="130"/>
      <c r="F17" s="130"/>
      <c r="G17" s="130"/>
      <c r="H17" s="131"/>
      <c r="I17" s="131"/>
      <c r="J17" s="131"/>
      <c r="K17" s="131"/>
      <c r="L17" s="131"/>
      <c r="M17" s="131"/>
      <c r="N17" s="131"/>
      <c r="O17" s="131"/>
      <c r="P17" s="131"/>
      <c r="Q17" s="131"/>
      <c r="R17" s="130"/>
      <c r="S17" s="130"/>
      <c r="T17" s="130"/>
      <c r="U17" s="130"/>
      <c r="V17" s="145"/>
      <c r="W17" s="146"/>
      <c r="X17" s="145"/>
      <c r="Y17" s="146"/>
      <c r="Z17" s="146"/>
      <c r="AA17" s="146"/>
      <c r="AB17" s="150"/>
      <c r="AC17" s="103"/>
      <c r="AD17" s="101"/>
      <c r="AE17" s="101"/>
      <c r="AF17" s="101"/>
      <c r="AG17" s="101"/>
      <c r="AH17" s="101"/>
      <c r="AI17" s="101"/>
      <c r="AJ17" s="101"/>
      <c r="AK17" s="101"/>
      <c r="AL17" s="101"/>
      <c r="AM17" s="101"/>
      <c r="AN17" s="101"/>
      <c r="AO17" s="101"/>
      <c r="AP17" s="101"/>
      <c r="AQ17" s="101"/>
      <c r="AR17" s="101"/>
      <c r="AS17" s="101"/>
      <c r="AT17" s="101"/>
      <c r="AU17" s="101"/>
      <c r="AV17" s="101"/>
      <c r="AW17" s="101"/>
      <c r="AX17" s="101"/>
      <c r="AY17" s="101"/>
      <c r="AZ17" s="101"/>
      <c r="BA17" s="101"/>
      <c r="BB17" s="101"/>
      <c r="BC17" s="101"/>
      <c r="BD17" s="101"/>
      <c r="BE17" s="101"/>
      <c r="BF17" s="101"/>
      <c r="BG17" s="94"/>
      <c r="BH17" s="94"/>
      <c r="BI17" s="94"/>
      <c r="BJ17" s="94"/>
      <c r="BK17" s="94"/>
      <c r="BL17" s="94"/>
    </row>
    <row r="18" spans="1:64" s="85" customFormat="1" x14ac:dyDescent="0.3">
      <c r="A18" s="105"/>
      <c r="B18" s="153"/>
      <c r="C18" s="130"/>
      <c r="D18" s="130"/>
      <c r="E18" s="130"/>
      <c r="F18" s="130"/>
      <c r="G18" s="130"/>
      <c r="H18" s="131"/>
      <c r="I18" s="131"/>
      <c r="J18" s="131"/>
      <c r="K18" s="131"/>
      <c r="L18" s="131"/>
      <c r="M18" s="131"/>
      <c r="N18" s="131"/>
      <c r="O18" s="131"/>
      <c r="P18" s="131"/>
      <c r="Q18" s="131"/>
      <c r="R18" s="130"/>
      <c r="S18" s="130"/>
      <c r="T18" s="130"/>
      <c r="U18" s="130"/>
      <c r="V18" s="147"/>
      <c r="W18" s="148"/>
      <c r="X18" s="147"/>
      <c r="Y18" s="148"/>
      <c r="Z18" s="148"/>
      <c r="AA18" s="148"/>
      <c r="AB18" s="151"/>
      <c r="AC18" s="103"/>
      <c r="AD18" s="133" t="s">
        <v>154</v>
      </c>
      <c r="AE18" s="133"/>
      <c r="AF18" s="133"/>
      <c r="AG18" s="133"/>
      <c r="AH18" s="133"/>
      <c r="AI18" s="133"/>
      <c r="AJ18" s="133"/>
      <c r="AK18" s="133"/>
      <c r="AL18" s="133"/>
      <c r="AM18" s="133"/>
      <c r="AN18" s="133"/>
      <c r="AO18" s="133"/>
      <c r="AP18" s="133"/>
      <c r="AQ18" s="133"/>
      <c r="AR18" s="133"/>
      <c r="AS18" s="133"/>
      <c r="AT18" s="133"/>
      <c r="AU18" s="133"/>
      <c r="AV18" s="133"/>
      <c r="AW18" s="133"/>
      <c r="AX18" s="133"/>
      <c r="AY18" s="133"/>
      <c r="AZ18" s="133"/>
      <c r="BA18" s="133"/>
      <c r="BB18" s="133"/>
      <c r="BC18" s="133"/>
      <c r="BD18" s="133"/>
      <c r="BE18" s="133"/>
      <c r="BF18" s="133"/>
      <c r="BG18" s="94"/>
      <c r="BH18" s="94"/>
      <c r="BI18" s="94"/>
      <c r="BJ18" s="94"/>
      <c r="BK18" s="94"/>
      <c r="BL18" s="94"/>
    </row>
    <row r="19" spans="1:64" s="85" customFormat="1" x14ac:dyDescent="0.3">
      <c r="A19" s="105"/>
      <c r="B19" s="160" t="s">
        <v>13</v>
      </c>
      <c r="C19" s="161">
        <v>46633574</v>
      </c>
      <c r="D19" s="161"/>
      <c r="E19" s="161"/>
      <c r="F19" s="161"/>
      <c r="G19" s="161"/>
      <c r="H19" s="155">
        <v>0</v>
      </c>
      <c r="I19" s="155"/>
      <c r="J19" s="155"/>
      <c r="K19" s="155"/>
      <c r="L19" s="155"/>
      <c r="M19" s="155">
        <v>4194101738</v>
      </c>
      <c r="N19" s="155"/>
      <c r="O19" s="155"/>
      <c r="P19" s="155"/>
      <c r="Q19" s="155"/>
      <c r="R19" s="162" t="s">
        <v>33</v>
      </c>
      <c r="S19" s="162"/>
      <c r="T19" s="162"/>
      <c r="U19" s="162"/>
      <c r="V19" s="154">
        <v>2019</v>
      </c>
      <c r="W19" s="154"/>
      <c r="X19" s="155">
        <v>4147468164</v>
      </c>
      <c r="Y19" s="155"/>
      <c r="Z19" s="155"/>
      <c r="AA19" s="155"/>
      <c r="AB19" s="155"/>
      <c r="AC19" s="103"/>
      <c r="AD19" s="133"/>
      <c r="AE19" s="133"/>
      <c r="AF19" s="133"/>
      <c r="AG19" s="133"/>
      <c r="AH19" s="133"/>
      <c r="AI19" s="133"/>
      <c r="AJ19" s="133"/>
      <c r="AK19" s="133"/>
      <c r="AL19" s="133"/>
      <c r="AM19" s="133"/>
      <c r="AN19" s="133"/>
      <c r="AO19" s="133"/>
      <c r="AP19" s="133"/>
      <c r="AQ19" s="133"/>
      <c r="AR19" s="133"/>
      <c r="AS19" s="133"/>
      <c r="AT19" s="133"/>
      <c r="AU19" s="133"/>
      <c r="AV19" s="133"/>
      <c r="AW19" s="133"/>
      <c r="AX19" s="133"/>
      <c r="AY19" s="133"/>
      <c r="AZ19" s="133"/>
      <c r="BA19" s="133"/>
      <c r="BB19" s="133"/>
      <c r="BC19" s="133"/>
      <c r="BD19" s="133"/>
      <c r="BE19" s="133"/>
      <c r="BF19" s="133"/>
      <c r="BG19" s="94"/>
      <c r="BH19" s="94"/>
      <c r="BI19" s="94"/>
      <c r="BJ19" s="94"/>
      <c r="BK19" s="94"/>
      <c r="BL19" s="94"/>
    </row>
    <row r="20" spans="1:64" s="85" customFormat="1" x14ac:dyDescent="0.3">
      <c r="A20" s="105"/>
      <c r="B20" s="160"/>
      <c r="C20" s="161"/>
      <c r="D20" s="161"/>
      <c r="E20" s="161"/>
      <c r="F20" s="161"/>
      <c r="G20" s="161"/>
      <c r="H20" s="155"/>
      <c r="I20" s="155"/>
      <c r="J20" s="155"/>
      <c r="K20" s="155"/>
      <c r="L20" s="155"/>
      <c r="M20" s="155"/>
      <c r="N20" s="155"/>
      <c r="O20" s="155"/>
      <c r="P20" s="155"/>
      <c r="Q20" s="155"/>
      <c r="R20" s="162"/>
      <c r="S20" s="162"/>
      <c r="T20" s="162"/>
      <c r="U20" s="162"/>
      <c r="V20" s="154"/>
      <c r="W20" s="154"/>
      <c r="X20" s="155"/>
      <c r="Y20" s="155"/>
      <c r="Z20" s="155"/>
      <c r="AA20" s="155"/>
      <c r="AB20" s="155"/>
      <c r="AC20" s="103"/>
      <c r="AD20" s="133"/>
      <c r="AE20" s="133"/>
      <c r="AF20" s="133"/>
      <c r="AG20" s="133"/>
      <c r="AH20" s="133"/>
      <c r="AI20" s="133"/>
      <c r="AJ20" s="133"/>
      <c r="AK20" s="133"/>
      <c r="AL20" s="133"/>
      <c r="AM20" s="133"/>
      <c r="AN20" s="133"/>
      <c r="AO20" s="133"/>
      <c r="AP20" s="133"/>
      <c r="AQ20" s="133"/>
      <c r="AR20" s="133"/>
      <c r="AS20" s="133"/>
      <c r="AT20" s="133"/>
      <c r="AU20" s="133"/>
      <c r="AV20" s="133"/>
      <c r="AW20" s="133"/>
      <c r="AX20" s="133"/>
      <c r="AY20" s="133"/>
      <c r="AZ20" s="133"/>
      <c r="BA20" s="133"/>
      <c r="BB20" s="133"/>
      <c r="BC20" s="133"/>
      <c r="BD20" s="133"/>
      <c r="BE20" s="133"/>
      <c r="BF20" s="133"/>
      <c r="BG20" s="94"/>
      <c r="BH20" s="94"/>
      <c r="BI20" s="94"/>
      <c r="BJ20" s="94"/>
      <c r="BK20" s="94"/>
      <c r="BL20" s="94"/>
    </row>
    <row r="21" spans="1:64" x14ac:dyDescent="0.3">
      <c r="A21" s="105"/>
      <c r="AB21" s="106"/>
      <c r="AD21" s="133"/>
      <c r="AE21" s="133"/>
      <c r="AF21" s="133"/>
      <c r="AG21" s="133"/>
      <c r="AH21" s="133"/>
      <c r="AI21" s="133"/>
      <c r="AJ21" s="133"/>
      <c r="AK21" s="133"/>
      <c r="AL21" s="133"/>
      <c r="AM21" s="133"/>
      <c r="AN21" s="133"/>
      <c r="AO21" s="133"/>
      <c r="AP21" s="133"/>
      <c r="AQ21" s="133"/>
      <c r="AR21" s="133"/>
      <c r="AS21" s="133"/>
      <c r="AT21" s="133"/>
      <c r="AU21" s="133"/>
      <c r="AV21" s="133"/>
      <c r="AW21" s="133"/>
      <c r="AX21" s="133"/>
      <c r="AY21" s="133"/>
      <c r="AZ21" s="133"/>
      <c r="BA21" s="133"/>
      <c r="BB21" s="133"/>
      <c r="BC21" s="133"/>
      <c r="BD21" s="133"/>
      <c r="BE21" s="133"/>
      <c r="BF21" s="133"/>
    </row>
    <row r="22" spans="1:64" x14ac:dyDescent="0.3">
      <c r="A22" s="105"/>
      <c r="AB22" s="106"/>
      <c r="AD22" s="133"/>
      <c r="AE22" s="133"/>
      <c r="AF22" s="133"/>
      <c r="AG22" s="133"/>
      <c r="AH22" s="133"/>
      <c r="AI22" s="133"/>
      <c r="AJ22" s="133"/>
      <c r="AK22" s="133"/>
      <c r="AL22" s="133"/>
      <c r="AM22" s="133"/>
      <c r="AN22" s="133"/>
      <c r="AO22" s="133"/>
      <c r="AP22" s="133"/>
      <c r="AQ22" s="133"/>
      <c r="AR22" s="133"/>
      <c r="AS22" s="133"/>
      <c r="AT22" s="133"/>
      <c r="AU22" s="133"/>
      <c r="AV22" s="133"/>
      <c r="AW22" s="133"/>
      <c r="AX22" s="133"/>
      <c r="AY22" s="133"/>
      <c r="AZ22" s="133"/>
      <c r="BA22" s="133"/>
      <c r="BB22" s="133"/>
      <c r="BC22" s="133"/>
      <c r="BD22" s="133"/>
      <c r="BE22" s="133"/>
      <c r="BF22" s="133"/>
    </row>
    <row r="23" spans="1:64" x14ac:dyDescent="0.3">
      <c r="A23" s="105"/>
      <c r="AB23" s="106"/>
      <c r="AD23" s="133"/>
      <c r="AE23" s="133"/>
      <c r="AF23" s="133"/>
      <c r="AG23" s="133"/>
      <c r="AH23" s="133"/>
      <c r="AI23" s="133"/>
      <c r="AJ23" s="133"/>
      <c r="AK23" s="133"/>
      <c r="AL23" s="133"/>
      <c r="AM23" s="133"/>
      <c r="AN23" s="133"/>
      <c r="AO23" s="133"/>
      <c r="AP23" s="133"/>
      <c r="AQ23" s="133"/>
      <c r="AR23" s="133"/>
      <c r="AS23" s="133"/>
      <c r="AT23" s="133"/>
      <c r="AU23" s="133"/>
      <c r="AV23" s="133"/>
      <c r="AW23" s="133"/>
      <c r="AX23" s="133"/>
      <c r="AY23" s="133"/>
      <c r="AZ23" s="133"/>
      <c r="BA23" s="133"/>
      <c r="BB23" s="133"/>
      <c r="BC23" s="133"/>
      <c r="BD23" s="133"/>
      <c r="BE23" s="133"/>
      <c r="BF23" s="133"/>
    </row>
    <row r="24" spans="1:64" x14ac:dyDescent="0.3">
      <c r="A24" s="105"/>
      <c r="AB24" s="106"/>
      <c r="AD24" s="133" t="s">
        <v>119</v>
      </c>
      <c r="AE24" s="133"/>
      <c r="AF24" s="133"/>
      <c r="AG24" s="133"/>
      <c r="AH24" s="133"/>
      <c r="AI24" s="133"/>
      <c r="AJ24" s="133"/>
      <c r="AK24" s="133"/>
      <c r="AL24" s="133"/>
      <c r="AM24" s="133"/>
      <c r="AN24" s="133"/>
      <c r="AO24" s="133"/>
      <c r="AP24" s="133"/>
      <c r="AQ24" s="133"/>
      <c r="AR24" s="133"/>
      <c r="AS24" s="133"/>
      <c r="AT24" s="133"/>
      <c r="AU24" s="133"/>
      <c r="AV24" s="133"/>
      <c r="AW24" s="133"/>
      <c r="AX24" s="133"/>
      <c r="AY24" s="133"/>
      <c r="AZ24" s="133"/>
      <c r="BA24" s="133"/>
      <c r="BB24" s="133"/>
      <c r="BC24" s="133"/>
      <c r="BD24" s="133"/>
      <c r="BE24" s="133"/>
      <c r="BF24" s="133"/>
    </row>
    <row r="25" spans="1:64" x14ac:dyDescent="0.3">
      <c r="A25" s="105"/>
      <c r="AB25" s="106"/>
      <c r="AD25" s="133"/>
      <c r="AE25" s="133"/>
      <c r="AF25" s="133"/>
      <c r="AG25" s="133"/>
      <c r="AH25" s="133"/>
      <c r="AI25" s="133"/>
      <c r="AJ25" s="133"/>
      <c r="AK25" s="133"/>
      <c r="AL25" s="133"/>
      <c r="AM25" s="133"/>
      <c r="AN25" s="133"/>
      <c r="AO25" s="133"/>
      <c r="AP25" s="133"/>
      <c r="AQ25" s="133"/>
      <c r="AR25" s="133"/>
      <c r="AS25" s="133"/>
      <c r="AT25" s="133"/>
      <c r="AU25" s="133"/>
      <c r="AV25" s="133"/>
      <c r="AW25" s="133"/>
      <c r="AX25" s="133"/>
      <c r="AY25" s="133"/>
      <c r="AZ25" s="133"/>
      <c r="BA25" s="133"/>
      <c r="BB25" s="133"/>
      <c r="BC25" s="133"/>
      <c r="BD25" s="133"/>
      <c r="BE25" s="133"/>
      <c r="BF25" s="133"/>
    </row>
    <row r="26" spans="1:64" x14ac:dyDescent="0.3">
      <c r="A26" s="105"/>
      <c r="AB26" s="106"/>
      <c r="AD26" s="133" t="s">
        <v>15</v>
      </c>
      <c r="AE26" s="133"/>
      <c r="AF26" s="133"/>
      <c r="AG26" s="133"/>
      <c r="AH26" s="133"/>
      <c r="AI26" s="133"/>
      <c r="AJ26" s="133"/>
      <c r="AK26" s="133"/>
      <c r="AL26" s="133"/>
      <c r="AM26" s="133"/>
      <c r="AN26" s="133"/>
      <c r="AO26" s="133"/>
      <c r="AP26" s="133"/>
      <c r="AQ26" s="133"/>
      <c r="AR26" s="133"/>
      <c r="AS26" s="133"/>
      <c r="AT26" s="133"/>
      <c r="AU26" s="133"/>
      <c r="AV26" s="133"/>
      <c r="AW26" s="133"/>
      <c r="AX26" s="133"/>
      <c r="AY26" s="133"/>
      <c r="AZ26" s="133"/>
      <c r="BA26" s="133"/>
      <c r="BB26" s="133"/>
      <c r="BC26" s="133"/>
      <c r="BD26" s="133"/>
      <c r="BE26" s="133"/>
      <c r="BF26" s="133"/>
    </row>
    <row r="27" spans="1:64" x14ac:dyDescent="0.3">
      <c r="A27" s="105"/>
      <c r="AB27" s="106"/>
      <c r="AD27" s="133"/>
      <c r="AE27" s="133"/>
      <c r="AF27" s="133"/>
      <c r="AG27" s="133"/>
      <c r="AH27" s="133"/>
      <c r="AI27" s="133"/>
      <c r="AJ27" s="133"/>
      <c r="AK27" s="133"/>
      <c r="AL27" s="133"/>
      <c r="AM27" s="133"/>
      <c r="AN27" s="133"/>
      <c r="AO27" s="133"/>
      <c r="AP27" s="133"/>
      <c r="AQ27" s="133"/>
      <c r="AR27" s="133"/>
      <c r="AS27" s="133"/>
      <c r="AT27" s="133"/>
      <c r="AU27" s="133"/>
      <c r="AV27" s="133"/>
      <c r="AW27" s="133"/>
      <c r="AX27" s="133"/>
      <c r="AY27" s="133"/>
      <c r="AZ27" s="133"/>
      <c r="BA27" s="133"/>
      <c r="BB27" s="133"/>
      <c r="BC27" s="133"/>
      <c r="BD27" s="133"/>
      <c r="BE27" s="133"/>
      <c r="BF27" s="133"/>
    </row>
    <row r="28" spans="1:64" ht="15" customHeight="1" x14ac:dyDescent="0.3">
      <c r="A28" s="105"/>
      <c r="AB28" s="106"/>
      <c r="AD28" s="107" t="s">
        <v>106</v>
      </c>
      <c r="AE28" s="108"/>
      <c r="AF28" s="108"/>
      <c r="AG28" s="108"/>
      <c r="AH28" s="108"/>
      <c r="AI28" s="108"/>
      <c r="AJ28" s="108"/>
      <c r="AK28" s="108"/>
      <c r="AL28" s="108"/>
      <c r="AM28" s="108"/>
      <c r="AN28" s="108"/>
      <c r="AO28" s="108"/>
      <c r="AP28" s="108"/>
      <c r="AQ28" s="108"/>
      <c r="AR28" s="108"/>
      <c r="AS28" s="108"/>
      <c r="AT28" s="108"/>
      <c r="AU28" s="108"/>
      <c r="AV28" s="108"/>
      <c r="AW28" s="108"/>
      <c r="AX28" s="108"/>
      <c r="AY28" s="108"/>
      <c r="AZ28" s="108"/>
      <c r="BA28" s="108"/>
      <c r="BB28" s="108"/>
      <c r="BC28" s="108"/>
      <c r="BD28" s="108"/>
      <c r="BE28" s="108"/>
      <c r="BF28" s="108"/>
    </row>
    <row r="29" spans="1:64" ht="15" customHeight="1" x14ac:dyDescent="0.3">
      <c r="A29" s="105"/>
      <c r="AB29" s="106"/>
      <c r="AD29" s="107"/>
      <c r="AE29" s="108"/>
      <c r="AF29" s="108"/>
      <c r="AG29" s="108"/>
      <c r="AH29" s="108"/>
      <c r="AI29" s="108"/>
      <c r="AJ29" s="108"/>
      <c r="AK29" s="108"/>
      <c r="AL29" s="108"/>
      <c r="AM29" s="108"/>
      <c r="AN29" s="108"/>
      <c r="AO29" s="108"/>
      <c r="AP29" s="108"/>
      <c r="AQ29" s="108"/>
      <c r="AR29" s="108"/>
      <c r="AS29" s="108"/>
      <c r="AT29" s="108"/>
      <c r="AU29" s="108"/>
      <c r="AV29" s="108"/>
      <c r="AW29" s="108"/>
      <c r="AX29" s="108"/>
      <c r="AY29" s="108"/>
      <c r="AZ29" s="108"/>
      <c r="BA29" s="108"/>
      <c r="BB29" s="108"/>
      <c r="BC29" s="108"/>
      <c r="BD29" s="108"/>
      <c r="BE29" s="108"/>
      <c r="BF29" s="108"/>
    </row>
    <row r="30" spans="1:64" x14ac:dyDescent="0.3">
      <c r="A30" s="105"/>
      <c r="AB30" s="106"/>
      <c r="AD30" s="134" t="s">
        <v>112</v>
      </c>
      <c r="AE30" s="134"/>
      <c r="AF30" s="134"/>
      <c r="AG30" s="134"/>
      <c r="AH30" s="134"/>
      <c r="AI30" s="134"/>
      <c r="AJ30" s="134"/>
      <c r="AK30" s="134"/>
      <c r="AL30" s="134"/>
      <c r="AM30" s="134"/>
      <c r="AN30" s="134"/>
      <c r="AO30" s="134"/>
      <c r="AP30" s="134"/>
      <c r="AQ30" s="134"/>
      <c r="AR30" s="134"/>
      <c r="AS30" s="134"/>
      <c r="AT30" s="134"/>
      <c r="AU30" s="134"/>
      <c r="AV30" s="134"/>
      <c r="AW30" s="134"/>
      <c r="AX30" s="134"/>
      <c r="AY30" s="134"/>
      <c r="AZ30" s="134"/>
      <c r="BA30" s="134"/>
      <c r="BB30" s="134"/>
      <c r="BC30" s="134"/>
      <c r="BD30" s="134"/>
      <c r="BE30" s="134"/>
      <c r="BF30" s="134"/>
    </row>
    <row r="31" spans="1:64" x14ac:dyDescent="0.3">
      <c r="A31" s="105"/>
      <c r="AB31" s="106"/>
      <c r="AD31" s="134"/>
      <c r="AE31" s="134"/>
      <c r="AF31" s="134"/>
      <c r="AG31" s="134"/>
      <c r="AH31" s="134"/>
      <c r="AI31" s="134"/>
      <c r="AJ31" s="134"/>
      <c r="AK31" s="134"/>
      <c r="AL31" s="134"/>
      <c r="AM31" s="134"/>
      <c r="AN31" s="134"/>
      <c r="AO31" s="134"/>
      <c r="AP31" s="134"/>
      <c r="AQ31" s="134"/>
      <c r="AR31" s="134"/>
      <c r="AS31" s="134"/>
      <c r="AT31" s="134"/>
      <c r="AU31" s="134"/>
      <c r="AV31" s="134"/>
      <c r="AW31" s="134"/>
      <c r="AX31" s="134"/>
      <c r="AY31" s="134"/>
      <c r="AZ31" s="134"/>
      <c r="BA31" s="134"/>
      <c r="BB31" s="134"/>
      <c r="BC31" s="134"/>
      <c r="BD31" s="134"/>
      <c r="BE31" s="134"/>
      <c r="BF31" s="134"/>
    </row>
    <row r="32" spans="1:64" x14ac:dyDescent="0.3">
      <c r="A32" s="105"/>
      <c r="AB32" s="106"/>
      <c r="AD32" s="134"/>
      <c r="AE32" s="134"/>
      <c r="AF32" s="134"/>
      <c r="AG32" s="134"/>
      <c r="AH32" s="134"/>
      <c r="AI32" s="134"/>
      <c r="AJ32" s="134"/>
      <c r="AK32" s="134"/>
      <c r="AL32" s="134"/>
      <c r="AM32" s="134"/>
      <c r="AN32" s="134"/>
      <c r="AO32" s="134"/>
      <c r="AP32" s="134"/>
      <c r="AQ32" s="134"/>
      <c r="AR32" s="134"/>
      <c r="AS32" s="134"/>
      <c r="AT32" s="134"/>
      <c r="AU32" s="134"/>
      <c r="AV32" s="134"/>
      <c r="AW32" s="134"/>
      <c r="AX32" s="134"/>
      <c r="AY32" s="134"/>
      <c r="AZ32" s="134"/>
      <c r="BA32" s="134"/>
      <c r="BB32" s="134"/>
      <c r="BC32" s="134"/>
      <c r="BD32" s="134"/>
      <c r="BE32" s="134"/>
      <c r="BF32" s="134"/>
    </row>
    <row r="33" spans="1:60" ht="15" customHeight="1" x14ac:dyDescent="0.3">
      <c r="A33" s="105"/>
      <c r="AB33" s="106"/>
      <c r="AD33" s="104"/>
      <c r="AE33" s="104"/>
      <c r="AF33" s="104"/>
      <c r="AG33" s="104"/>
      <c r="AH33" s="104"/>
      <c r="AI33" s="104"/>
      <c r="AJ33" s="104"/>
      <c r="AK33" s="104"/>
      <c r="AL33" s="104"/>
      <c r="AM33" s="104"/>
      <c r="AN33" s="104"/>
      <c r="AO33" s="104"/>
      <c r="AP33" s="104"/>
      <c r="AQ33" s="104"/>
      <c r="AR33" s="104"/>
      <c r="AS33" s="104"/>
      <c r="AT33" s="104"/>
      <c r="AU33" s="104"/>
      <c r="AV33" s="104"/>
      <c r="AW33" s="104"/>
      <c r="AX33" s="104"/>
      <c r="AY33" s="104"/>
      <c r="AZ33" s="104"/>
      <c r="BA33" s="104"/>
      <c r="BB33" s="104"/>
      <c r="BC33" s="104"/>
      <c r="BD33" s="104"/>
      <c r="BE33" s="104"/>
      <c r="BF33" s="104"/>
    </row>
    <row r="34" spans="1:60" ht="15" customHeight="1" x14ac:dyDescent="0.3">
      <c r="A34" s="105"/>
      <c r="AB34" s="106"/>
      <c r="AD34" s="74" t="s">
        <v>117</v>
      </c>
      <c r="AE34" s="109"/>
      <c r="AF34" s="109"/>
      <c r="AG34" s="109"/>
      <c r="AH34" s="109"/>
      <c r="AI34" s="109"/>
      <c r="AJ34" s="109"/>
      <c r="AK34" s="109"/>
      <c r="AL34" s="110"/>
      <c r="AM34" s="74"/>
      <c r="AN34" s="74"/>
      <c r="AO34" s="74"/>
      <c r="AP34" s="74"/>
      <c r="AQ34" s="74"/>
      <c r="AR34" s="74"/>
      <c r="AS34" s="74"/>
      <c r="AT34" s="132">
        <v>25005408700</v>
      </c>
      <c r="AU34" s="132"/>
      <c r="AV34" s="132"/>
      <c r="AW34" s="132"/>
      <c r="AX34" s="132"/>
      <c r="AY34" s="132"/>
      <c r="AZ34" s="109"/>
      <c r="BA34" s="109"/>
      <c r="BB34" s="109"/>
      <c r="BC34" s="109"/>
      <c r="BD34" s="109"/>
      <c r="BE34" s="109"/>
      <c r="BF34" s="104"/>
    </row>
    <row r="35" spans="1:60" x14ac:dyDescent="0.3">
      <c r="A35" s="105"/>
      <c r="AB35" s="106"/>
      <c r="AD35" s="74" t="s">
        <v>118</v>
      </c>
      <c r="AE35" s="109"/>
      <c r="AF35" s="109"/>
      <c r="AG35" s="109"/>
      <c r="AH35" s="109"/>
      <c r="AI35" s="109"/>
      <c r="AJ35" s="109"/>
      <c r="AK35" s="109"/>
      <c r="AL35" s="109"/>
      <c r="AM35" s="109"/>
      <c r="AN35" s="74"/>
      <c r="AO35" s="74"/>
      <c r="AP35" s="74"/>
      <c r="AQ35" s="74"/>
      <c r="AR35" s="74"/>
      <c r="AS35" s="74"/>
      <c r="AT35" s="219">
        <v>-11362718110</v>
      </c>
      <c r="AU35" s="219"/>
      <c r="AV35" s="219"/>
      <c r="AW35" s="219"/>
      <c r="AX35" s="219"/>
      <c r="AY35" s="219"/>
      <c r="AZ35" s="109"/>
      <c r="BA35" s="109"/>
      <c r="BB35" s="109"/>
      <c r="BC35" s="109"/>
      <c r="BD35" s="109"/>
      <c r="BE35" s="109"/>
      <c r="BF35" s="104"/>
    </row>
    <row r="36" spans="1:60" x14ac:dyDescent="0.3">
      <c r="A36" s="105"/>
      <c r="AB36" s="106"/>
      <c r="AD36" s="74" t="s">
        <v>128</v>
      </c>
      <c r="AE36" s="109"/>
      <c r="AF36" s="109"/>
      <c r="AG36" s="109"/>
      <c r="AH36" s="109"/>
      <c r="AI36" s="109"/>
      <c r="AJ36" s="109"/>
      <c r="AK36" s="109"/>
      <c r="AL36" s="109"/>
      <c r="AM36" s="109"/>
      <c r="AN36" s="74"/>
      <c r="AO36" s="74"/>
      <c r="AP36" s="74"/>
      <c r="AQ36" s="74"/>
      <c r="AR36" s="74"/>
      <c r="AS36" s="74"/>
      <c r="AT36" s="218">
        <v>-8845705189</v>
      </c>
      <c r="AU36" s="218"/>
      <c r="AV36" s="218"/>
      <c r="AW36" s="218"/>
      <c r="AX36" s="218"/>
      <c r="AY36" s="218"/>
      <c r="AZ36" s="109"/>
      <c r="BA36" s="109"/>
      <c r="BB36" s="109"/>
      <c r="BC36" s="109"/>
      <c r="BD36" s="109"/>
      <c r="BE36" s="109"/>
      <c r="BF36" s="104"/>
    </row>
    <row r="37" spans="1:60" x14ac:dyDescent="0.3">
      <c r="A37" s="105"/>
      <c r="AB37" s="106"/>
      <c r="AD37" s="74" t="s">
        <v>120</v>
      </c>
      <c r="AE37" s="109"/>
      <c r="AF37" s="109"/>
      <c r="AG37" s="109"/>
      <c r="AH37" s="109"/>
      <c r="AI37" s="109"/>
      <c r="AJ37" s="109"/>
      <c r="AK37" s="109"/>
      <c r="AL37" s="109"/>
      <c r="AM37" s="109"/>
      <c r="AN37" s="74"/>
      <c r="AO37" s="74"/>
      <c r="AP37" s="74"/>
      <c r="AQ37" s="74"/>
      <c r="AR37" s="74"/>
      <c r="AS37" s="74"/>
      <c r="AT37" s="129">
        <f>SUM(AT34:AX36)</f>
        <v>4796985401</v>
      </c>
      <c r="AU37" s="129"/>
      <c r="AV37" s="129"/>
      <c r="AW37" s="129"/>
      <c r="AX37" s="129"/>
      <c r="AY37" s="129"/>
      <c r="AZ37" s="109"/>
      <c r="BA37" s="109"/>
      <c r="BB37" s="109"/>
      <c r="BC37" s="109"/>
      <c r="BD37" s="109"/>
      <c r="BE37" s="109"/>
      <c r="BF37" s="104"/>
    </row>
    <row r="38" spans="1:60" x14ac:dyDescent="0.3">
      <c r="A38" s="105"/>
      <c r="AB38" s="106"/>
      <c r="AD38" s="74" t="s">
        <v>121</v>
      </c>
      <c r="AE38" s="109"/>
      <c r="AF38" s="109"/>
      <c r="AG38" s="109"/>
      <c r="AH38" s="109"/>
      <c r="AI38" s="109"/>
      <c r="AJ38" s="109"/>
      <c r="AK38" s="109"/>
      <c r="AL38" s="109"/>
      <c r="AM38" s="109"/>
      <c r="AN38" s="74"/>
      <c r="AO38" s="74"/>
      <c r="AP38" s="74"/>
      <c r="AQ38" s="74"/>
      <c r="AR38" s="74"/>
      <c r="AS38" s="74"/>
      <c r="AT38" s="218">
        <v>-610656118</v>
      </c>
      <c r="AU38" s="218"/>
      <c r="AV38" s="218"/>
      <c r="AW38" s="218"/>
      <c r="AX38" s="218"/>
      <c r="AY38" s="218"/>
      <c r="AZ38" s="109"/>
      <c r="BA38" s="109"/>
      <c r="BB38" s="109"/>
      <c r="BC38" s="109"/>
      <c r="BD38" s="109"/>
      <c r="BE38" s="109"/>
      <c r="BF38" s="104"/>
    </row>
    <row r="39" spans="1:60" x14ac:dyDescent="0.3">
      <c r="A39" s="105"/>
      <c r="AB39" s="106"/>
      <c r="AD39" s="74" t="s">
        <v>127</v>
      </c>
      <c r="AE39" s="109"/>
      <c r="AF39" s="109"/>
      <c r="AG39" s="109"/>
      <c r="AH39" s="109"/>
      <c r="AI39" s="109"/>
      <c r="AJ39" s="109"/>
      <c r="AK39" s="109"/>
      <c r="AL39" s="109"/>
      <c r="AM39" s="109"/>
      <c r="AN39" s="74"/>
      <c r="AO39" s="74"/>
      <c r="AP39" s="74"/>
      <c r="AQ39" s="74"/>
      <c r="AR39" s="74"/>
      <c r="AS39" s="74"/>
      <c r="AT39" s="129">
        <f>SUM(AT37:AX38)</f>
        <v>4186329283</v>
      </c>
      <c r="AU39" s="129"/>
      <c r="AV39" s="129"/>
      <c r="AW39" s="129"/>
      <c r="AX39" s="129"/>
      <c r="AY39" s="129"/>
      <c r="AZ39" s="109"/>
      <c r="BA39" s="109"/>
      <c r="BB39" s="109"/>
      <c r="BC39" s="109"/>
      <c r="BD39" s="109"/>
      <c r="BE39" s="109"/>
      <c r="BF39" s="104"/>
    </row>
    <row r="40" spans="1:60" x14ac:dyDescent="0.3">
      <c r="A40" s="105"/>
      <c r="AB40" s="106"/>
      <c r="AD40" s="74" t="s">
        <v>125</v>
      </c>
      <c r="AE40" s="109"/>
      <c r="AF40" s="109"/>
      <c r="AG40" s="109"/>
      <c r="AH40" s="109"/>
      <c r="AI40" s="109"/>
      <c r="AJ40" s="109"/>
      <c r="AK40" s="109"/>
      <c r="AL40" s="109"/>
      <c r="AM40" s="109"/>
      <c r="AN40" s="74"/>
      <c r="AO40" s="74"/>
      <c r="AP40" s="74"/>
      <c r="AQ40" s="74"/>
      <c r="AR40" s="74"/>
      <c r="AS40" s="74"/>
      <c r="AT40" s="128">
        <v>1224005876</v>
      </c>
      <c r="AU40" s="128"/>
      <c r="AV40" s="128"/>
      <c r="AW40" s="128"/>
      <c r="AX40" s="128"/>
      <c r="AY40" s="128"/>
      <c r="AZ40" s="109"/>
      <c r="BA40" s="109"/>
      <c r="BB40" s="109"/>
      <c r="BC40" s="109"/>
      <c r="BD40" s="109"/>
      <c r="BE40" s="109"/>
      <c r="BF40" s="104"/>
    </row>
    <row r="41" spans="1:60" x14ac:dyDescent="0.3">
      <c r="A41" s="105"/>
      <c r="AB41" s="106"/>
      <c r="AD41" s="74" t="s">
        <v>126</v>
      </c>
      <c r="AE41" s="109"/>
      <c r="AF41" s="109"/>
      <c r="AG41" s="109"/>
      <c r="AH41" s="109"/>
      <c r="AI41" s="109"/>
      <c r="AJ41" s="109"/>
      <c r="AK41" s="109"/>
      <c r="AL41" s="109"/>
      <c r="AM41" s="109"/>
      <c r="AN41" s="74"/>
      <c r="AO41" s="74"/>
      <c r="AP41" s="74"/>
      <c r="AQ41" s="74"/>
      <c r="AR41" s="74"/>
      <c r="AS41" s="74"/>
      <c r="AT41" s="129">
        <f>AT39+AT40</f>
        <v>5410335159</v>
      </c>
      <c r="AU41" s="129"/>
      <c r="AV41" s="129"/>
      <c r="AW41" s="129"/>
      <c r="AX41" s="129"/>
      <c r="AY41" s="129"/>
      <c r="AZ41" s="109"/>
      <c r="BA41" s="109"/>
      <c r="BB41" s="109"/>
      <c r="BC41" s="109"/>
      <c r="BD41" s="109"/>
      <c r="BE41" s="109"/>
      <c r="BF41" s="104"/>
    </row>
    <row r="42" spans="1:60" x14ac:dyDescent="0.3">
      <c r="A42" s="105"/>
      <c r="AB42" s="106"/>
      <c r="AD42" s="74" t="s">
        <v>122</v>
      </c>
      <c r="AE42" s="109"/>
      <c r="AF42" s="109"/>
      <c r="AG42" s="109"/>
      <c r="AH42" s="109"/>
      <c r="AI42" s="109"/>
      <c r="AJ42" s="109"/>
      <c r="AK42" s="109"/>
      <c r="AL42" s="109"/>
      <c r="AM42" s="109"/>
      <c r="AN42" s="74"/>
      <c r="AO42" s="74"/>
      <c r="AP42" s="74"/>
      <c r="AQ42" s="74"/>
      <c r="AR42" s="74"/>
      <c r="AS42" s="74"/>
      <c r="AT42" s="167">
        <v>5410335000</v>
      </c>
      <c r="AU42" s="167"/>
      <c r="AV42" s="167"/>
      <c r="AW42" s="167"/>
      <c r="AX42" s="167"/>
      <c r="AY42" s="167"/>
      <c r="AZ42" s="109"/>
      <c r="BA42" s="109"/>
      <c r="BB42" s="109"/>
      <c r="BC42" s="109"/>
      <c r="BD42" s="109"/>
      <c r="BE42" s="109"/>
      <c r="BF42" s="104"/>
    </row>
    <row r="43" spans="1:60" x14ac:dyDescent="0.3">
      <c r="A43" s="105"/>
      <c r="AB43" s="106"/>
      <c r="AD43" s="74" t="s">
        <v>129</v>
      </c>
      <c r="AE43" s="109"/>
      <c r="AF43" s="109"/>
      <c r="AG43" s="109"/>
      <c r="AH43" s="109"/>
      <c r="AI43" s="109"/>
      <c r="AJ43" s="109"/>
      <c r="AK43" s="109"/>
      <c r="AL43" s="109"/>
      <c r="AM43" s="109"/>
      <c r="AN43" s="74"/>
      <c r="AO43" s="74"/>
      <c r="AP43" s="74"/>
      <c r="AQ43" s="74"/>
      <c r="AR43" s="74"/>
      <c r="AS43" s="74"/>
      <c r="AT43" s="129">
        <v>0</v>
      </c>
      <c r="AU43" s="129"/>
      <c r="AV43" s="129"/>
      <c r="AW43" s="129"/>
      <c r="AX43" s="129"/>
      <c r="AY43" s="129"/>
      <c r="AZ43" s="109"/>
      <c r="BA43" s="109"/>
      <c r="BB43" s="109"/>
      <c r="BC43" s="109"/>
      <c r="BD43" s="109"/>
      <c r="BE43" s="109"/>
      <c r="BF43" s="104"/>
      <c r="BG43" s="74" t="s">
        <v>115</v>
      </c>
      <c r="BH43" s="74" t="s">
        <v>123</v>
      </c>
    </row>
    <row r="44" spans="1:60" x14ac:dyDescent="0.3">
      <c r="A44" s="105"/>
      <c r="AB44" s="106"/>
      <c r="AD44" s="74" t="s">
        <v>116</v>
      </c>
      <c r="AE44" s="109"/>
      <c r="AF44" s="109"/>
      <c r="AG44" s="109"/>
      <c r="AH44" s="109"/>
      <c r="AI44" s="109"/>
      <c r="AJ44" s="109"/>
      <c r="AK44" s="109"/>
      <c r="AL44" s="109"/>
      <c r="AM44" s="109"/>
      <c r="AN44" s="74"/>
      <c r="AO44" s="74"/>
      <c r="AP44" s="74"/>
      <c r="AQ44" s="74"/>
      <c r="AR44" s="74"/>
      <c r="AS44" s="74"/>
      <c r="AT44" s="168">
        <v>34003508</v>
      </c>
      <c r="AU44" s="168"/>
      <c r="AV44" s="168"/>
      <c r="AW44" s="168"/>
      <c r="AX44" s="168"/>
      <c r="AY44" s="168"/>
      <c r="AZ44" s="109"/>
      <c r="BA44" s="109"/>
      <c r="BB44" s="109"/>
      <c r="BC44" s="109"/>
      <c r="BD44" s="109"/>
      <c r="BE44" s="109"/>
      <c r="BF44" s="104"/>
    </row>
    <row r="45" spans="1:60" x14ac:dyDescent="0.3">
      <c r="A45" s="105"/>
      <c r="AB45" s="106"/>
      <c r="AD45" s="77" t="s">
        <v>130</v>
      </c>
      <c r="AE45" s="109"/>
      <c r="AF45" s="109"/>
      <c r="AG45" s="109"/>
      <c r="AH45" s="109"/>
      <c r="AI45" s="109"/>
      <c r="AJ45" s="109"/>
      <c r="AK45" s="109"/>
      <c r="AL45" s="109"/>
      <c r="AM45" s="109"/>
      <c r="AN45" s="74"/>
      <c r="AO45" s="74"/>
      <c r="AP45" s="74"/>
      <c r="AQ45" s="74"/>
      <c r="AR45" s="74"/>
      <c r="AS45" s="74"/>
      <c r="AT45" s="220">
        <f>AT43-AT44</f>
        <v>-34003508</v>
      </c>
      <c r="AU45" s="220"/>
      <c r="AV45" s="220"/>
      <c r="AW45" s="220"/>
      <c r="AX45" s="220"/>
      <c r="AY45" s="220"/>
      <c r="AZ45" s="109"/>
      <c r="BA45" s="109"/>
      <c r="BB45" s="109"/>
      <c r="BC45" s="109"/>
      <c r="BD45" s="109"/>
      <c r="BE45" s="109"/>
      <c r="BF45" s="104"/>
    </row>
    <row r="46" spans="1:60" x14ac:dyDescent="0.3">
      <c r="A46" s="105"/>
      <c r="AB46" s="106"/>
      <c r="AD46" s="77"/>
      <c r="AE46" s="109"/>
      <c r="AF46" s="109"/>
      <c r="AG46" s="109"/>
      <c r="AH46" s="109"/>
      <c r="AI46" s="109"/>
      <c r="AJ46" s="109"/>
      <c r="AK46" s="109"/>
      <c r="AL46" s="109"/>
      <c r="AM46" s="109"/>
      <c r="AN46" s="74"/>
      <c r="AO46" s="74"/>
      <c r="AP46" s="74"/>
      <c r="AQ46" s="74"/>
      <c r="AR46" s="74"/>
      <c r="AS46" s="74"/>
      <c r="AT46" s="112"/>
      <c r="AU46" s="111"/>
      <c r="AV46" s="111"/>
      <c r="AW46" s="111"/>
      <c r="AX46" s="111"/>
      <c r="AY46" s="109"/>
      <c r="AZ46" s="109"/>
      <c r="BA46" s="109"/>
      <c r="BB46" s="109"/>
      <c r="BC46" s="109"/>
      <c r="BD46" s="109"/>
      <c r="BE46" s="109"/>
      <c r="BF46" s="104"/>
    </row>
    <row r="47" spans="1:60" ht="16.5" customHeight="1" x14ac:dyDescent="0.3">
      <c r="A47" s="105"/>
      <c r="AB47" s="106"/>
      <c r="AD47" s="134" t="s">
        <v>153</v>
      </c>
      <c r="AE47" s="134"/>
      <c r="AF47" s="134"/>
      <c r="AG47" s="134"/>
      <c r="AH47" s="134"/>
      <c r="AI47" s="134"/>
      <c r="AJ47" s="134"/>
      <c r="AK47" s="134"/>
      <c r="AL47" s="134"/>
      <c r="AM47" s="134"/>
      <c r="AN47" s="134"/>
      <c r="AO47" s="134"/>
      <c r="AP47" s="134"/>
      <c r="AQ47" s="134"/>
      <c r="AR47" s="134"/>
      <c r="AS47" s="134"/>
      <c r="AT47" s="134"/>
      <c r="AU47" s="134"/>
      <c r="AV47" s="134"/>
      <c r="AW47" s="134"/>
      <c r="AX47" s="134"/>
      <c r="AY47" s="134"/>
      <c r="AZ47" s="134"/>
      <c r="BA47" s="134"/>
      <c r="BB47" s="134"/>
      <c r="BC47" s="134"/>
      <c r="BD47" s="134"/>
      <c r="BE47" s="134"/>
      <c r="BF47" s="134"/>
    </row>
    <row r="48" spans="1:60" x14ac:dyDescent="0.3">
      <c r="A48" s="105"/>
      <c r="AB48" s="106"/>
      <c r="AD48" s="134"/>
      <c r="AE48" s="134"/>
      <c r="AF48" s="134"/>
      <c r="AG48" s="134"/>
      <c r="AH48" s="134"/>
      <c r="AI48" s="134"/>
      <c r="AJ48" s="134"/>
      <c r="AK48" s="134"/>
      <c r="AL48" s="134"/>
      <c r="AM48" s="134"/>
      <c r="AN48" s="134"/>
      <c r="AO48" s="134"/>
      <c r="AP48" s="134"/>
      <c r="AQ48" s="134"/>
      <c r="AR48" s="134"/>
      <c r="AS48" s="134"/>
      <c r="AT48" s="134"/>
      <c r="AU48" s="134"/>
      <c r="AV48" s="134"/>
      <c r="AW48" s="134"/>
      <c r="AX48" s="134"/>
      <c r="AY48" s="134"/>
      <c r="AZ48" s="134"/>
      <c r="BA48" s="134"/>
      <c r="BB48" s="134"/>
      <c r="BC48" s="134"/>
      <c r="BD48" s="134"/>
      <c r="BE48" s="134"/>
      <c r="BF48" s="134"/>
    </row>
    <row r="49" spans="1:59" x14ac:dyDescent="0.3">
      <c r="A49" s="105"/>
      <c r="AB49" s="106"/>
      <c r="AD49" s="134"/>
      <c r="AE49" s="134"/>
      <c r="AF49" s="134"/>
      <c r="AG49" s="134"/>
      <c r="AH49" s="134"/>
      <c r="AI49" s="134"/>
      <c r="AJ49" s="134"/>
      <c r="AK49" s="134"/>
      <c r="AL49" s="134"/>
      <c r="AM49" s="134"/>
      <c r="AN49" s="134"/>
      <c r="AO49" s="134"/>
      <c r="AP49" s="134"/>
      <c r="AQ49" s="134"/>
      <c r="AR49" s="134"/>
      <c r="AS49" s="134"/>
      <c r="AT49" s="134"/>
      <c r="AU49" s="134"/>
      <c r="AV49" s="134"/>
      <c r="AW49" s="134"/>
      <c r="AX49" s="134"/>
      <c r="AY49" s="134"/>
      <c r="AZ49" s="134"/>
      <c r="BA49" s="134"/>
      <c r="BB49" s="134"/>
      <c r="BC49" s="134"/>
      <c r="BD49" s="134"/>
      <c r="BE49" s="134"/>
      <c r="BF49" s="134"/>
    </row>
    <row r="50" spans="1:59" x14ac:dyDescent="0.3">
      <c r="A50" s="105"/>
      <c r="AB50" s="106"/>
      <c r="AD50" s="134"/>
      <c r="AE50" s="134"/>
      <c r="AF50" s="134"/>
      <c r="AG50" s="134"/>
      <c r="AH50" s="134"/>
      <c r="AI50" s="134"/>
      <c r="AJ50" s="134"/>
      <c r="AK50" s="134"/>
      <c r="AL50" s="134"/>
      <c r="AM50" s="134"/>
      <c r="AN50" s="134"/>
      <c r="AO50" s="134"/>
      <c r="AP50" s="134"/>
      <c r="AQ50" s="134"/>
      <c r="AR50" s="134"/>
      <c r="AS50" s="134"/>
      <c r="AT50" s="134"/>
      <c r="AU50" s="134"/>
      <c r="AV50" s="134"/>
      <c r="AW50" s="134"/>
      <c r="AX50" s="134"/>
      <c r="AY50" s="134"/>
      <c r="AZ50" s="134"/>
      <c r="BA50" s="134"/>
      <c r="BB50" s="134"/>
      <c r="BC50" s="134"/>
      <c r="BD50" s="134"/>
      <c r="BE50" s="134"/>
      <c r="BF50" s="134"/>
    </row>
    <row r="51" spans="1:59" x14ac:dyDescent="0.3">
      <c r="A51" s="105"/>
      <c r="AB51" s="106"/>
      <c r="AD51" s="109"/>
      <c r="AE51" s="109"/>
      <c r="AF51" s="109"/>
      <c r="AG51" s="109"/>
      <c r="AH51" s="109"/>
      <c r="AI51" s="109"/>
      <c r="AJ51" s="109"/>
      <c r="AK51" s="109"/>
      <c r="AL51" s="109"/>
      <c r="AM51" s="109"/>
      <c r="AN51" s="109"/>
      <c r="AO51" s="109"/>
      <c r="AP51" s="109"/>
      <c r="AQ51" s="109"/>
      <c r="AR51" s="109"/>
      <c r="AS51" s="109"/>
      <c r="AT51" s="109"/>
      <c r="AU51" s="109"/>
      <c r="AV51" s="109"/>
      <c r="AW51" s="109"/>
      <c r="AX51" s="109"/>
      <c r="AY51" s="109"/>
      <c r="AZ51" s="109"/>
      <c r="BA51" s="109"/>
      <c r="BB51" s="109"/>
      <c r="BC51" s="109"/>
      <c r="BD51" s="109"/>
      <c r="BE51" s="109"/>
      <c r="BF51" s="104"/>
    </row>
    <row r="52" spans="1:59" x14ac:dyDescent="0.3">
      <c r="A52" s="95" t="s">
        <v>16</v>
      </c>
      <c r="B52" s="96" t="s">
        <v>35</v>
      </c>
      <c r="C52" s="97"/>
      <c r="D52" s="97"/>
      <c r="E52" s="97"/>
      <c r="F52" s="97"/>
      <c r="G52" s="97"/>
      <c r="H52" s="97"/>
      <c r="I52" s="97"/>
      <c r="J52" s="97"/>
      <c r="K52" s="97"/>
      <c r="L52" s="97"/>
      <c r="M52" s="97"/>
      <c r="N52" s="97"/>
      <c r="O52" s="97"/>
      <c r="P52" s="97"/>
      <c r="Q52" s="97"/>
      <c r="R52" s="97"/>
      <c r="S52" s="97"/>
      <c r="T52" s="97"/>
      <c r="U52" s="97"/>
      <c r="V52" s="97"/>
      <c r="W52" s="97"/>
      <c r="X52" s="97"/>
      <c r="Y52" s="97"/>
      <c r="Z52" s="97"/>
      <c r="AA52" s="97"/>
      <c r="AB52" s="98"/>
      <c r="AC52" s="95" t="s">
        <v>16</v>
      </c>
      <c r="AD52" s="96" t="s">
        <v>35</v>
      </c>
      <c r="AE52" s="113"/>
      <c r="AF52" s="113"/>
      <c r="AG52" s="113"/>
      <c r="AH52" s="113"/>
      <c r="AI52" s="113"/>
      <c r="AJ52" s="113"/>
      <c r="AK52" s="113"/>
      <c r="AL52" s="113"/>
      <c r="AM52" s="113"/>
      <c r="AN52" s="113"/>
      <c r="AO52" s="113"/>
      <c r="AP52" s="113"/>
      <c r="AQ52" s="113"/>
      <c r="AR52" s="113"/>
      <c r="AS52" s="113"/>
      <c r="AT52" s="113"/>
      <c r="AU52" s="113"/>
      <c r="AV52" s="113"/>
      <c r="AW52" s="113"/>
      <c r="AX52" s="113"/>
      <c r="AY52" s="113"/>
      <c r="AZ52" s="113"/>
      <c r="BA52" s="113"/>
      <c r="BB52" s="113"/>
      <c r="BC52" s="113"/>
      <c r="BD52" s="113"/>
      <c r="BE52" s="113"/>
      <c r="BF52" s="113"/>
    </row>
    <row r="53" spans="1:59" ht="15" customHeight="1" x14ac:dyDescent="0.3">
      <c r="A53" s="90"/>
      <c r="B53" s="133" t="s">
        <v>107</v>
      </c>
      <c r="C53" s="133"/>
      <c r="D53" s="133"/>
      <c r="E53" s="133"/>
      <c r="F53" s="133"/>
      <c r="G53" s="133"/>
      <c r="H53" s="133"/>
      <c r="I53" s="133"/>
      <c r="J53" s="133"/>
      <c r="K53" s="133"/>
      <c r="L53" s="133"/>
      <c r="M53" s="133"/>
      <c r="N53" s="133"/>
      <c r="O53" s="133"/>
      <c r="P53" s="133"/>
      <c r="Q53" s="133"/>
      <c r="R53" s="133"/>
      <c r="S53" s="133"/>
      <c r="T53" s="133"/>
      <c r="U53" s="133"/>
      <c r="V53" s="133"/>
      <c r="W53" s="133"/>
      <c r="X53" s="133"/>
      <c r="Y53" s="133"/>
      <c r="Z53" s="133"/>
      <c r="AA53" s="133"/>
      <c r="AB53" s="152"/>
      <c r="AD53" s="134" t="s">
        <v>146</v>
      </c>
      <c r="AE53" s="134"/>
      <c r="AF53" s="134"/>
      <c r="AG53" s="134"/>
      <c r="AH53" s="134"/>
      <c r="AI53" s="134"/>
      <c r="AJ53" s="134"/>
      <c r="AK53" s="134"/>
      <c r="AL53" s="134"/>
      <c r="AM53" s="134"/>
      <c r="AN53" s="134"/>
      <c r="AO53" s="134"/>
      <c r="AP53" s="134"/>
      <c r="AQ53" s="134"/>
      <c r="AR53" s="134"/>
      <c r="AS53" s="134"/>
      <c r="AT53" s="134"/>
      <c r="AU53" s="134"/>
      <c r="AV53" s="134"/>
      <c r="AW53" s="134"/>
      <c r="AX53" s="134"/>
      <c r="AY53" s="134"/>
      <c r="AZ53" s="134"/>
      <c r="BA53" s="134"/>
      <c r="BB53" s="134"/>
      <c r="BC53" s="134"/>
      <c r="BD53" s="134"/>
      <c r="BE53" s="134"/>
      <c r="BF53" s="134"/>
    </row>
    <row r="54" spans="1:59" x14ac:dyDescent="0.3">
      <c r="A54" s="105"/>
      <c r="B54" s="133"/>
      <c r="C54" s="133"/>
      <c r="D54" s="133"/>
      <c r="E54" s="133"/>
      <c r="F54" s="133"/>
      <c r="G54" s="133"/>
      <c r="H54" s="133"/>
      <c r="I54" s="133"/>
      <c r="J54" s="133"/>
      <c r="K54" s="133"/>
      <c r="L54" s="133"/>
      <c r="M54" s="133"/>
      <c r="N54" s="133"/>
      <c r="O54" s="133"/>
      <c r="P54" s="133"/>
      <c r="Q54" s="133"/>
      <c r="R54" s="133"/>
      <c r="S54" s="133"/>
      <c r="T54" s="133"/>
      <c r="U54" s="133"/>
      <c r="V54" s="133"/>
      <c r="W54" s="133"/>
      <c r="X54" s="133"/>
      <c r="Y54" s="133"/>
      <c r="Z54" s="133"/>
      <c r="AA54" s="133"/>
      <c r="AB54" s="152"/>
      <c r="AD54" s="134"/>
      <c r="AE54" s="134"/>
      <c r="AF54" s="134"/>
      <c r="AG54" s="134"/>
      <c r="AH54" s="134"/>
      <c r="AI54" s="134"/>
      <c r="AJ54" s="134"/>
      <c r="AK54" s="134"/>
      <c r="AL54" s="134"/>
      <c r="AM54" s="134"/>
      <c r="AN54" s="134"/>
      <c r="AO54" s="134"/>
      <c r="AP54" s="134"/>
      <c r="AQ54" s="134"/>
      <c r="AR54" s="134"/>
      <c r="AS54" s="134"/>
      <c r="AT54" s="134"/>
      <c r="AU54" s="134"/>
      <c r="AV54" s="134"/>
      <c r="AW54" s="134"/>
      <c r="AX54" s="134"/>
      <c r="AY54" s="134"/>
      <c r="AZ54" s="134"/>
      <c r="BA54" s="134"/>
      <c r="BB54" s="134"/>
      <c r="BC54" s="134"/>
      <c r="BD54" s="134"/>
      <c r="BE54" s="134"/>
      <c r="BF54" s="134"/>
    </row>
    <row r="55" spans="1:59" x14ac:dyDescent="0.3">
      <c r="A55" s="105"/>
      <c r="B55" s="133"/>
      <c r="C55" s="133"/>
      <c r="D55" s="133"/>
      <c r="E55" s="133"/>
      <c r="F55" s="133"/>
      <c r="G55" s="133"/>
      <c r="H55" s="133"/>
      <c r="I55" s="133"/>
      <c r="J55" s="133"/>
      <c r="K55" s="133"/>
      <c r="L55" s="133"/>
      <c r="M55" s="133"/>
      <c r="N55" s="133"/>
      <c r="O55" s="133"/>
      <c r="P55" s="133"/>
      <c r="Q55" s="133"/>
      <c r="R55" s="133"/>
      <c r="S55" s="133"/>
      <c r="T55" s="133"/>
      <c r="U55" s="133"/>
      <c r="V55" s="133"/>
      <c r="W55" s="133"/>
      <c r="X55" s="133"/>
      <c r="Y55" s="133"/>
      <c r="Z55" s="133"/>
      <c r="AA55" s="133"/>
      <c r="AB55" s="152"/>
      <c r="AD55" s="134"/>
      <c r="AE55" s="134"/>
      <c r="AF55" s="134"/>
      <c r="AG55" s="134"/>
      <c r="AH55" s="134"/>
      <c r="AI55" s="134"/>
      <c r="AJ55" s="134"/>
      <c r="AK55" s="134"/>
      <c r="AL55" s="134"/>
      <c r="AM55" s="134"/>
      <c r="AN55" s="134"/>
      <c r="AO55" s="134"/>
      <c r="AP55" s="134"/>
      <c r="AQ55" s="134"/>
      <c r="AR55" s="134"/>
      <c r="AS55" s="134"/>
      <c r="AT55" s="134"/>
      <c r="AU55" s="134"/>
      <c r="AV55" s="134"/>
      <c r="AW55" s="134"/>
      <c r="AX55" s="134"/>
      <c r="AY55" s="134"/>
      <c r="AZ55" s="134"/>
      <c r="BA55" s="134"/>
      <c r="BB55" s="134"/>
      <c r="BC55" s="134"/>
      <c r="BD55" s="134"/>
      <c r="BE55" s="134"/>
      <c r="BF55" s="134"/>
    </row>
    <row r="56" spans="1:59" ht="16.5" customHeight="1" x14ac:dyDescent="0.3">
      <c r="A56" s="105"/>
      <c r="B56" s="101"/>
      <c r="C56" s="101"/>
      <c r="D56" s="101"/>
      <c r="E56" s="101"/>
      <c r="F56" s="101"/>
      <c r="G56" s="101"/>
      <c r="H56" s="101"/>
      <c r="I56" s="101"/>
      <c r="J56" s="101"/>
      <c r="K56" s="101"/>
      <c r="L56" s="101"/>
      <c r="M56" s="101"/>
      <c r="N56" s="101"/>
      <c r="O56" s="101"/>
      <c r="P56" s="101"/>
      <c r="Q56" s="101"/>
      <c r="R56" s="101"/>
      <c r="S56" s="101"/>
      <c r="T56" s="101"/>
      <c r="U56" s="101"/>
      <c r="V56" s="101"/>
      <c r="W56" s="101"/>
      <c r="X56" s="101"/>
      <c r="Y56" s="101"/>
      <c r="Z56" s="101"/>
      <c r="AA56" s="101"/>
      <c r="AB56" s="102"/>
      <c r="AD56" s="133" t="s">
        <v>124</v>
      </c>
      <c r="AE56" s="133"/>
      <c r="AF56" s="133"/>
      <c r="AG56" s="133"/>
      <c r="AH56" s="133"/>
      <c r="AI56" s="133"/>
      <c r="AJ56" s="133"/>
      <c r="AK56" s="133"/>
      <c r="AL56" s="133"/>
      <c r="AM56" s="133"/>
      <c r="AN56" s="133"/>
      <c r="AO56" s="133"/>
      <c r="AP56" s="133"/>
      <c r="AQ56" s="133"/>
      <c r="AR56" s="133"/>
      <c r="AS56" s="133"/>
      <c r="AT56" s="133"/>
      <c r="AU56" s="133"/>
      <c r="AV56" s="133"/>
      <c r="AW56" s="133"/>
      <c r="AX56" s="133"/>
      <c r="AY56" s="133"/>
      <c r="AZ56" s="133"/>
      <c r="BA56" s="133"/>
      <c r="BB56" s="133"/>
      <c r="BC56" s="133"/>
      <c r="BD56" s="133"/>
      <c r="BE56" s="133"/>
      <c r="BF56" s="133"/>
    </row>
    <row r="57" spans="1:59" x14ac:dyDescent="0.3">
      <c r="A57" s="105"/>
      <c r="B57" s="101"/>
      <c r="C57" s="101"/>
      <c r="D57" s="101"/>
      <c r="E57" s="101"/>
      <c r="F57" s="101"/>
      <c r="G57" s="101"/>
      <c r="H57" s="101"/>
      <c r="I57" s="101"/>
      <c r="J57" s="101"/>
      <c r="K57" s="101"/>
      <c r="L57" s="101"/>
      <c r="M57" s="101"/>
      <c r="N57" s="101"/>
      <c r="O57" s="101"/>
      <c r="P57" s="101"/>
      <c r="Q57" s="101"/>
      <c r="R57" s="101"/>
      <c r="S57" s="101"/>
      <c r="T57" s="101"/>
      <c r="U57" s="101"/>
      <c r="V57" s="101"/>
      <c r="W57" s="101"/>
      <c r="X57" s="101"/>
      <c r="Y57" s="101"/>
      <c r="Z57" s="101"/>
      <c r="AA57" s="101"/>
      <c r="AB57" s="102"/>
      <c r="AD57" s="133"/>
      <c r="AE57" s="133"/>
      <c r="AF57" s="133"/>
      <c r="AG57" s="133"/>
      <c r="AH57" s="133"/>
      <c r="AI57" s="133"/>
      <c r="AJ57" s="133"/>
      <c r="AK57" s="133"/>
      <c r="AL57" s="133"/>
      <c r="AM57" s="133"/>
      <c r="AN57" s="133"/>
      <c r="AO57" s="133"/>
      <c r="AP57" s="133"/>
      <c r="AQ57" s="133"/>
      <c r="AR57" s="133"/>
      <c r="AS57" s="133"/>
      <c r="AT57" s="133"/>
      <c r="AU57" s="133"/>
      <c r="AV57" s="133"/>
      <c r="AW57" s="133"/>
      <c r="AX57" s="133"/>
      <c r="AY57" s="133"/>
      <c r="AZ57" s="133"/>
      <c r="BA57" s="133"/>
      <c r="BB57" s="133"/>
      <c r="BC57" s="133"/>
      <c r="BD57" s="133"/>
      <c r="BE57" s="133"/>
      <c r="BF57" s="133"/>
    </row>
    <row r="58" spans="1:59" x14ac:dyDescent="0.3">
      <c r="A58" s="105"/>
      <c r="B58" s="101"/>
      <c r="C58" s="101"/>
      <c r="D58" s="101"/>
      <c r="E58" s="101"/>
      <c r="F58" s="101"/>
      <c r="G58" s="101"/>
      <c r="H58" s="101"/>
      <c r="I58" s="101"/>
      <c r="J58" s="101"/>
      <c r="K58" s="101"/>
      <c r="L58" s="101"/>
      <c r="M58" s="101"/>
      <c r="N58" s="101"/>
      <c r="O58" s="101"/>
      <c r="P58" s="101"/>
      <c r="Q58" s="101"/>
      <c r="R58" s="101"/>
      <c r="S58" s="101"/>
      <c r="T58" s="101"/>
      <c r="U58" s="101"/>
      <c r="V58" s="101"/>
      <c r="W58" s="101"/>
      <c r="X58" s="101"/>
      <c r="Y58" s="101"/>
      <c r="Z58" s="101"/>
      <c r="AA58" s="101"/>
      <c r="AB58" s="102"/>
      <c r="AD58" s="133"/>
      <c r="AE58" s="133"/>
      <c r="AF58" s="133"/>
      <c r="AG58" s="133"/>
      <c r="AH58" s="133"/>
      <c r="AI58" s="133"/>
      <c r="AJ58" s="133"/>
      <c r="AK58" s="133"/>
      <c r="AL58" s="133"/>
      <c r="AM58" s="133"/>
      <c r="AN58" s="133"/>
      <c r="AO58" s="133"/>
      <c r="AP58" s="133"/>
      <c r="AQ58" s="133"/>
      <c r="AR58" s="133"/>
      <c r="AS58" s="133"/>
      <c r="AT58" s="133"/>
      <c r="AU58" s="133"/>
      <c r="AV58" s="133"/>
      <c r="AW58" s="133"/>
      <c r="AX58" s="133"/>
      <c r="AY58" s="133"/>
      <c r="AZ58" s="133"/>
      <c r="BA58" s="133"/>
      <c r="BB58" s="133"/>
      <c r="BC58" s="133"/>
      <c r="BD58" s="133"/>
      <c r="BE58" s="133"/>
      <c r="BF58" s="133"/>
    </row>
    <row r="59" spans="1:59" x14ac:dyDescent="0.3">
      <c r="A59" s="105"/>
      <c r="B59" s="101"/>
      <c r="C59" s="101"/>
      <c r="D59" s="101"/>
      <c r="E59" s="101"/>
      <c r="F59" s="101"/>
      <c r="G59" s="101"/>
      <c r="H59" s="101"/>
      <c r="I59" s="101"/>
      <c r="J59" s="101"/>
      <c r="K59" s="101"/>
      <c r="L59" s="101"/>
      <c r="M59" s="101"/>
      <c r="N59" s="101"/>
      <c r="O59" s="101"/>
      <c r="P59" s="101"/>
      <c r="Q59" s="101"/>
      <c r="R59" s="101"/>
      <c r="S59" s="101"/>
      <c r="T59" s="101"/>
      <c r="U59" s="101"/>
      <c r="V59" s="101"/>
      <c r="W59" s="101"/>
      <c r="X59" s="101"/>
      <c r="Y59" s="101"/>
      <c r="Z59" s="101"/>
      <c r="AA59" s="101"/>
      <c r="AB59" s="102"/>
      <c r="AD59" s="133"/>
      <c r="AE59" s="133"/>
      <c r="AF59" s="133"/>
      <c r="AG59" s="133"/>
      <c r="AH59" s="133"/>
      <c r="AI59" s="133"/>
      <c r="AJ59" s="133"/>
      <c r="AK59" s="133"/>
      <c r="AL59" s="133"/>
      <c r="AM59" s="133"/>
      <c r="AN59" s="133"/>
      <c r="AO59" s="133"/>
      <c r="AP59" s="133"/>
      <c r="AQ59" s="133"/>
      <c r="AR59" s="133"/>
      <c r="AS59" s="133"/>
      <c r="AT59" s="133"/>
      <c r="AU59" s="133"/>
      <c r="AV59" s="133"/>
      <c r="AW59" s="133"/>
      <c r="AX59" s="133"/>
      <c r="AY59" s="133"/>
      <c r="AZ59" s="133"/>
      <c r="BA59" s="133"/>
      <c r="BB59" s="133"/>
      <c r="BC59" s="133"/>
      <c r="BD59" s="133"/>
      <c r="BE59" s="133"/>
      <c r="BF59" s="133"/>
    </row>
    <row r="60" spans="1:59" x14ac:dyDescent="0.3">
      <c r="A60" s="105"/>
      <c r="B60" s="101"/>
      <c r="C60" s="101"/>
      <c r="D60" s="101"/>
      <c r="E60" s="101"/>
      <c r="F60" s="101"/>
      <c r="G60" s="101"/>
      <c r="H60" s="101"/>
      <c r="I60" s="101"/>
      <c r="J60" s="101"/>
      <c r="K60" s="101"/>
      <c r="L60" s="101"/>
      <c r="M60" s="101"/>
      <c r="N60" s="101"/>
      <c r="O60" s="101"/>
      <c r="P60" s="101"/>
      <c r="Q60" s="101"/>
      <c r="R60" s="101"/>
      <c r="S60" s="101"/>
      <c r="T60" s="101"/>
      <c r="U60" s="101"/>
      <c r="V60" s="101"/>
      <c r="W60" s="101"/>
      <c r="X60" s="101"/>
      <c r="Y60" s="101"/>
      <c r="Z60" s="101"/>
      <c r="AA60" s="101"/>
      <c r="AB60" s="102"/>
      <c r="AD60" s="133" t="s">
        <v>131</v>
      </c>
      <c r="AE60" s="133"/>
      <c r="AF60" s="133"/>
      <c r="AG60" s="133"/>
      <c r="AH60" s="133"/>
      <c r="AI60" s="133"/>
      <c r="AJ60" s="133"/>
      <c r="AK60" s="133"/>
      <c r="AL60" s="133"/>
      <c r="AM60" s="133"/>
      <c r="AN60" s="133"/>
      <c r="AO60" s="133"/>
      <c r="AP60" s="133"/>
      <c r="AQ60" s="133"/>
      <c r="AR60" s="133"/>
      <c r="AS60" s="133"/>
      <c r="AT60" s="133"/>
      <c r="AU60" s="133"/>
      <c r="AV60" s="133"/>
      <c r="AW60" s="133"/>
      <c r="AX60" s="133"/>
      <c r="AY60" s="133"/>
      <c r="AZ60" s="133"/>
      <c r="BA60" s="133"/>
      <c r="BB60" s="133"/>
      <c r="BC60" s="133"/>
      <c r="BD60" s="133"/>
      <c r="BE60" s="133"/>
      <c r="BF60" s="133"/>
    </row>
    <row r="61" spans="1:59" x14ac:dyDescent="0.3">
      <c r="A61" s="105"/>
      <c r="B61" s="101"/>
      <c r="C61" s="101"/>
      <c r="D61" s="101"/>
      <c r="E61" s="101"/>
      <c r="F61" s="101"/>
      <c r="G61" s="101"/>
      <c r="H61" s="101"/>
      <c r="I61" s="101"/>
      <c r="J61" s="101"/>
      <c r="K61" s="101"/>
      <c r="L61" s="101"/>
      <c r="M61" s="101"/>
      <c r="N61" s="101"/>
      <c r="O61" s="101"/>
      <c r="P61" s="101"/>
      <c r="Q61" s="101"/>
      <c r="R61" s="101"/>
      <c r="S61" s="101"/>
      <c r="T61" s="101"/>
      <c r="U61" s="101"/>
      <c r="V61" s="101"/>
      <c r="W61" s="101"/>
      <c r="X61" s="101"/>
      <c r="Y61" s="101"/>
      <c r="Z61" s="101"/>
      <c r="AA61" s="101"/>
      <c r="AB61" s="102"/>
      <c r="AD61" s="133"/>
      <c r="AE61" s="133"/>
      <c r="AF61" s="133"/>
      <c r="AG61" s="133"/>
      <c r="AH61" s="133"/>
      <c r="AI61" s="133"/>
      <c r="AJ61" s="133"/>
      <c r="AK61" s="133"/>
      <c r="AL61" s="133"/>
      <c r="AM61" s="133"/>
      <c r="AN61" s="133"/>
      <c r="AO61" s="133"/>
      <c r="AP61" s="133"/>
      <c r="AQ61" s="133"/>
      <c r="AR61" s="133"/>
      <c r="AS61" s="133"/>
      <c r="AT61" s="133"/>
      <c r="AU61" s="133"/>
      <c r="AV61" s="133"/>
      <c r="AW61" s="133"/>
      <c r="AX61" s="133"/>
      <c r="AY61" s="133"/>
      <c r="AZ61" s="133"/>
      <c r="BA61" s="133"/>
      <c r="BB61" s="133"/>
      <c r="BC61" s="133"/>
      <c r="BD61" s="133"/>
      <c r="BE61" s="133"/>
      <c r="BF61" s="133"/>
    </row>
    <row r="62" spans="1:59" x14ac:dyDescent="0.3">
      <c r="A62" s="105"/>
      <c r="B62" s="101"/>
      <c r="C62" s="101"/>
      <c r="D62" s="101"/>
      <c r="E62" s="101"/>
      <c r="F62" s="101"/>
      <c r="G62" s="101"/>
      <c r="H62" s="101"/>
      <c r="I62" s="101"/>
      <c r="J62" s="101"/>
      <c r="K62" s="101"/>
      <c r="L62" s="101"/>
      <c r="M62" s="101"/>
      <c r="N62" s="101"/>
      <c r="O62" s="101"/>
      <c r="P62" s="101"/>
      <c r="Q62" s="101"/>
      <c r="R62" s="101"/>
      <c r="S62" s="101"/>
      <c r="T62" s="101"/>
      <c r="U62" s="101"/>
      <c r="V62" s="101"/>
      <c r="W62" s="101"/>
      <c r="X62" s="101"/>
      <c r="Y62" s="101"/>
      <c r="Z62" s="101"/>
      <c r="AA62" s="101"/>
      <c r="AB62" s="102"/>
      <c r="AD62" s="133" t="s">
        <v>152</v>
      </c>
      <c r="AE62" s="133"/>
      <c r="AF62" s="133"/>
      <c r="AG62" s="133"/>
      <c r="AH62" s="133"/>
      <c r="AI62" s="133"/>
      <c r="AJ62" s="133"/>
      <c r="AK62" s="133"/>
      <c r="AL62" s="133"/>
      <c r="AM62" s="133"/>
      <c r="AN62" s="133"/>
      <c r="AO62" s="133"/>
      <c r="AP62" s="133"/>
      <c r="AQ62" s="133"/>
      <c r="AR62" s="133"/>
      <c r="AS62" s="133"/>
      <c r="AT62" s="133"/>
      <c r="AU62" s="133"/>
      <c r="AV62" s="133"/>
      <c r="AW62" s="133"/>
      <c r="AX62" s="133"/>
      <c r="AY62" s="133"/>
      <c r="AZ62" s="133"/>
      <c r="BA62" s="133"/>
      <c r="BB62" s="133"/>
      <c r="BC62" s="133"/>
      <c r="BD62" s="133"/>
      <c r="BE62" s="133"/>
      <c r="BF62" s="133"/>
      <c r="BG62" s="77"/>
    </row>
    <row r="63" spans="1:59" x14ac:dyDescent="0.3">
      <c r="A63" s="105"/>
      <c r="B63" s="101"/>
      <c r="C63" s="101"/>
      <c r="D63" s="101"/>
      <c r="E63" s="101"/>
      <c r="F63" s="101"/>
      <c r="G63" s="101"/>
      <c r="H63" s="101"/>
      <c r="I63" s="101"/>
      <c r="J63" s="101"/>
      <c r="K63" s="101"/>
      <c r="L63" s="101"/>
      <c r="M63" s="101"/>
      <c r="N63" s="101"/>
      <c r="O63" s="101"/>
      <c r="P63" s="101"/>
      <c r="Q63" s="101"/>
      <c r="R63" s="101"/>
      <c r="S63" s="101"/>
      <c r="T63" s="101"/>
      <c r="U63" s="101"/>
      <c r="V63" s="101"/>
      <c r="W63" s="101"/>
      <c r="X63" s="101"/>
      <c r="Y63" s="101"/>
      <c r="Z63" s="101"/>
      <c r="AA63" s="101"/>
      <c r="AB63" s="102"/>
      <c r="AD63" s="133"/>
      <c r="AE63" s="133"/>
      <c r="AF63" s="133"/>
      <c r="AG63" s="133"/>
      <c r="AH63" s="133"/>
      <c r="AI63" s="133"/>
      <c r="AJ63" s="133"/>
      <c r="AK63" s="133"/>
      <c r="AL63" s="133"/>
      <c r="AM63" s="133"/>
      <c r="AN63" s="133"/>
      <c r="AO63" s="133"/>
      <c r="AP63" s="133"/>
      <c r="AQ63" s="133"/>
      <c r="AR63" s="133"/>
      <c r="AS63" s="133"/>
      <c r="AT63" s="133"/>
      <c r="AU63" s="133"/>
      <c r="AV63" s="133"/>
      <c r="AW63" s="133"/>
      <c r="AX63" s="133"/>
      <c r="AY63" s="133"/>
      <c r="AZ63" s="133"/>
      <c r="BA63" s="133"/>
      <c r="BB63" s="133"/>
      <c r="BC63" s="133"/>
      <c r="BD63" s="133"/>
      <c r="BE63" s="133"/>
      <c r="BF63" s="133"/>
      <c r="BG63" s="77"/>
    </row>
    <row r="64" spans="1:59" x14ac:dyDescent="0.3">
      <c r="A64" s="105"/>
      <c r="B64" s="101"/>
      <c r="C64" s="101"/>
      <c r="D64" s="101"/>
      <c r="E64" s="101"/>
      <c r="F64" s="101"/>
      <c r="G64" s="101"/>
      <c r="H64" s="101"/>
      <c r="I64" s="101"/>
      <c r="J64" s="101"/>
      <c r="K64" s="101"/>
      <c r="L64" s="101"/>
      <c r="M64" s="101"/>
      <c r="N64" s="101"/>
      <c r="O64" s="101"/>
      <c r="P64" s="101"/>
      <c r="Q64" s="101"/>
      <c r="R64" s="101"/>
      <c r="S64" s="101"/>
      <c r="T64" s="101"/>
      <c r="U64" s="101"/>
      <c r="V64" s="101"/>
      <c r="W64" s="101"/>
      <c r="X64" s="101"/>
      <c r="Y64" s="101"/>
      <c r="Z64" s="101"/>
      <c r="AA64" s="101"/>
      <c r="AB64" s="102"/>
      <c r="AD64" s="133"/>
      <c r="AE64" s="133"/>
      <c r="AF64" s="133"/>
      <c r="AG64" s="133"/>
      <c r="AH64" s="133"/>
      <c r="AI64" s="133"/>
      <c r="AJ64" s="133"/>
      <c r="AK64" s="133"/>
      <c r="AL64" s="133"/>
      <c r="AM64" s="133"/>
      <c r="AN64" s="133"/>
      <c r="AO64" s="133"/>
      <c r="AP64" s="133"/>
      <c r="AQ64" s="133"/>
      <c r="AR64" s="133"/>
      <c r="AS64" s="133"/>
      <c r="AT64" s="133"/>
      <c r="AU64" s="133"/>
      <c r="AV64" s="133"/>
      <c r="AW64" s="133"/>
      <c r="AX64" s="133"/>
      <c r="AY64" s="133"/>
      <c r="AZ64" s="133"/>
      <c r="BA64" s="133"/>
      <c r="BB64" s="133"/>
      <c r="BC64" s="133"/>
      <c r="BD64" s="133"/>
      <c r="BE64" s="133"/>
      <c r="BF64" s="133"/>
      <c r="BG64" s="77"/>
    </row>
    <row r="65" spans="1:67" x14ac:dyDescent="0.3">
      <c r="A65" s="105"/>
      <c r="B65" s="101"/>
      <c r="C65" s="101"/>
      <c r="D65" s="101"/>
      <c r="E65" s="101"/>
      <c r="F65" s="101"/>
      <c r="G65" s="101"/>
      <c r="H65" s="101"/>
      <c r="I65" s="101"/>
      <c r="J65" s="101"/>
      <c r="K65" s="101"/>
      <c r="L65" s="101"/>
      <c r="M65" s="101"/>
      <c r="N65" s="101"/>
      <c r="O65" s="101"/>
      <c r="P65" s="101"/>
      <c r="Q65" s="101"/>
      <c r="R65" s="101"/>
      <c r="S65" s="101"/>
      <c r="T65" s="101"/>
      <c r="U65" s="101"/>
      <c r="V65" s="101"/>
      <c r="W65" s="101"/>
      <c r="X65" s="101"/>
      <c r="Y65" s="101"/>
      <c r="Z65" s="101"/>
      <c r="AA65" s="101"/>
      <c r="AB65" s="102"/>
      <c r="AD65" s="107" t="s">
        <v>151</v>
      </c>
      <c r="BF65" s="104"/>
      <c r="BG65" s="77"/>
    </row>
    <row r="66" spans="1:67" x14ac:dyDescent="0.3">
      <c r="A66" s="105"/>
      <c r="B66" s="101"/>
      <c r="C66" s="101"/>
      <c r="D66" s="101"/>
      <c r="E66" s="101"/>
      <c r="F66" s="101"/>
      <c r="G66" s="101"/>
      <c r="H66" s="101"/>
      <c r="I66" s="101"/>
      <c r="J66" s="101"/>
      <c r="K66" s="101"/>
      <c r="L66" s="101"/>
      <c r="M66" s="101"/>
      <c r="N66" s="101"/>
      <c r="O66" s="101"/>
      <c r="P66" s="101"/>
      <c r="Q66" s="101"/>
      <c r="R66" s="101"/>
      <c r="S66" s="101"/>
      <c r="T66" s="101"/>
      <c r="U66" s="101"/>
      <c r="V66" s="101"/>
      <c r="W66" s="101"/>
      <c r="X66" s="101"/>
      <c r="Y66" s="101"/>
      <c r="Z66" s="101"/>
      <c r="AA66" s="101"/>
      <c r="AB66" s="102"/>
      <c r="AD66" s="74" t="s">
        <v>132</v>
      </c>
      <c r="AE66" s="114"/>
      <c r="AF66" s="114"/>
      <c r="AG66" s="114"/>
      <c r="AH66" s="114"/>
      <c r="AI66" s="114"/>
      <c r="AJ66" s="114"/>
      <c r="AK66" s="114"/>
      <c r="AL66" s="114"/>
      <c r="AM66" s="114"/>
      <c r="AN66" s="114"/>
      <c r="AO66" s="114"/>
      <c r="AP66" s="114"/>
      <c r="AQ66" s="114"/>
      <c r="AR66" s="114"/>
      <c r="AS66" s="114"/>
      <c r="AT66" s="114"/>
      <c r="AU66" s="114"/>
      <c r="AV66" s="114"/>
      <c r="AW66" s="114"/>
      <c r="AX66" s="114"/>
      <c r="AY66" s="114"/>
      <c r="AZ66" s="114"/>
      <c r="BA66" s="114"/>
      <c r="BB66" s="114"/>
      <c r="BC66" s="114"/>
      <c r="BD66" s="114"/>
      <c r="BE66" s="114"/>
      <c r="BF66" s="114"/>
    </row>
    <row r="67" spans="1:67" x14ac:dyDescent="0.3">
      <c r="A67" s="105"/>
      <c r="B67" s="101"/>
      <c r="C67" s="101"/>
      <c r="D67" s="101"/>
      <c r="E67" s="101"/>
      <c r="F67" s="101"/>
      <c r="G67" s="101"/>
      <c r="H67" s="101"/>
      <c r="I67" s="101"/>
      <c r="J67" s="101"/>
      <c r="K67" s="101"/>
      <c r="L67" s="101"/>
      <c r="M67" s="101"/>
      <c r="N67" s="101"/>
      <c r="O67" s="101"/>
      <c r="P67" s="101"/>
      <c r="Q67" s="101"/>
      <c r="R67" s="101"/>
      <c r="S67" s="101"/>
      <c r="T67" s="101"/>
      <c r="U67" s="101"/>
      <c r="V67" s="101"/>
      <c r="W67" s="101"/>
      <c r="X67" s="101"/>
      <c r="Y67" s="101"/>
      <c r="Z67" s="101"/>
      <c r="AA67" s="101"/>
      <c r="AB67" s="102"/>
      <c r="AD67" s="115" t="s">
        <v>138</v>
      </c>
      <c r="AE67" s="114"/>
      <c r="AF67" s="114"/>
      <c r="AG67" s="114"/>
      <c r="AH67" s="114"/>
      <c r="AI67" s="114"/>
      <c r="AJ67" s="114"/>
      <c r="AK67" s="114"/>
      <c r="AL67" s="114"/>
      <c r="AM67" s="114"/>
      <c r="AN67" s="114"/>
      <c r="AO67" s="114"/>
      <c r="AP67" s="114"/>
      <c r="AQ67" s="114"/>
      <c r="AR67" s="114"/>
      <c r="AS67" s="114"/>
      <c r="AT67" s="114"/>
      <c r="AU67" s="114"/>
      <c r="AV67" s="114"/>
      <c r="AW67" s="114"/>
      <c r="AX67" s="114"/>
      <c r="AY67" s="114"/>
      <c r="AZ67" s="114"/>
      <c r="BA67" s="114"/>
      <c r="BB67" s="114"/>
      <c r="BC67" s="114"/>
      <c r="BD67" s="114"/>
      <c r="BE67" s="114"/>
      <c r="BF67" s="114"/>
    </row>
    <row r="68" spans="1:67" x14ac:dyDescent="0.3">
      <c r="A68" s="105"/>
      <c r="B68" s="101"/>
      <c r="C68" s="101"/>
      <c r="D68" s="101"/>
      <c r="E68" s="101"/>
      <c r="F68" s="101"/>
      <c r="G68" s="101"/>
      <c r="H68" s="101"/>
      <c r="I68" s="101"/>
      <c r="J68" s="101"/>
      <c r="K68" s="101"/>
      <c r="L68" s="101"/>
      <c r="M68" s="101"/>
      <c r="N68" s="101"/>
      <c r="O68" s="101"/>
      <c r="P68" s="101"/>
      <c r="Q68" s="101"/>
      <c r="R68" s="101"/>
      <c r="S68" s="101"/>
      <c r="T68" s="101"/>
      <c r="U68" s="101"/>
      <c r="V68" s="101"/>
      <c r="W68" s="101"/>
      <c r="X68" s="101"/>
      <c r="Y68" s="101"/>
      <c r="Z68" s="101"/>
      <c r="AA68" s="101"/>
      <c r="AB68" s="102"/>
      <c r="AD68" s="116" t="s">
        <v>133</v>
      </c>
      <c r="AE68" s="104"/>
      <c r="AF68" s="104"/>
      <c r="AG68" s="104"/>
      <c r="AH68" s="104"/>
      <c r="AI68" s="104"/>
      <c r="AJ68" s="104"/>
      <c r="AK68" s="104"/>
      <c r="AL68" s="104"/>
      <c r="AM68" s="104"/>
      <c r="AN68" s="104"/>
      <c r="AO68" s="104"/>
      <c r="AP68" s="104"/>
      <c r="AQ68" s="104"/>
      <c r="AS68" s="135">
        <v>23182368550</v>
      </c>
      <c r="AT68" s="135"/>
      <c r="AU68" s="135"/>
      <c r="AV68" s="135"/>
      <c r="AW68" s="135"/>
      <c r="AX68" s="135"/>
      <c r="BD68" s="104"/>
      <c r="BE68" s="104"/>
      <c r="BF68" s="104"/>
    </row>
    <row r="69" spans="1:67" x14ac:dyDescent="0.3">
      <c r="A69" s="105"/>
      <c r="B69" s="101"/>
      <c r="C69" s="101"/>
      <c r="D69" s="101"/>
      <c r="E69" s="101"/>
      <c r="F69" s="101"/>
      <c r="G69" s="101"/>
      <c r="H69" s="101"/>
      <c r="I69" s="101"/>
      <c r="J69" s="101"/>
      <c r="K69" s="101"/>
      <c r="L69" s="101"/>
      <c r="M69" s="101"/>
      <c r="N69" s="101"/>
      <c r="O69" s="101"/>
      <c r="P69" s="101"/>
      <c r="Q69" s="101"/>
      <c r="R69" s="101"/>
      <c r="S69" s="101"/>
      <c r="T69" s="101"/>
      <c r="U69" s="101"/>
      <c r="V69" s="101"/>
      <c r="W69" s="101"/>
      <c r="X69" s="101"/>
      <c r="Y69" s="101"/>
      <c r="Z69" s="101"/>
      <c r="AA69" s="101"/>
      <c r="AB69" s="102"/>
      <c r="AD69" s="116" t="s">
        <v>134</v>
      </c>
      <c r="AE69" s="104"/>
      <c r="AF69" s="104"/>
      <c r="AG69" s="104"/>
      <c r="AH69" s="104"/>
      <c r="AI69" s="104"/>
      <c r="AJ69" s="104"/>
      <c r="AK69" s="104"/>
      <c r="AL69" s="104"/>
      <c r="AM69" s="104"/>
      <c r="AN69" s="104"/>
      <c r="AO69" s="104"/>
      <c r="AP69" s="104"/>
      <c r="AQ69" s="104"/>
      <c r="AS69" s="169">
        <v>0</v>
      </c>
      <c r="AT69" s="169"/>
      <c r="AU69" s="169"/>
      <c r="AV69" s="169"/>
      <c r="AW69" s="169"/>
      <c r="AX69" s="169"/>
      <c r="BD69" s="104"/>
      <c r="BE69" s="104"/>
      <c r="BF69" s="104"/>
    </row>
    <row r="70" spans="1:67" x14ac:dyDescent="0.3">
      <c r="A70" s="105"/>
      <c r="B70" s="101"/>
      <c r="C70" s="101"/>
      <c r="D70" s="101"/>
      <c r="E70" s="101"/>
      <c r="F70" s="101"/>
      <c r="G70" s="101"/>
      <c r="H70" s="101"/>
      <c r="I70" s="101"/>
      <c r="J70" s="101"/>
      <c r="K70" s="101"/>
      <c r="L70" s="101"/>
      <c r="M70" s="101"/>
      <c r="N70" s="101"/>
      <c r="O70" s="101"/>
      <c r="P70" s="101"/>
      <c r="Q70" s="101"/>
      <c r="R70" s="101"/>
      <c r="S70" s="101"/>
      <c r="T70" s="101"/>
      <c r="U70" s="101"/>
      <c r="V70" s="101"/>
      <c r="W70" s="101"/>
      <c r="X70" s="101"/>
      <c r="Y70" s="101"/>
      <c r="Z70" s="101"/>
      <c r="AA70" s="101"/>
      <c r="AB70" s="102"/>
      <c r="AD70" s="116" t="s">
        <v>137</v>
      </c>
      <c r="AE70" s="104"/>
      <c r="AF70" s="104"/>
      <c r="AG70" s="104"/>
      <c r="AH70" s="104"/>
      <c r="AI70" s="104"/>
      <c r="AJ70" s="104"/>
      <c r="AK70" s="104"/>
      <c r="AL70" s="104"/>
      <c r="AM70" s="104"/>
      <c r="AN70" s="104"/>
      <c r="AO70" s="104"/>
      <c r="AP70" s="104"/>
      <c r="AQ70" s="104"/>
      <c r="AS70" s="170">
        <v>215414000</v>
      </c>
      <c r="AT70" s="170"/>
      <c r="AU70" s="170"/>
      <c r="AV70" s="170"/>
      <c r="AW70" s="170"/>
      <c r="AX70" s="170"/>
      <c r="BD70" s="104"/>
      <c r="BE70" s="104"/>
      <c r="BF70" s="104"/>
    </row>
    <row r="71" spans="1:67" x14ac:dyDescent="0.3">
      <c r="A71" s="105"/>
      <c r="B71" s="101"/>
      <c r="C71" s="101"/>
      <c r="D71" s="101"/>
      <c r="E71" s="101"/>
      <c r="F71" s="101"/>
      <c r="G71" s="101"/>
      <c r="H71" s="101"/>
      <c r="I71" s="101"/>
      <c r="J71" s="101"/>
      <c r="K71" s="101"/>
      <c r="L71" s="101"/>
      <c r="M71" s="101"/>
      <c r="N71" s="101"/>
      <c r="O71" s="101"/>
      <c r="P71" s="101"/>
      <c r="Q71" s="101"/>
      <c r="R71" s="101"/>
      <c r="S71" s="101"/>
      <c r="T71" s="101"/>
      <c r="U71" s="101"/>
      <c r="V71" s="101"/>
      <c r="W71" s="101"/>
      <c r="X71" s="101"/>
      <c r="Y71" s="101"/>
      <c r="Z71" s="101"/>
      <c r="AA71" s="101"/>
      <c r="AB71" s="102"/>
      <c r="AD71" s="116" t="s">
        <v>135</v>
      </c>
      <c r="AE71" s="104"/>
      <c r="AF71" s="104"/>
      <c r="AG71" s="104"/>
      <c r="AH71" s="104"/>
      <c r="AI71" s="104"/>
      <c r="AJ71" s="104"/>
      <c r="AK71" s="104"/>
      <c r="AL71" s="104"/>
      <c r="AM71" s="104"/>
      <c r="AN71" s="104"/>
      <c r="AO71" s="104"/>
      <c r="AP71" s="104"/>
      <c r="AQ71" s="104"/>
      <c r="AR71" s="104"/>
      <c r="AS71" s="171">
        <f>AS68+AS69-AS70</f>
        <v>22966954550</v>
      </c>
      <c r="AT71" s="172"/>
      <c r="AU71" s="172"/>
      <c r="AV71" s="172"/>
      <c r="AW71" s="172"/>
      <c r="AX71" s="172"/>
      <c r="AY71" s="104"/>
      <c r="AZ71" s="104"/>
      <c r="BA71" s="104"/>
      <c r="BB71" s="104"/>
      <c r="BC71" s="104"/>
      <c r="BD71" s="104"/>
      <c r="BE71" s="104"/>
      <c r="BF71" s="104"/>
    </row>
    <row r="72" spans="1:67" x14ac:dyDescent="0.3">
      <c r="A72" s="105"/>
      <c r="B72" s="101"/>
      <c r="C72" s="101"/>
      <c r="D72" s="101"/>
      <c r="E72" s="101"/>
      <c r="F72" s="101"/>
      <c r="G72" s="101"/>
      <c r="H72" s="101"/>
      <c r="I72" s="101"/>
      <c r="J72" s="101"/>
      <c r="K72" s="101"/>
      <c r="L72" s="101"/>
      <c r="M72" s="101"/>
      <c r="N72" s="101"/>
      <c r="O72" s="101"/>
      <c r="P72" s="101"/>
      <c r="Q72" s="101"/>
      <c r="R72" s="101"/>
      <c r="S72" s="101"/>
      <c r="T72" s="101"/>
      <c r="U72" s="101"/>
      <c r="V72" s="101"/>
      <c r="W72" s="101"/>
      <c r="X72" s="101"/>
      <c r="Y72" s="101"/>
      <c r="Z72" s="101"/>
      <c r="AA72" s="101"/>
      <c r="AB72" s="102"/>
      <c r="AD72" s="116" t="s">
        <v>140</v>
      </c>
      <c r="AE72" s="104"/>
      <c r="AF72" s="104"/>
      <c r="AG72" s="104"/>
      <c r="AH72" s="104"/>
      <c r="AI72" s="104"/>
      <c r="AJ72" s="104"/>
      <c r="AK72" s="104"/>
      <c r="AL72" s="104"/>
      <c r="AM72" s="104"/>
      <c r="AN72" s="104"/>
      <c r="AO72" s="104"/>
      <c r="AP72" s="104"/>
      <c r="AQ72" s="104"/>
      <c r="AR72" s="104"/>
      <c r="AS72" s="173">
        <v>10770700000</v>
      </c>
      <c r="AT72" s="173"/>
      <c r="AU72" s="173"/>
      <c r="AV72" s="173"/>
      <c r="AW72" s="173"/>
      <c r="AX72" s="173"/>
      <c r="AY72" s="104"/>
      <c r="AZ72" s="104"/>
      <c r="BA72" s="104"/>
      <c r="BB72" s="104"/>
      <c r="BC72" s="104"/>
      <c r="BD72" s="104"/>
      <c r="BE72" s="104"/>
      <c r="BF72" s="104"/>
    </row>
    <row r="73" spans="1:67" x14ac:dyDescent="0.3">
      <c r="A73" s="105"/>
      <c r="B73" s="101"/>
      <c r="C73" s="101"/>
      <c r="D73" s="101"/>
      <c r="E73" s="101"/>
      <c r="F73" s="101"/>
      <c r="G73" s="101"/>
      <c r="H73" s="101"/>
      <c r="I73" s="101"/>
      <c r="J73" s="101"/>
      <c r="K73" s="101"/>
      <c r="L73" s="101"/>
      <c r="M73" s="101"/>
      <c r="N73" s="101"/>
      <c r="O73" s="101"/>
      <c r="P73" s="101"/>
      <c r="Q73" s="101"/>
      <c r="R73" s="101"/>
      <c r="S73" s="101"/>
      <c r="T73" s="101"/>
      <c r="U73" s="101"/>
      <c r="V73" s="101"/>
      <c r="W73" s="101"/>
      <c r="X73" s="101"/>
      <c r="Y73" s="101"/>
      <c r="Z73" s="101"/>
      <c r="AA73" s="101"/>
      <c r="AB73" s="102"/>
      <c r="AD73" s="116" t="s">
        <v>139</v>
      </c>
      <c r="AE73" s="104"/>
      <c r="AF73" s="104"/>
      <c r="AG73" s="104"/>
      <c r="AH73" s="104"/>
      <c r="AI73" s="104"/>
      <c r="AJ73" s="104"/>
      <c r="AK73" s="104"/>
      <c r="AL73" s="104"/>
      <c r="AM73" s="104"/>
      <c r="AN73" s="104"/>
      <c r="AO73" s="104"/>
      <c r="AP73" s="104"/>
      <c r="AQ73" s="104"/>
      <c r="AR73" s="104"/>
      <c r="AS73" s="163">
        <f>AS71-AS72</f>
        <v>12196254550</v>
      </c>
      <c r="AT73" s="134"/>
      <c r="AU73" s="134"/>
      <c r="AV73" s="134"/>
      <c r="AW73" s="134"/>
      <c r="AX73" s="134"/>
      <c r="AY73" s="74" t="s">
        <v>142</v>
      </c>
      <c r="AZ73" s="74" t="s">
        <v>143</v>
      </c>
      <c r="BB73" s="104"/>
      <c r="BC73" s="104"/>
      <c r="BD73" s="104"/>
      <c r="BE73" s="104"/>
      <c r="BF73" s="104"/>
    </row>
    <row r="74" spans="1:67" x14ac:dyDescent="0.3">
      <c r="A74" s="105"/>
      <c r="B74" s="101"/>
      <c r="C74" s="101"/>
      <c r="D74" s="101"/>
      <c r="E74" s="101"/>
      <c r="F74" s="101"/>
      <c r="G74" s="101"/>
      <c r="H74" s="101"/>
      <c r="I74" s="101"/>
      <c r="J74" s="101"/>
      <c r="K74" s="101"/>
      <c r="L74" s="101"/>
      <c r="M74" s="101"/>
      <c r="N74" s="101"/>
      <c r="O74" s="101"/>
      <c r="P74" s="101"/>
      <c r="Q74" s="101"/>
      <c r="R74" s="101"/>
      <c r="S74" s="101"/>
      <c r="T74" s="101"/>
      <c r="U74" s="101"/>
      <c r="V74" s="101"/>
      <c r="W74" s="101"/>
      <c r="X74" s="101"/>
      <c r="Y74" s="101"/>
      <c r="Z74" s="101"/>
      <c r="AA74" s="101"/>
      <c r="AB74" s="102"/>
      <c r="AD74" s="116" t="s">
        <v>136</v>
      </c>
      <c r="AE74" s="104"/>
      <c r="AF74" s="104"/>
      <c r="AG74" s="104"/>
      <c r="AH74" s="104"/>
      <c r="AI74" s="104"/>
      <c r="AJ74" s="104"/>
      <c r="AK74" s="104"/>
      <c r="AL74" s="104"/>
      <c r="AM74" s="104"/>
      <c r="AN74" s="104"/>
      <c r="AO74" s="104"/>
      <c r="AP74" s="104"/>
      <c r="AQ74" s="104"/>
      <c r="AR74" s="104"/>
      <c r="AS74" s="164">
        <f>AS73*100/102</f>
        <v>11957112303.921568</v>
      </c>
      <c r="AT74" s="165"/>
      <c r="AU74" s="165"/>
      <c r="AV74" s="165"/>
      <c r="AW74" s="165"/>
      <c r="AX74" s="165"/>
      <c r="AY74" s="74" t="s">
        <v>142</v>
      </c>
      <c r="AZ74" s="74" t="s">
        <v>144</v>
      </c>
      <c r="BA74" s="104"/>
      <c r="BB74" s="104"/>
      <c r="BC74" s="104"/>
      <c r="BD74" s="104"/>
      <c r="BE74" s="104"/>
      <c r="BF74" s="104"/>
    </row>
    <row r="75" spans="1:67" x14ac:dyDescent="0.3">
      <c r="A75" s="105"/>
      <c r="B75" s="101"/>
      <c r="C75" s="101"/>
      <c r="D75" s="101"/>
      <c r="E75" s="101"/>
      <c r="F75" s="101"/>
      <c r="G75" s="101"/>
      <c r="H75" s="101"/>
      <c r="I75" s="101"/>
      <c r="J75" s="101"/>
      <c r="K75" s="101"/>
      <c r="L75" s="101"/>
      <c r="M75" s="101"/>
      <c r="N75" s="101"/>
      <c r="O75" s="101"/>
      <c r="P75" s="101"/>
      <c r="Q75" s="101"/>
      <c r="R75" s="101"/>
      <c r="S75" s="101"/>
      <c r="T75" s="101"/>
      <c r="U75" s="101"/>
      <c r="V75" s="101"/>
      <c r="W75" s="101"/>
      <c r="X75" s="101"/>
      <c r="Y75" s="101"/>
      <c r="Z75" s="101"/>
      <c r="AA75" s="101"/>
      <c r="AB75" s="102"/>
      <c r="AD75" s="115" t="s">
        <v>141</v>
      </c>
      <c r="AE75" s="104"/>
      <c r="AF75" s="104"/>
      <c r="AG75" s="104"/>
      <c r="AH75" s="104"/>
      <c r="AI75" s="104"/>
      <c r="AJ75" s="104"/>
      <c r="AK75" s="104"/>
      <c r="AL75" s="104"/>
      <c r="AM75" s="104"/>
      <c r="AN75" s="104"/>
      <c r="AO75" s="104"/>
      <c r="AP75" s="104"/>
      <c r="AQ75" s="104"/>
      <c r="AR75" s="104"/>
      <c r="AS75" s="166">
        <f>20%*10%*AS74</f>
        <v>239142246.0784314</v>
      </c>
      <c r="AT75" s="146"/>
      <c r="AU75" s="146"/>
      <c r="AV75" s="146"/>
      <c r="AW75" s="146"/>
      <c r="AX75" s="146"/>
      <c r="AY75" s="74" t="s">
        <v>142</v>
      </c>
      <c r="AZ75" s="74" t="s">
        <v>145</v>
      </c>
      <c r="BA75" s="104"/>
      <c r="BB75" s="104"/>
      <c r="BC75" s="104"/>
      <c r="BD75" s="104"/>
      <c r="BE75" s="104"/>
      <c r="BF75" s="104"/>
    </row>
    <row r="76" spans="1:67" x14ac:dyDescent="0.3">
      <c r="A76" s="105"/>
      <c r="AB76" s="106"/>
      <c r="AD76" s="107"/>
      <c r="AE76" s="119"/>
      <c r="AF76" s="119"/>
      <c r="AG76" s="119"/>
      <c r="AH76" s="119"/>
      <c r="AI76" s="119"/>
      <c r="AJ76" s="119"/>
      <c r="AK76" s="119"/>
      <c r="AL76" s="119"/>
      <c r="AM76" s="119"/>
      <c r="AN76" s="119"/>
      <c r="AO76" s="119"/>
      <c r="AP76" s="119"/>
      <c r="AQ76" s="119"/>
      <c r="AR76" s="119"/>
      <c r="AS76" s="119"/>
      <c r="AT76" s="119"/>
      <c r="AU76" s="119"/>
      <c r="AV76" s="119"/>
      <c r="AW76" s="119"/>
      <c r="AX76" s="119"/>
      <c r="AY76" s="119"/>
      <c r="AZ76" s="119"/>
      <c r="BA76" s="119"/>
      <c r="BB76" s="119"/>
      <c r="BC76" s="119"/>
      <c r="BD76" s="119"/>
      <c r="BE76" s="119"/>
      <c r="BF76" s="119"/>
      <c r="BH76" s="118"/>
      <c r="BI76" s="118"/>
      <c r="BJ76" s="118"/>
      <c r="BK76" s="118"/>
      <c r="BL76" s="118"/>
      <c r="BM76" s="118"/>
      <c r="BN76" s="118"/>
      <c r="BO76" s="118"/>
    </row>
    <row r="77" spans="1:67" x14ac:dyDescent="0.3">
      <c r="A77" s="105"/>
      <c r="AB77" s="106"/>
      <c r="AD77" s="134" t="s">
        <v>147</v>
      </c>
      <c r="AE77" s="134"/>
      <c r="AF77" s="134"/>
      <c r="AG77" s="134"/>
      <c r="AH77" s="134"/>
      <c r="AI77" s="134"/>
      <c r="AJ77" s="134"/>
      <c r="AK77" s="134"/>
      <c r="AL77" s="134"/>
      <c r="AM77" s="134"/>
      <c r="AN77" s="134"/>
      <c r="AO77" s="134"/>
      <c r="AP77" s="134"/>
      <c r="AQ77" s="134"/>
      <c r="AR77" s="134"/>
      <c r="AS77" s="134"/>
      <c r="AT77" s="134"/>
      <c r="AU77" s="134"/>
      <c r="AV77" s="134"/>
      <c r="AW77" s="134"/>
      <c r="AX77" s="134"/>
      <c r="AY77" s="134"/>
      <c r="AZ77" s="134"/>
      <c r="BA77" s="134"/>
      <c r="BB77" s="134"/>
      <c r="BC77" s="134"/>
      <c r="BD77" s="134"/>
      <c r="BE77" s="134"/>
      <c r="BF77" s="134"/>
      <c r="BH77" s="118"/>
      <c r="BI77" s="118"/>
      <c r="BJ77" s="118"/>
      <c r="BK77" s="118"/>
      <c r="BL77" s="118"/>
      <c r="BM77" s="118"/>
      <c r="BN77" s="118"/>
      <c r="BO77" s="118"/>
    </row>
    <row r="78" spans="1:67" x14ac:dyDescent="0.3">
      <c r="A78" s="105"/>
      <c r="AB78" s="106"/>
      <c r="AD78" s="134"/>
      <c r="AE78" s="134"/>
      <c r="AF78" s="134"/>
      <c r="AG78" s="134"/>
      <c r="AH78" s="134"/>
      <c r="AI78" s="134"/>
      <c r="AJ78" s="134"/>
      <c r="AK78" s="134"/>
      <c r="AL78" s="134"/>
      <c r="AM78" s="134"/>
      <c r="AN78" s="134"/>
      <c r="AO78" s="134"/>
      <c r="AP78" s="134"/>
      <c r="AQ78" s="134"/>
      <c r="AR78" s="134"/>
      <c r="AS78" s="134"/>
      <c r="AT78" s="134"/>
      <c r="AU78" s="134"/>
      <c r="AV78" s="134"/>
      <c r="AW78" s="134"/>
      <c r="AX78" s="134"/>
      <c r="AY78" s="134"/>
      <c r="AZ78" s="134"/>
      <c r="BA78" s="134"/>
      <c r="BB78" s="134"/>
      <c r="BC78" s="134"/>
      <c r="BD78" s="134"/>
      <c r="BE78" s="134"/>
      <c r="BF78" s="134"/>
      <c r="BH78" s="118"/>
      <c r="BI78" s="118"/>
      <c r="BJ78" s="118"/>
      <c r="BK78" s="118"/>
      <c r="BL78" s="118"/>
      <c r="BM78" s="118"/>
      <c r="BN78" s="118"/>
      <c r="BO78" s="118"/>
    </row>
    <row r="79" spans="1:67" x14ac:dyDescent="0.3">
      <c r="A79" s="105"/>
      <c r="AB79" s="106"/>
      <c r="AD79" s="134"/>
      <c r="AE79" s="134"/>
      <c r="AF79" s="134"/>
      <c r="AG79" s="134"/>
      <c r="AH79" s="134"/>
      <c r="AI79" s="134"/>
      <c r="AJ79" s="134"/>
      <c r="AK79" s="134"/>
      <c r="AL79" s="134"/>
      <c r="AM79" s="134"/>
      <c r="AN79" s="134"/>
      <c r="AO79" s="134"/>
      <c r="AP79" s="134"/>
      <c r="AQ79" s="134"/>
      <c r="AR79" s="134"/>
      <c r="AS79" s="134"/>
      <c r="AT79" s="134"/>
      <c r="AU79" s="134"/>
      <c r="AV79" s="134"/>
      <c r="AW79" s="134"/>
      <c r="AX79" s="134"/>
      <c r="AY79" s="134"/>
      <c r="AZ79" s="134"/>
      <c r="BA79" s="134"/>
      <c r="BB79" s="134"/>
      <c r="BC79" s="134"/>
      <c r="BD79" s="134"/>
      <c r="BE79" s="134"/>
      <c r="BF79" s="134"/>
      <c r="BH79" s="118"/>
      <c r="BI79" s="118"/>
      <c r="BJ79" s="118"/>
      <c r="BK79" s="118"/>
      <c r="BL79" s="118"/>
      <c r="BM79" s="118"/>
      <c r="BN79" s="118"/>
      <c r="BO79" s="118"/>
    </row>
    <row r="80" spans="1:67" x14ac:dyDescent="0.3">
      <c r="A80" s="105"/>
      <c r="AB80" s="106"/>
      <c r="AD80" s="74"/>
      <c r="AE80" s="74"/>
      <c r="AF80" s="74"/>
      <c r="AG80" s="74"/>
      <c r="AH80" s="74"/>
      <c r="AI80" s="74"/>
      <c r="AJ80" s="74"/>
      <c r="AK80" s="74"/>
      <c r="AL80" s="74"/>
      <c r="AM80" s="74"/>
      <c r="AN80" s="74"/>
      <c r="AO80" s="74"/>
      <c r="AP80" s="74"/>
      <c r="AQ80" s="74"/>
      <c r="AR80" s="74"/>
      <c r="AS80" s="74"/>
      <c r="AT80" s="74"/>
      <c r="AU80" s="74"/>
      <c r="AV80" s="74"/>
      <c r="AW80" s="74"/>
      <c r="AX80" s="74"/>
      <c r="AY80" s="74"/>
      <c r="AZ80" s="74"/>
      <c r="BA80" s="74"/>
      <c r="BB80" s="74"/>
      <c r="BC80" s="74"/>
      <c r="BD80" s="74"/>
      <c r="BE80" s="74"/>
      <c r="BF80" s="74"/>
      <c r="BH80" s="118"/>
      <c r="BI80" s="118"/>
      <c r="BJ80" s="118"/>
      <c r="BK80" s="118"/>
      <c r="BL80" s="118"/>
      <c r="BM80" s="118"/>
      <c r="BN80" s="118"/>
      <c r="BO80" s="118"/>
    </row>
    <row r="81" spans="1:85" x14ac:dyDescent="0.3">
      <c r="A81" s="120"/>
      <c r="B81" s="121"/>
      <c r="C81" s="121"/>
      <c r="D81" s="121"/>
      <c r="E81" s="121"/>
      <c r="F81" s="121"/>
      <c r="G81" s="121"/>
      <c r="H81" s="121"/>
      <c r="I81" s="121"/>
      <c r="J81" s="121"/>
      <c r="K81" s="121"/>
      <c r="L81" s="121"/>
      <c r="M81" s="121"/>
      <c r="N81" s="121"/>
      <c r="O81" s="121"/>
      <c r="P81" s="121"/>
      <c r="Q81" s="121"/>
      <c r="R81" s="121"/>
      <c r="S81" s="121"/>
      <c r="T81" s="121"/>
      <c r="U81" s="121"/>
      <c r="V81" s="121"/>
      <c r="W81" s="121"/>
      <c r="X81" s="121"/>
      <c r="Y81" s="121"/>
      <c r="Z81" s="121"/>
      <c r="AA81" s="121"/>
      <c r="AB81" s="121"/>
      <c r="AC81" s="121"/>
      <c r="AD81" s="159" t="s">
        <v>148</v>
      </c>
      <c r="AE81" s="159"/>
      <c r="AF81" s="159"/>
      <c r="AG81" s="159"/>
      <c r="AH81" s="159"/>
      <c r="AI81" s="159"/>
      <c r="AJ81" s="159"/>
      <c r="AK81" s="159"/>
      <c r="AL81" s="159"/>
      <c r="AM81" s="159"/>
      <c r="AN81" s="159"/>
      <c r="AO81" s="159"/>
      <c r="AP81" s="159"/>
      <c r="AQ81" s="159"/>
      <c r="AR81" s="159"/>
      <c r="AS81" s="159"/>
      <c r="AT81" s="159"/>
      <c r="AU81" s="159"/>
      <c r="AV81" s="159"/>
      <c r="AW81" s="159"/>
      <c r="AX81" s="159"/>
      <c r="AY81" s="159"/>
      <c r="AZ81" s="159"/>
      <c r="BA81" s="159"/>
      <c r="BB81" s="159"/>
      <c r="BC81" s="159"/>
      <c r="BD81" s="159"/>
      <c r="BE81" s="159"/>
      <c r="BF81" s="159"/>
    </row>
    <row r="82" spans="1:85" x14ac:dyDescent="0.3">
      <c r="A82" s="105"/>
      <c r="AD82" s="133"/>
      <c r="AE82" s="133"/>
      <c r="AF82" s="133"/>
      <c r="AG82" s="133"/>
      <c r="AH82" s="133"/>
      <c r="AI82" s="133"/>
      <c r="AJ82" s="133"/>
      <c r="AK82" s="133"/>
      <c r="AL82" s="133"/>
      <c r="AM82" s="133"/>
      <c r="AN82" s="133"/>
      <c r="AO82" s="133"/>
      <c r="AP82" s="133"/>
      <c r="AQ82" s="133"/>
      <c r="AR82" s="133"/>
      <c r="AS82" s="133"/>
      <c r="AT82" s="133"/>
      <c r="AU82" s="133"/>
      <c r="AV82" s="133"/>
      <c r="AW82" s="133"/>
      <c r="AX82" s="133"/>
      <c r="AY82" s="133"/>
      <c r="AZ82" s="133"/>
      <c r="BA82" s="133"/>
      <c r="BB82" s="133"/>
      <c r="BC82" s="133"/>
      <c r="BD82" s="133"/>
      <c r="BE82" s="133"/>
      <c r="BF82" s="133"/>
    </row>
    <row r="83" spans="1:85" x14ac:dyDescent="0.3">
      <c r="A83" s="105"/>
      <c r="AD83" s="133"/>
      <c r="AE83" s="133"/>
      <c r="AF83" s="133"/>
      <c r="AG83" s="133"/>
      <c r="AH83" s="133"/>
      <c r="AI83" s="133"/>
      <c r="AJ83" s="133"/>
      <c r="AK83" s="133"/>
      <c r="AL83" s="133"/>
      <c r="AM83" s="133"/>
      <c r="AN83" s="133"/>
      <c r="AO83" s="133"/>
      <c r="AP83" s="133"/>
      <c r="AQ83" s="133"/>
      <c r="AR83" s="133"/>
      <c r="AS83" s="133"/>
      <c r="AT83" s="133"/>
      <c r="AU83" s="133"/>
      <c r="AV83" s="133"/>
      <c r="AW83" s="133"/>
      <c r="AX83" s="133"/>
      <c r="AY83" s="133"/>
      <c r="AZ83" s="133"/>
      <c r="BA83" s="133"/>
      <c r="BB83" s="133"/>
      <c r="BC83" s="133"/>
      <c r="BD83" s="133"/>
      <c r="BE83" s="133"/>
      <c r="BF83" s="133"/>
    </row>
    <row r="84" spans="1:85" x14ac:dyDescent="0.3">
      <c r="A84" s="105"/>
      <c r="AD84" s="101"/>
      <c r="AE84" s="101"/>
      <c r="AF84" s="101"/>
      <c r="AG84" s="101"/>
      <c r="AH84" s="101"/>
      <c r="AI84" s="101"/>
      <c r="AJ84" s="101"/>
      <c r="AK84" s="101"/>
      <c r="AL84" s="101"/>
      <c r="AM84" s="101"/>
      <c r="AN84" s="101"/>
      <c r="AO84" s="101"/>
      <c r="AP84" s="101"/>
      <c r="AQ84" s="101"/>
      <c r="AR84" s="101"/>
      <c r="AS84" s="101"/>
      <c r="AT84" s="101"/>
      <c r="AU84" s="101"/>
      <c r="AV84" s="101"/>
      <c r="AW84" s="101"/>
      <c r="AX84" s="101"/>
      <c r="AY84" s="101"/>
      <c r="AZ84" s="101"/>
      <c r="BA84" s="101"/>
      <c r="BB84" s="101"/>
      <c r="BC84" s="101"/>
      <c r="BD84" s="101"/>
      <c r="BE84" s="101"/>
      <c r="BF84" s="101"/>
    </row>
    <row r="85" spans="1:85" ht="15" customHeight="1" x14ac:dyDescent="0.3">
      <c r="A85" s="105"/>
      <c r="AD85" s="122" t="s">
        <v>17</v>
      </c>
      <c r="AE85" s="142" t="s">
        <v>18</v>
      </c>
      <c r="AF85" s="142"/>
      <c r="AG85" s="142"/>
      <c r="AH85" s="142"/>
      <c r="AI85" s="142"/>
      <c r="AJ85" s="156" t="s">
        <v>19</v>
      </c>
      <c r="AK85" s="156"/>
      <c r="AL85" s="156"/>
      <c r="AM85" s="156"/>
      <c r="AN85" s="156"/>
      <c r="AO85" s="126"/>
      <c r="AP85" s="85"/>
      <c r="AQ85" s="85"/>
      <c r="AR85" s="85"/>
      <c r="AS85" s="85"/>
      <c r="AT85" s="85"/>
      <c r="AU85" s="85"/>
      <c r="AV85" s="85"/>
      <c r="AW85" s="85"/>
      <c r="AX85" s="85"/>
      <c r="AY85" s="85"/>
      <c r="AZ85" s="85"/>
      <c r="BA85" s="85"/>
      <c r="BB85" s="85"/>
      <c r="BC85" s="85"/>
      <c r="BD85" s="85"/>
      <c r="BE85" s="85"/>
      <c r="BF85" s="85"/>
      <c r="BG85" s="104"/>
      <c r="BH85" s="104"/>
      <c r="BI85" s="104"/>
      <c r="BJ85" s="104"/>
      <c r="BK85" s="104"/>
      <c r="BL85" s="104"/>
      <c r="BM85" s="104"/>
      <c r="BN85" s="104"/>
      <c r="BO85" s="104"/>
      <c r="BP85" s="104"/>
      <c r="BQ85" s="104"/>
      <c r="BR85" s="104"/>
      <c r="BS85" s="104"/>
      <c r="BT85" s="104"/>
      <c r="BU85" s="104"/>
      <c r="BV85" s="104"/>
      <c r="BW85" s="104"/>
      <c r="BX85" s="104"/>
      <c r="BY85" s="104"/>
      <c r="BZ85" s="104"/>
      <c r="CA85" s="104"/>
      <c r="CB85" s="104"/>
      <c r="CC85" s="104"/>
      <c r="CD85" s="104"/>
      <c r="CE85" s="104"/>
      <c r="CF85" s="104"/>
      <c r="CG85" s="104"/>
    </row>
    <row r="86" spans="1:85" x14ac:dyDescent="0.3">
      <c r="A86" s="105"/>
      <c r="AD86" s="123">
        <v>1</v>
      </c>
      <c r="AE86" s="157" t="s">
        <v>20</v>
      </c>
      <c r="AF86" s="157"/>
      <c r="AG86" s="157"/>
      <c r="AH86" s="157"/>
      <c r="AI86" s="157"/>
      <c r="AJ86" s="158">
        <f>AT45</f>
        <v>-34003508</v>
      </c>
      <c r="AK86" s="158"/>
      <c r="AL86" s="158"/>
      <c r="AM86" s="158"/>
      <c r="AN86" s="158"/>
      <c r="AO86" s="127"/>
      <c r="AP86" s="85"/>
      <c r="AQ86" s="85"/>
      <c r="AR86" s="85"/>
      <c r="AS86" s="85"/>
      <c r="AT86" s="85"/>
      <c r="AU86" s="85"/>
      <c r="AV86" s="85"/>
      <c r="AW86" s="85"/>
      <c r="AX86" s="85"/>
      <c r="AY86" s="85"/>
      <c r="AZ86" s="85"/>
      <c r="BA86" s="85"/>
      <c r="BB86" s="85"/>
      <c r="BC86" s="85"/>
      <c r="BD86" s="85"/>
      <c r="BE86" s="85"/>
      <c r="BF86" s="85"/>
    </row>
    <row r="87" spans="1:85" x14ac:dyDescent="0.3">
      <c r="A87" s="105"/>
      <c r="AD87" s="123">
        <v>2</v>
      </c>
      <c r="AE87" s="157" t="s">
        <v>108</v>
      </c>
      <c r="AF87" s="157"/>
      <c r="AG87" s="157"/>
      <c r="AH87" s="157"/>
      <c r="AI87" s="157"/>
      <c r="AJ87" s="158">
        <f>AS75</f>
        <v>239142246.0784314</v>
      </c>
      <c r="AK87" s="158"/>
      <c r="AL87" s="158"/>
      <c r="AM87" s="158"/>
      <c r="AN87" s="158"/>
      <c r="AO87" s="127"/>
      <c r="AP87" s="85"/>
      <c r="AQ87" s="85"/>
      <c r="AR87" s="85"/>
      <c r="AS87" s="85"/>
      <c r="AT87" s="85"/>
      <c r="AU87" s="85"/>
      <c r="AV87" s="85"/>
      <c r="AW87" s="85"/>
      <c r="AX87" s="85"/>
      <c r="AY87" s="85"/>
      <c r="AZ87" s="85"/>
      <c r="BA87" s="85"/>
      <c r="BB87" s="85"/>
      <c r="BC87" s="85"/>
      <c r="BD87" s="85"/>
      <c r="BE87" s="85"/>
      <c r="BF87" s="85"/>
    </row>
    <row r="88" spans="1:85" ht="15" customHeight="1" x14ac:dyDescent="0.3">
      <c r="A88" s="105"/>
      <c r="AD88" s="142" t="s">
        <v>14</v>
      </c>
      <c r="AE88" s="142"/>
      <c r="AF88" s="142"/>
      <c r="AG88" s="142"/>
      <c r="AH88" s="142"/>
      <c r="AI88" s="142"/>
      <c r="AJ88" s="156">
        <f>SUM(AJ86:AN87)</f>
        <v>205138738.0784314</v>
      </c>
      <c r="AK88" s="156"/>
      <c r="AL88" s="156"/>
      <c r="AM88" s="156"/>
      <c r="AN88" s="156"/>
      <c r="AO88" s="126"/>
      <c r="AP88" s="85"/>
      <c r="AQ88" s="85"/>
      <c r="AR88" s="85"/>
      <c r="AS88" s="85"/>
      <c r="AT88" s="85"/>
      <c r="AU88" s="85"/>
      <c r="AV88" s="85"/>
      <c r="AW88" s="85"/>
      <c r="AX88" s="85"/>
      <c r="AY88" s="85"/>
      <c r="AZ88" s="85"/>
      <c r="BA88" s="85"/>
      <c r="BB88" s="85"/>
      <c r="BC88" s="85"/>
      <c r="BD88" s="85"/>
      <c r="BE88" s="85"/>
      <c r="BF88" s="85"/>
    </row>
    <row r="89" spans="1:85" x14ac:dyDescent="0.3">
      <c r="A89" s="92"/>
      <c r="B89" s="75"/>
      <c r="C89" s="75"/>
      <c r="D89" s="75"/>
      <c r="E89" s="75"/>
      <c r="F89" s="75"/>
      <c r="G89" s="75"/>
      <c r="H89" s="75"/>
      <c r="I89" s="75"/>
      <c r="J89" s="75"/>
      <c r="K89" s="75"/>
      <c r="L89" s="75"/>
      <c r="M89" s="75"/>
      <c r="N89" s="75"/>
      <c r="O89" s="75"/>
      <c r="P89" s="75"/>
      <c r="Q89" s="75"/>
      <c r="R89" s="75"/>
      <c r="S89" s="75"/>
      <c r="T89" s="75"/>
      <c r="U89" s="75"/>
      <c r="V89" s="75"/>
      <c r="W89" s="75"/>
      <c r="X89" s="75"/>
      <c r="Y89" s="75"/>
      <c r="Z89" s="75"/>
      <c r="AA89" s="75"/>
      <c r="AB89" s="75"/>
      <c r="AC89" s="75"/>
      <c r="AD89" s="93"/>
      <c r="AE89" s="93"/>
      <c r="AF89" s="93"/>
      <c r="AG89" s="93"/>
      <c r="AH89" s="93"/>
      <c r="AI89" s="93"/>
      <c r="AJ89" s="93"/>
      <c r="AK89" s="93"/>
      <c r="AL89" s="93"/>
      <c r="AM89" s="93"/>
      <c r="AN89" s="93"/>
      <c r="AO89" s="93"/>
      <c r="AP89" s="93"/>
      <c r="AQ89" s="93"/>
      <c r="AR89" s="93"/>
      <c r="AS89" s="93"/>
      <c r="AT89" s="93"/>
      <c r="AU89" s="93"/>
      <c r="AV89" s="93"/>
      <c r="AW89" s="93"/>
      <c r="AX89" s="93"/>
      <c r="AY89" s="93"/>
      <c r="AZ89" s="93"/>
      <c r="BA89" s="93"/>
      <c r="BB89" s="93"/>
      <c r="BC89" s="93"/>
      <c r="BD89" s="93"/>
      <c r="BE89" s="93"/>
      <c r="BF89" s="93"/>
    </row>
    <row r="90" spans="1:85" ht="15" customHeight="1" x14ac:dyDescent="0.3"/>
    <row r="91" spans="1:85" ht="15" customHeight="1" x14ac:dyDescent="0.3">
      <c r="A91" s="117" t="s">
        <v>109</v>
      </c>
      <c r="B91" s="117"/>
      <c r="C91" s="117"/>
      <c r="D91" s="117"/>
      <c r="E91" s="117"/>
      <c r="F91" s="117"/>
      <c r="G91" s="117"/>
      <c r="H91" s="117"/>
      <c r="I91" s="117"/>
      <c r="J91" s="117"/>
      <c r="K91" s="117"/>
      <c r="L91" s="117"/>
      <c r="M91" s="117"/>
      <c r="N91" s="117"/>
      <c r="O91" s="117"/>
      <c r="P91" s="117"/>
      <c r="Q91" s="117"/>
      <c r="R91" s="117"/>
      <c r="S91" s="117"/>
      <c r="T91" s="117"/>
      <c r="U91" s="117"/>
      <c r="V91" s="117"/>
      <c r="W91" s="117"/>
      <c r="X91" s="117"/>
      <c r="Y91" s="117"/>
      <c r="Z91" s="117"/>
      <c r="AA91" s="117"/>
      <c r="AB91" s="117"/>
      <c r="AC91" s="117"/>
      <c r="AD91" s="117"/>
      <c r="AE91" s="117"/>
      <c r="AF91" s="117"/>
      <c r="AG91" s="117"/>
      <c r="AH91" s="117"/>
      <c r="AI91" s="117"/>
      <c r="AJ91" s="117"/>
      <c r="AK91" s="117"/>
      <c r="AL91" s="117"/>
      <c r="AM91" s="117"/>
      <c r="AN91" s="117"/>
      <c r="AO91" s="117"/>
      <c r="AP91" s="117"/>
      <c r="AQ91" s="117"/>
      <c r="AR91" s="117"/>
      <c r="AS91" s="117"/>
      <c r="AT91" s="117"/>
      <c r="AU91" s="117"/>
      <c r="AV91" s="117"/>
      <c r="AW91" s="117"/>
      <c r="AX91" s="117"/>
      <c r="AY91" s="117"/>
      <c r="AZ91" s="117"/>
      <c r="BA91" s="117"/>
      <c r="BB91" s="117"/>
      <c r="BC91" s="117"/>
      <c r="BD91" s="117"/>
      <c r="BE91" s="117"/>
      <c r="BF91" s="117"/>
    </row>
    <row r="92" spans="1:85" ht="15" customHeight="1" x14ac:dyDescent="0.3">
      <c r="A92" s="117" t="s">
        <v>21</v>
      </c>
      <c r="B92" s="117"/>
      <c r="C92" s="117"/>
      <c r="D92" s="117"/>
      <c r="E92" s="117"/>
      <c r="F92" s="117"/>
      <c r="G92" s="117"/>
      <c r="H92" s="117"/>
      <c r="I92" s="117"/>
      <c r="J92" s="117"/>
      <c r="K92" s="117"/>
      <c r="L92" s="117"/>
      <c r="M92" s="117"/>
      <c r="N92" s="117"/>
      <c r="O92" s="117"/>
      <c r="P92" s="117"/>
      <c r="Q92" s="117"/>
      <c r="R92" s="117"/>
      <c r="S92" s="117"/>
      <c r="T92" s="117"/>
      <c r="U92" s="117"/>
      <c r="V92" s="117"/>
      <c r="W92" s="117"/>
      <c r="X92" s="117"/>
      <c r="Y92" s="117"/>
      <c r="Z92" s="117"/>
      <c r="AA92" s="117"/>
      <c r="AB92" s="117"/>
      <c r="AC92" s="117"/>
      <c r="AD92" s="117"/>
      <c r="AE92" s="117"/>
      <c r="AF92" s="117"/>
      <c r="AG92" s="117"/>
      <c r="AH92" s="117"/>
      <c r="AI92" s="117"/>
      <c r="AJ92" s="117"/>
      <c r="AK92" s="117"/>
      <c r="AL92" s="117"/>
      <c r="AM92" s="117"/>
      <c r="AN92" s="117"/>
      <c r="AO92" s="117"/>
      <c r="AP92" s="117"/>
      <c r="AQ92" s="117"/>
      <c r="AR92" s="117"/>
      <c r="AS92" s="117"/>
      <c r="AT92" s="117"/>
      <c r="AU92" s="117"/>
      <c r="AV92" s="117"/>
      <c r="AW92" s="117"/>
      <c r="AX92" s="117"/>
      <c r="AY92" s="117"/>
      <c r="AZ92" s="117"/>
      <c r="BA92" s="117"/>
      <c r="BB92" s="117"/>
      <c r="BC92" s="117"/>
      <c r="BD92" s="117"/>
      <c r="BE92" s="117"/>
      <c r="BF92" s="117"/>
    </row>
    <row r="93" spans="1:85" ht="15" customHeight="1" x14ac:dyDescent="0.3">
      <c r="A93" s="117"/>
      <c r="B93" s="117"/>
      <c r="C93" s="117"/>
      <c r="D93" s="117"/>
      <c r="E93" s="117"/>
      <c r="F93" s="117"/>
      <c r="G93" s="117"/>
      <c r="H93" s="117"/>
      <c r="I93" s="117"/>
      <c r="J93" s="117"/>
      <c r="K93" s="117"/>
      <c r="L93" s="117"/>
      <c r="M93" s="117"/>
      <c r="N93" s="117"/>
      <c r="O93" s="117"/>
      <c r="P93" s="117"/>
      <c r="Q93" s="117"/>
      <c r="R93" s="117"/>
      <c r="S93" s="117"/>
      <c r="T93" s="117"/>
      <c r="U93" s="117"/>
      <c r="V93" s="117"/>
      <c r="W93" s="117"/>
      <c r="X93" s="117"/>
      <c r="Y93" s="117"/>
      <c r="Z93" s="117"/>
      <c r="AA93" s="117"/>
      <c r="AB93" s="117"/>
      <c r="AC93" s="117"/>
      <c r="AD93" s="117"/>
      <c r="AE93" s="117"/>
      <c r="AF93" s="117"/>
      <c r="AG93" s="117"/>
      <c r="AH93" s="117"/>
      <c r="AI93" s="117"/>
      <c r="AJ93" s="117"/>
      <c r="AK93" s="117"/>
      <c r="AL93" s="117"/>
      <c r="AM93" s="117"/>
      <c r="AN93" s="117"/>
      <c r="AO93" s="117"/>
      <c r="AP93" s="117"/>
      <c r="AQ93" s="117"/>
      <c r="AR93" s="117"/>
      <c r="AS93" s="117"/>
      <c r="AT93" s="117"/>
      <c r="AU93" s="117"/>
      <c r="AV93" s="117"/>
      <c r="AW93" s="117"/>
      <c r="AX93" s="117"/>
      <c r="AY93" s="117"/>
      <c r="AZ93" s="117"/>
      <c r="BA93" s="117"/>
      <c r="BB93" s="117"/>
      <c r="BC93" s="117"/>
      <c r="BD93" s="117"/>
      <c r="BE93" s="117"/>
      <c r="BF93" s="117"/>
    </row>
    <row r="94" spans="1:85" ht="15" customHeight="1" x14ac:dyDescent="0.3">
      <c r="A94" s="117"/>
      <c r="B94" s="117"/>
      <c r="C94" s="117"/>
      <c r="D94" s="117"/>
      <c r="E94" s="117"/>
      <c r="F94" s="117"/>
      <c r="G94" s="117"/>
      <c r="H94" s="117"/>
      <c r="I94" s="117"/>
      <c r="J94" s="117"/>
      <c r="K94" s="117"/>
      <c r="L94" s="117"/>
      <c r="M94" s="117"/>
      <c r="N94" s="117"/>
      <c r="O94" s="117"/>
      <c r="P94" s="117"/>
      <c r="Q94" s="117"/>
      <c r="R94" s="117"/>
      <c r="S94" s="117"/>
      <c r="T94" s="117"/>
      <c r="U94" s="117"/>
      <c r="V94" s="117"/>
      <c r="W94" s="117"/>
      <c r="X94" s="117"/>
      <c r="Y94" s="117"/>
      <c r="Z94" s="117"/>
      <c r="AA94" s="117"/>
      <c r="AB94" s="117"/>
      <c r="AC94" s="117"/>
      <c r="AD94" s="117"/>
      <c r="AE94" s="117"/>
      <c r="AF94" s="117"/>
      <c r="AG94" s="117"/>
      <c r="AH94" s="117"/>
      <c r="AI94" s="117"/>
      <c r="AJ94" s="117"/>
      <c r="AK94" s="117"/>
      <c r="AL94" s="117"/>
      <c r="AM94" s="117"/>
      <c r="AN94" s="117"/>
      <c r="AO94" s="117"/>
      <c r="AP94" s="117"/>
      <c r="AQ94" s="117"/>
      <c r="AR94" s="117"/>
      <c r="AS94" s="117"/>
      <c r="AT94" s="117"/>
      <c r="AU94" s="117"/>
      <c r="AV94" s="117"/>
      <c r="AW94" s="117"/>
      <c r="AX94" s="117"/>
      <c r="AY94" s="117"/>
      <c r="AZ94" s="117"/>
      <c r="BA94" s="117"/>
      <c r="BB94" s="117"/>
      <c r="BC94" s="117"/>
      <c r="BD94" s="117"/>
      <c r="BE94" s="117"/>
      <c r="BF94" s="117"/>
    </row>
    <row r="95" spans="1:85" ht="15" customHeight="1" x14ac:dyDescent="0.3">
      <c r="A95" s="88"/>
      <c r="B95" s="85"/>
      <c r="C95" s="85"/>
      <c r="D95" s="85"/>
      <c r="E95" s="85"/>
      <c r="F95" s="85"/>
      <c r="G95" s="85"/>
      <c r="H95" s="85"/>
      <c r="I95" s="85"/>
      <c r="J95" s="85"/>
      <c r="K95" s="85"/>
      <c r="L95" s="85"/>
      <c r="M95" s="85"/>
      <c r="N95" s="85"/>
      <c r="O95" s="85"/>
      <c r="P95" s="85"/>
      <c r="Q95" s="85"/>
      <c r="R95" s="85"/>
      <c r="S95" s="85"/>
      <c r="T95" s="85"/>
      <c r="U95" s="85"/>
      <c r="V95" s="85"/>
      <c r="W95" s="85"/>
      <c r="X95" s="85"/>
      <c r="Y95" s="85"/>
      <c r="Z95" s="85"/>
      <c r="AA95" s="85"/>
      <c r="AB95" s="85"/>
      <c r="AC95" s="85"/>
      <c r="AD95" s="88"/>
      <c r="AE95" s="85"/>
      <c r="AF95" s="85"/>
      <c r="AG95" s="85"/>
      <c r="AH95" s="85"/>
      <c r="AI95" s="85"/>
      <c r="AJ95" s="85"/>
      <c r="AK95" s="85"/>
      <c r="AL95" s="85"/>
      <c r="AM95" s="85"/>
      <c r="AN95" s="85"/>
      <c r="AO95" s="85"/>
      <c r="AP95" s="85"/>
      <c r="AQ95" s="85"/>
      <c r="AR95" s="85"/>
      <c r="AS95" s="85"/>
      <c r="AT95" s="85"/>
      <c r="AU95" s="85" t="s">
        <v>110</v>
      </c>
      <c r="AV95" s="85"/>
      <c r="AW95" s="85"/>
      <c r="AX95" s="85"/>
      <c r="AY95" s="85"/>
      <c r="AZ95" s="85"/>
      <c r="BA95" s="85"/>
      <c r="BB95" s="85"/>
      <c r="BC95" s="85"/>
      <c r="BD95" s="85"/>
      <c r="BE95" s="85"/>
      <c r="BF95" s="85"/>
    </row>
    <row r="96" spans="1:85" ht="16.5" customHeight="1" x14ac:dyDescent="0.3">
      <c r="A96" s="88"/>
      <c r="B96" s="85"/>
      <c r="C96" s="85"/>
      <c r="D96" s="85"/>
      <c r="E96" s="85"/>
      <c r="F96" s="85"/>
      <c r="G96" s="85"/>
      <c r="H96" s="85"/>
      <c r="I96" s="85"/>
      <c r="J96" s="85"/>
      <c r="K96" s="85"/>
      <c r="L96" s="85"/>
      <c r="M96" s="85"/>
      <c r="N96" s="85"/>
      <c r="O96" s="85"/>
      <c r="P96" s="85"/>
      <c r="Q96" s="85"/>
      <c r="R96" s="85"/>
      <c r="S96" s="85"/>
      <c r="T96" s="85"/>
      <c r="U96" s="85"/>
      <c r="V96" s="85"/>
      <c r="W96" s="85"/>
      <c r="X96" s="85"/>
      <c r="Y96" s="85"/>
      <c r="Z96" s="85"/>
      <c r="AA96" s="85"/>
      <c r="AB96" s="85"/>
      <c r="AC96" s="85"/>
      <c r="AD96" s="88"/>
      <c r="AE96" s="85"/>
      <c r="AF96" s="85"/>
      <c r="AG96" s="85"/>
      <c r="AH96" s="85"/>
      <c r="AI96" s="85"/>
      <c r="AJ96" s="85"/>
      <c r="AK96" s="85"/>
      <c r="AL96" s="85"/>
      <c r="AM96" s="85"/>
      <c r="AN96" s="85"/>
      <c r="AO96" s="85"/>
      <c r="AP96" s="85"/>
      <c r="AQ96" s="85"/>
      <c r="AR96" s="85"/>
      <c r="AS96" s="85"/>
      <c r="AT96" s="85"/>
      <c r="AU96" s="85" t="s">
        <v>22</v>
      </c>
      <c r="AV96" s="85"/>
      <c r="AW96" s="85"/>
      <c r="AX96" s="85"/>
      <c r="AY96" s="85"/>
      <c r="AZ96" s="85"/>
      <c r="BA96" s="85"/>
      <c r="BB96" s="85"/>
      <c r="BC96" s="85"/>
      <c r="BD96" s="85"/>
      <c r="BE96" s="85"/>
      <c r="BF96" s="85"/>
    </row>
    <row r="97" spans="1:65" x14ac:dyDescent="0.3">
      <c r="A97" s="88"/>
      <c r="B97" s="85"/>
      <c r="C97" s="85"/>
      <c r="D97" s="85"/>
      <c r="E97" s="85"/>
      <c r="F97" s="85"/>
      <c r="G97" s="85"/>
      <c r="H97" s="85"/>
      <c r="I97" s="85"/>
      <c r="J97" s="85"/>
      <c r="K97" s="85"/>
      <c r="L97" s="85"/>
      <c r="M97" s="85"/>
      <c r="N97" s="85"/>
      <c r="O97" s="85"/>
      <c r="P97" s="85"/>
      <c r="Q97" s="85"/>
      <c r="R97" s="85"/>
      <c r="S97" s="85"/>
      <c r="T97" s="85"/>
      <c r="U97" s="85"/>
      <c r="V97" s="85"/>
      <c r="W97" s="85"/>
      <c r="X97" s="85"/>
      <c r="Y97" s="85"/>
      <c r="Z97" s="85"/>
      <c r="AA97" s="85"/>
      <c r="AB97" s="85"/>
      <c r="AC97" s="85"/>
      <c r="AD97" s="88"/>
      <c r="AE97" s="85"/>
      <c r="AF97" s="85"/>
      <c r="AG97" s="85"/>
      <c r="AH97" s="85"/>
      <c r="AI97" s="85"/>
      <c r="AJ97" s="85"/>
      <c r="AK97" s="85"/>
      <c r="AL97" s="85"/>
      <c r="AM97" s="85"/>
      <c r="AN97" s="85"/>
      <c r="AO97" s="85"/>
      <c r="AP97" s="85"/>
      <c r="AQ97" s="85"/>
      <c r="AR97" s="85"/>
      <c r="AS97" s="85"/>
      <c r="AT97" s="85"/>
      <c r="AU97" s="85"/>
      <c r="AV97" s="85"/>
      <c r="AW97" s="85"/>
      <c r="AX97" s="85"/>
      <c r="AY97" s="85"/>
      <c r="AZ97" s="85"/>
      <c r="BA97" s="85"/>
      <c r="BB97" s="85"/>
      <c r="BC97" s="85"/>
      <c r="BD97" s="85"/>
      <c r="BE97" s="85"/>
      <c r="BF97" s="85"/>
    </row>
    <row r="98" spans="1:65" x14ac:dyDescent="0.3">
      <c r="A98" s="88"/>
      <c r="B98" s="85"/>
      <c r="C98" s="85"/>
      <c r="D98" s="85"/>
      <c r="E98" s="85"/>
      <c r="F98" s="85"/>
      <c r="G98" s="85"/>
      <c r="H98" s="85"/>
      <c r="I98" s="85"/>
      <c r="J98" s="85"/>
      <c r="K98" s="85"/>
      <c r="L98" s="85"/>
      <c r="M98" s="85"/>
      <c r="N98" s="85"/>
      <c r="O98" s="85"/>
      <c r="P98" s="85"/>
      <c r="Q98" s="85"/>
      <c r="R98" s="85"/>
      <c r="S98" s="85"/>
      <c r="T98" s="85"/>
      <c r="U98" s="85"/>
      <c r="V98" s="85"/>
      <c r="W98" s="85"/>
      <c r="X98" s="85"/>
      <c r="Y98" s="85"/>
      <c r="Z98" s="85"/>
      <c r="AA98" s="85"/>
      <c r="AB98" s="85"/>
      <c r="AC98" s="85"/>
      <c r="AD98" s="88"/>
      <c r="AE98" s="85"/>
      <c r="AF98" s="85"/>
      <c r="AG98" s="85"/>
      <c r="AH98" s="85"/>
      <c r="AI98" s="85"/>
      <c r="AJ98" s="85"/>
      <c r="AK98" s="85"/>
      <c r="AL98" s="85"/>
      <c r="AM98" s="85"/>
      <c r="AN98" s="85"/>
      <c r="AO98" s="85"/>
      <c r="AP98" s="85"/>
      <c r="AQ98" s="85"/>
      <c r="AR98" s="85"/>
      <c r="AS98" s="85"/>
      <c r="AT98" s="85"/>
      <c r="AU98" s="85"/>
      <c r="AV98" s="85"/>
      <c r="AW98" s="85"/>
      <c r="AX98" s="85"/>
      <c r="AY98" s="85"/>
      <c r="AZ98" s="85"/>
      <c r="BA98" s="85"/>
      <c r="BB98" s="85"/>
      <c r="BC98" s="85"/>
      <c r="BD98" s="85"/>
      <c r="BE98" s="85"/>
      <c r="BF98" s="85"/>
    </row>
    <row r="99" spans="1:65" x14ac:dyDescent="0.3">
      <c r="A99" s="88"/>
      <c r="B99" s="85"/>
      <c r="C99" s="85"/>
      <c r="D99" s="85"/>
      <c r="E99" s="85"/>
      <c r="F99" s="85"/>
      <c r="G99" s="85"/>
      <c r="H99" s="85"/>
      <c r="I99" s="85"/>
      <c r="J99" s="85"/>
      <c r="K99" s="85"/>
      <c r="L99" s="85"/>
      <c r="M99" s="85"/>
      <c r="N99" s="85"/>
      <c r="O99" s="85"/>
      <c r="P99" s="85"/>
      <c r="Q99" s="85"/>
      <c r="R99" s="85"/>
      <c r="S99" s="85"/>
      <c r="T99" s="85"/>
      <c r="U99" s="85"/>
      <c r="V99" s="85"/>
      <c r="W99" s="85"/>
      <c r="X99" s="85"/>
      <c r="Y99" s="85"/>
      <c r="Z99" s="85"/>
      <c r="AA99" s="85"/>
      <c r="AB99" s="85"/>
      <c r="AC99" s="85"/>
      <c r="AD99" s="88"/>
      <c r="AE99" s="85"/>
      <c r="AF99" s="85"/>
      <c r="AG99" s="85"/>
      <c r="AH99" s="85"/>
      <c r="AI99" s="85"/>
      <c r="AJ99" s="85"/>
      <c r="AK99" s="85"/>
      <c r="AL99" s="85"/>
      <c r="AM99" s="85"/>
      <c r="AN99" s="85"/>
      <c r="AO99" s="85"/>
      <c r="AP99" s="85"/>
      <c r="AQ99" s="85"/>
      <c r="AR99" s="85"/>
      <c r="AS99" s="85"/>
      <c r="AT99" s="85"/>
      <c r="AU99" s="85"/>
      <c r="AV99" s="85"/>
      <c r="AW99" s="85"/>
      <c r="AX99" s="85"/>
      <c r="AY99" s="85"/>
      <c r="AZ99" s="85"/>
      <c r="BA99" s="85"/>
      <c r="BB99" s="85"/>
      <c r="BC99" s="85"/>
      <c r="BD99" s="85"/>
      <c r="BE99" s="85"/>
      <c r="BF99" s="85"/>
    </row>
    <row r="100" spans="1:65" x14ac:dyDescent="0.3">
      <c r="A100" s="88"/>
      <c r="B100" s="85"/>
      <c r="C100" s="85"/>
      <c r="D100" s="85"/>
      <c r="E100" s="85"/>
      <c r="F100" s="85"/>
      <c r="G100" s="85"/>
      <c r="H100" s="85"/>
      <c r="I100" s="85"/>
      <c r="J100" s="85"/>
      <c r="K100" s="85"/>
      <c r="L100" s="85"/>
      <c r="M100" s="85"/>
      <c r="N100" s="85"/>
      <c r="O100" s="85"/>
      <c r="P100" s="85"/>
      <c r="Q100" s="85"/>
      <c r="R100" s="85"/>
      <c r="S100" s="85"/>
      <c r="T100" s="85"/>
      <c r="U100" s="85"/>
      <c r="V100" s="85"/>
      <c r="W100" s="85"/>
      <c r="X100" s="85"/>
      <c r="Y100" s="85"/>
      <c r="Z100" s="85"/>
      <c r="AA100" s="85"/>
      <c r="AB100" s="85"/>
      <c r="AC100" s="85"/>
      <c r="AD100" s="88"/>
      <c r="AE100" s="85"/>
      <c r="AF100" s="85"/>
      <c r="AG100" s="85"/>
      <c r="AH100" s="85"/>
      <c r="AI100" s="85"/>
      <c r="AJ100" s="85"/>
      <c r="AK100" s="85"/>
      <c r="AL100" s="85"/>
      <c r="AM100" s="85"/>
      <c r="AN100" s="85"/>
      <c r="AO100" s="85"/>
      <c r="AP100" s="85"/>
      <c r="AQ100" s="85"/>
      <c r="AR100" s="85"/>
      <c r="AS100" s="85"/>
      <c r="AT100" s="85"/>
      <c r="AU100" s="85"/>
      <c r="AV100" s="85"/>
      <c r="AW100" s="85"/>
      <c r="AX100" s="85"/>
      <c r="AY100" s="85"/>
      <c r="AZ100" s="85"/>
      <c r="BA100" s="85"/>
      <c r="BB100" s="85"/>
      <c r="BC100" s="85"/>
      <c r="BD100" s="85"/>
      <c r="BE100" s="85"/>
      <c r="BF100" s="85"/>
    </row>
    <row r="101" spans="1:65" x14ac:dyDescent="0.3">
      <c r="A101" s="88"/>
      <c r="B101" s="85"/>
      <c r="C101" s="85"/>
      <c r="D101" s="85"/>
      <c r="E101" s="85"/>
      <c r="F101" s="85"/>
      <c r="G101" s="85"/>
      <c r="H101" s="85"/>
      <c r="I101" s="85"/>
      <c r="J101" s="85"/>
      <c r="K101" s="85"/>
      <c r="L101" s="85"/>
      <c r="M101" s="85"/>
      <c r="N101" s="85"/>
      <c r="O101" s="85"/>
      <c r="P101" s="85"/>
      <c r="Q101" s="85"/>
      <c r="R101" s="85"/>
      <c r="S101" s="85"/>
      <c r="T101" s="85"/>
      <c r="U101" s="85"/>
      <c r="V101" s="85"/>
      <c r="W101" s="85"/>
      <c r="X101" s="85"/>
      <c r="Y101" s="85"/>
      <c r="Z101" s="85"/>
      <c r="AA101" s="85"/>
      <c r="AB101" s="85"/>
      <c r="AC101" s="85"/>
      <c r="AD101" s="88"/>
      <c r="AE101" s="85"/>
      <c r="AF101" s="85"/>
      <c r="AG101" s="85"/>
      <c r="AH101" s="85"/>
      <c r="AI101" s="85"/>
      <c r="AJ101" s="85"/>
      <c r="AK101" s="85"/>
      <c r="AL101" s="85"/>
      <c r="AM101" s="85"/>
      <c r="AN101" s="85"/>
      <c r="AO101" s="85"/>
      <c r="AP101" s="85"/>
      <c r="AQ101" s="85"/>
      <c r="AR101" s="85"/>
      <c r="AS101" s="85"/>
      <c r="AT101" s="85"/>
      <c r="AU101" s="85"/>
      <c r="AV101" s="85"/>
      <c r="AW101" s="85"/>
      <c r="AX101" s="85"/>
      <c r="AY101" s="85"/>
      <c r="AZ101" s="85"/>
      <c r="BA101" s="85"/>
      <c r="BB101" s="85"/>
      <c r="BC101" s="85"/>
      <c r="BD101" s="85"/>
      <c r="BE101" s="85"/>
      <c r="BF101" s="85"/>
    </row>
    <row r="102" spans="1:65" x14ac:dyDescent="0.3">
      <c r="A102" s="88"/>
      <c r="B102" s="85"/>
      <c r="C102" s="85"/>
      <c r="D102" s="85"/>
      <c r="E102" s="85"/>
      <c r="F102" s="85"/>
      <c r="G102" s="85"/>
      <c r="H102" s="85"/>
      <c r="I102" s="85"/>
      <c r="J102" s="85"/>
      <c r="K102" s="85"/>
      <c r="L102" s="85"/>
      <c r="M102" s="85"/>
      <c r="N102" s="85"/>
      <c r="O102" s="85"/>
      <c r="P102" s="85"/>
      <c r="Q102" s="85"/>
      <c r="R102" s="85"/>
      <c r="S102" s="85"/>
      <c r="T102" s="85"/>
      <c r="U102" s="85"/>
      <c r="V102" s="85"/>
      <c r="W102" s="85"/>
      <c r="X102" s="85"/>
      <c r="Y102" s="85"/>
      <c r="Z102" s="85"/>
      <c r="AA102" s="85"/>
      <c r="AB102" s="85"/>
      <c r="AC102" s="85"/>
      <c r="AD102" s="88"/>
      <c r="AE102" s="85"/>
      <c r="AF102" s="85"/>
      <c r="AG102" s="85"/>
      <c r="AH102" s="85"/>
      <c r="AI102" s="85"/>
      <c r="AJ102" s="85"/>
      <c r="AK102" s="85"/>
      <c r="AL102" s="85"/>
      <c r="AM102" s="85"/>
      <c r="AN102" s="85"/>
      <c r="AO102" s="85"/>
      <c r="AP102" s="85"/>
      <c r="AQ102" s="85"/>
      <c r="AR102" s="85"/>
      <c r="AS102" s="85"/>
      <c r="AT102" s="85"/>
      <c r="AU102" s="124" t="s">
        <v>23</v>
      </c>
      <c r="AV102" s="85"/>
      <c r="AW102" s="85"/>
      <c r="AX102" s="85"/>
      <c r="AY102" s="85"/>
      <c r="AZ102" s="85"/>
      <c r="BA102" s="85"/>
      <c r="BB102" s="85"/>
      <c r="BC102" s="85"/>
      <c r="BD102" s="85"/>
      <c r="BE102" s="85"/>
      <c r="BF102" s="85"/>
    </row>
    <row r="103" spans="1:65" s="85" customFormat="1" x14ac:dyDescent="0.25">
      <c r="A103" s="88"/>
      <c r="AD103" s="88"/>
      <c r="AU103" s="85" t="s">
        <v>24</v>
      </c>
      <c r="BG103" s="117"/>
      <c r="BH103" s="125"/>
      <c r="BI103" s="125"/>
      <c r="BJ103" s="125"/>
      <c r="BK103" s="125"/>
      <c r="BL103" s="125"/>
      <c r="BM103" s="125"/>
    </row>
    <row r="104" spans="1:65" s="85" customFormat="1" x14ac:dyDescent="0.3">
      <c r="A104" s="74"/>
      <c r="B104" s="74"/>
      <c r="C104" s="74"/>
      <c r="D104" s="74"/>
      <c r="E104" s="74"/>
      <c r="F104" s="74"/>
      <c r="G104" s="74"/>
      <c r="H104" s="74"/>
      <c r="I104" s="74"/>
      <c r="J104" s="74"/>
      <c r="K104" s="74"/>
      <c r="L104" s="74"/>
      <c r="M104" s="74"/>
      <c r="N104" s="74"/>
      <c r="O104" s="74"/>
      <c r="P104" s="74"/>
      <c r="Q104" s="74"/>
      <c r="R104" s="74"/>
      <c r="S104" s="74"/>
      <c r="T104" s="74"/>
      <c r="U104" s="74"/>
      <c r="V104" s="74"/>
      <c r="W104" s="74"/>
      <c r="X104" s="74"/>
      <c r="Y104" s="74"/>
      <c r="Z104" s="74"/>
      <c r="AA104" s="74"/>
      <c r="AB104" s="74"/>
      <c r="AC104" s="74"/>
      <c r="AD104" s="76"/>
      <c r="AE104" s="76"/>
      <c r="AF104" s="76"/>
      <c r="AG104" s="76"/>
      <c r="AH104" s="76"/>
      <c r="AI104" s="76"/>
      <c r="AJ104" s="76"/>
      <c r="AK104" s="76"/>
      <c r="AL104" s="76"/>
      <c r="AM104" s="76"/>
      <c r="AN104" s="76"/>
      <c r="AO104" s="76"/>
      <c r="AP104" s="76"/>
      <c r="AQ104" s="76"/>
      <c r="AR104" s="76"/>
      <c r="AS104" s="76"/>
      <c r="AT104" s="76"/>
      <c r="AU104" s="76"/>
      <c r="AV104" s="76"/>
      <c r="AW104" s="76"/>
      <c r="AX104" s="76"/>
      <c r="AY104" s="76"/>
      <c r="AZ104" s="76"/>
      <c r="BA104" s="76"/>
      <c r="BB104" s="76"/>
      <c r="BC104" s="76"/>
      <c r="BD104" s="76"/>
      <c r="BE104" s="76"/>
      <c r="BF104" s="76"/>
      <c r="BK104" s="125"/>
      <c r="BL104" s="125"/>
      <c r="BM104" s="125"/>
    </row>
    <row r="105" spans="1:65" s="85" customFormat="1" x14ac:dyDescent="0.3">
      <c r="A105" s="74"/>
      <c r="B105" s="74"/>
      <c r="C105" s="74"/>
      <c r="D105" s="74"/>
      <c r="E105" s="74"/>
      <c r="F105" s="74"/>
      <c r="G105" s="74"/>
      <c r="H105" s="74"/>
      <c r="I105" s="74"/>
      <c r="J105" s="74"/>
      <c r="K105" s="74"/>
      <c r="L105" s="74"/>
      <c r="M105" s="74"/>
      <c r="N105" s="74"/>
      <c r="O105" s="74"/>
      <c r="P105" s="74"/>
      <c r="Q105" s="74"/>
      <c r="R105" s="74"/>
      <c r="S105" s="74"/>
      <c r="T105" s="74"/>
      <c r="U105" s="74"/>
      <c r="V105" s="74"/>
      <c r="W105" s="74"/>
      <c r="X105" s="74"/>
      <c r="Y105" s="74"/>
      <c r="Z105" s="74"/>
      <c r="AA105" s="74"/>
      <c r="AB105" s="74"/>
      <c r="AC105" s="74"/>
      <c r="AD105" s="76"/>
      <c r="AE105" s="76"/>
      <c r="AF105" s="76"/>
      <c r="AG105" s="76"/>
      <c r="AH105" s="76"/>
      <c r="AI105" s="76"/>
      <c r="AJ105" s="76"/>
      <c r="AK105" s="76"/>
      <c r="AL105" s="76"/>
      <c r="AM105" s="76"/>
      <c r="AN105" s="76"/>
      <c r="AO105" s="76"/>
      <c r="AP105" s="76"/>
      <c r="AQ105" s="76"/>
      <c r="AR105" s="76"/>
      <c r="AS105" s="76"/>
      <c r="AT105" s="76"/>
      <c r="AU105" s="76"/>
      <c r="AV105" s="76"/>
      <c r="AW105" s="76"/>
      <c r="AX105" s="76"/>
      <c r="AY105" s="76"/>
      <c r="AZ105" s="76"/>
      <c r="BA105" s="76"/>
      <c r="BB105" s="76"/>
      <c r="BC105" s="76"/>
      <c r="BD105" s="76"/>
      <c r="BE105" s="76"/>
      <c r="BF105" s="76"/>
      <c r="BK105" s="125"/>
      <c r="BL105" s="125"/>
      <c r="BM105" s="125"/>
    </row>
    <row r="106" spans="1:65" s="85" customFormat="1" x14ac:dyDescent="0.3">
      <c r="A106" s="74"/>
      <c r="B106" s="74"/>
      <c r="C106" s="74"/>
      <c r="D106" s="74"/>
      <c r="E106" s="74"/>
      <c r="F106" s="74"/>
      <c r="G106" s="74"/>
      <c r="H106" s="74"/>
      <c r="I106" s="74"/>
      <c r="J106" s="74"/>
      <c r="K106" s="74"/>
      <c r="L106" s="74"/>
      <c r="M106" s="74"/>
      <c r="N106" s="74"/>
      <c r="O106" s="74"/>
      <c r="P106" s="74"/>
      <c r="Q106" s="74"/>
      <c r="R106" s="74"/>
      <c r="S106" s="74"/>
      <c r="T106" s="74"/>
      <c r="U106" s="74"/>
      <c r="V106" s="74"/>
      <c r="W106" s="74"/>
      <c r="X106" s="74"/>
      <c r="Y106" s="74"/>
      <c r="Z106" s="74"/>
      <c r="AA106" s="74"/>
      <c r="AB106" s="74"/>
      <c r="AC106" s="74"/>
      <c r="AD106" s="76"/>
      <c r="AE106" s="76"/>
      <c r="AF106" s="76"/>
      <c r="AG106" s="76"/>
      <c r="AH106" s="76"/>
      <c r="AI106" s="76"/>
      <c r="AJ106" s="76"/>
      <c r="AK106" s="76"/>
      <c r="AL106" s="76"/>
      <c r="AM106" s="76"/>
      <c r="AN106" s="76"/>
      <c r="AO106" s="76"/>
      <c r="AP106" s="76"/>
      <c r="AQ106" s="76"/>
      <c r="AR106" s="76"/>
      <c r="AS106" s="76"/>
      <c r="AT106" s="76"/>
      <c r="AU106" s="76"/>
      <c r="AV106" s="76"/>
      <c r="AW106" s="76"/>
      <c r="AX106" s="76"/>
      <c r="AY106" s="76"/>
      <c r="AZ106" s="76"/>
      <c r="BA106" s="76"/>
      <c r="BB106" s="76"/>
      <c r="BC106" s="76"/>
      <c r="BD106" s="76"/>
      <c r="BE106" s="76"/>
      <c r="BF106" s="76"/>
      <c r="BK106" s="125"/>
      <c r="BL106" s="125"/>
      <c r="BM106" s="125"/>
    </row>
    <row r="107" spans="1:65" s="85" customFormat="1" x14ac:dyDescent="0.3">
      <c r="A107" s="74"/>
      <c r="B107" s="74"/>
      <c r="C107" s="74"/>
      <c r="D107" s="74"/>
      <c r="E107" s="74"/>
      <c r="F107" s="74"/>
      <c r="G107" s="74"/>
      <c r="H107" s="74"/>
      <c r="I107" s="74"/>
      <c r="J107" s="74"/>
      <c r="K107" s="74"/>
      <c r="L107" s="74"/>
      <c r="M107" s="74"/>
      <c r="N107" s="74"/>
      <c r="O107" s="74"/>
      <c r="P107" s="74"/>
      <c r="Q107" s="74"/>
      <c r="R107" s="74"/>
      <c r="S107" s="74"/>
      <c r="T107" s="74"/>
      <c r="U107" s="74"/>
      <c r="V107" s="74"/>
      <c r="W107" s="74"/>
      <c r="X107" s="74"/>
      <c r="Y107" s="74"/>
      <c r="Z107" s="74"/>
      <c r="AA107" s="74"/>
      <c r="AB107" s="74"/>
      <c r="AC107" s="74"/>
      <c r="AD107" s="76"/>
      <c r="AE107" s="76"/>
      <c r="AF107" s="76"/>
      <c r="AG107" s="76"/>
      <c r="AH107" s="76"/>
      <c r="AI107" s="76"/>
      <c r="AJ107" s="76"/>
      <c r="AK107" s="76"/>
      <c r="AL107" s="76"/>
      <c r="AM107" s="76"/>
      <c r="AN107" s="76"/>
      <c r="AO107" s="76"/>
      <c r="AP107" s="76"/>
      <c r="AQ107" s="76"/>
      <c r="AR107" s="76"/>
      <c r="AS107" s="76"/>
      <c r="AT107" s="76"/>
      <c r="AU107" s="76"/>
      <c r="AV107" s="76"/>
      <c r="AW107" s="76"/>
      <c r="AX107" s="76"/>
      <c r="AY107" s="76"/>
      <c r="AZ107" s="76"/>
      <c r="BA107" s="76"/>
      <c r="BB107" s="76"/>
      <c r="BC107" s="76"/>
      <c r="BD107" s="76"/>
      <c r="BE107" s="76"/>
      <c r="BF107" s="76"/>
      <c r="BK107" s="125"/>
      <c r="BL107" s="125"/>
      <c r="BM107" s="125"/>
    </row>
  </sheetData>
  <mergeCells count="63">
    <mergeCell ref="AS69:AX69"/>
    <mergeCell ref="AS70:AX70"/>
    <mergeCell ref="AS71:AX71"/>
    <mergeCell ref="AS72:AX72"/>
    <mergeCell ref="B53:AB55"/>
    <mergeCell ref="AD62:BF64"/>
    <mergeCell ref="AT42:AY42"/>
    <mergeCell ref="AT43:AY43"/>
    <mergeCell ref="AT44:AY44"/>
    <mergeCell ref="AT45:AY45"/>
    <mergeCell ref="AD47:BF50"/>
    <mergeCell ref="B19:B20"/>
    <mergeCell ref="C19:G20"/>
    <mergeCell ref="H19:L20"/>
    <mergeCell ref="M19:Q20"/>
    <mergeCell ref="R19:U20"/>
    <mergeCell ref="AD88:AI88"/>
    <mergeCell ref="AJ88:AN88"/>
    <mergeCell ref="AE87:AI87"/>
    <mergeCell ref="AJ87:AN87"/>
    <mergeCell ref="AD81:BF83"/>
    <mergeCell ref="AE85:AI85"/>
    <mergeCell ref="AJ85:AN85"/>
    <mergeCell ref="AE86:AI86"/>
    <mergeCell ref="AJ86:AN86"/>
    <mergeCell ref="AD53:BF55"/>
    <mergeCell ref="AD77:BF79"/>
    <mergeCell ref="AS73:AX73"/>
    <mergeCell ref="AS74:AX74"/>
    <mergeCell ref="AS75:AX75"/>
    <mergeCell ref="AD56:BF59"/>
    <mergeCell ref="AD60:BF61"/>
    <mergeCell ref="AS68:AX68"/>
    <mergeCell ref="A6:BF6"/>
    <mergeCell ref="A8:BF8"/>
    <mergeCell ref="A9:BF9"/>
    <mergeCell ref="A10:BF10"/>
    <mergeCell ref="A11:AB11"/>
    <mergeCell ref="AC11:BF11"/>
    <mergeCell ref="AD13:BF14"/>
    <mergeCell ref="V16:W18"/>
    <mergeCell ref="X16:AB18"/>
    <mergeCell ref="AD15:BF16"/>
    <mergeCell ref="B13:AB14"/>
    <mergeCell ref="B16:B18"/>
    <mergeCell ref="V19:W20"/>
    <mergeCell ref="AD18:BF23"/>
    <mergeCell ref="C16:G18"/>
    <mergeCell ref="H16:L18"/>
    <mergeCell ref="M16:Q18"/>
    <mergeCell ref="R16:U18"/>
    <mergeCell ref="AT34:AY34"/>
    <mergeCell ref="AD24:BF25"/>
    <mergeCell ref="AD26:BF27"/>
    <mergeCell ref="X19:AB20"/>
    <mergeCell ref="AD30:BF32"/>
    <mergeCell ref="AT40:AY40"/>
    <mergeCell ref="AT41:AY41"/>
    <mergeCell ref="AT35:AY35"/>
    <mergeCell ref="AT36:AY36"/>
    <mergeCell ref="AT37:AY37"/>
    <mergeCell ref="AT38:AY38"/>
    <mergeCell ref="AT39:AY39"/>
  </mergeCells>
  <printOptions horizontalCentered="1"/>
  <pageMargins left="0.27559055118110237" right="0.27559055118110237" top="0.27559055118110237" bottom="0.27559055118110237" header="0.31496062992125984" footer="0.31496062992125984"/>
  <pageSetup paperSize="9" scale="67" fitToWidth="0" fitToHeight="0" orientation="landscape" r:id="rId1"/>
  <rowBreaks count="1" manualBreakCount="1">
    <brk id="51" max="5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9B53B-E608-4CF4-A1C7-B33ED5E096E7}">
  <dimension ref="A1:Z99"/>
  <sheetViews>
    <sheetView view="pageBreakPreview" topLeftCell="A29" zoomScale="77" zoomScaleNormal="77" zoomScaleSheetLayoutView="77" workbookViewId="0">
      <selection activeCell="E11" sqref="E11"/>
    </sheetView>
  </sheetViews>
  <sheetFormatPr defaultRowHeight="15" x14ac:dyDescent="0.25"/>
  <cols>
    <col min="1" max="1" width="13.140625" style="8" customWidth="1"/>
    <col min="2" max="2" width="1.42578125" style="8" customWidth="1"/>
    <col min="3" max="3" width="14.42578125" style="8" customWidth="1"/>
    <col min="4" max="4" width="20.5703125" style="8" customWidth="1"/>
    <col min="5" max="5" width="42.42578125" style="3" customWidth="1"/>
    <col min="6" max="6" width="17.42578125" style="4" customWidth="1"/>
    <col min="7" max="7" width="17.42578125" style="3" customWidth="1"/>
    <col min="8" max="8" width="21.42578125" style="3" customWidth="1"/>
    <col min="9" max="9" width="17.42578125" style="3" customWidth="1"/>
    <col min="10" max="11" width="17.7109375" style="3" customWidth="1"/>
    <col min="12" max="12" width="16.5703125" style="3" customWidth="1"/>
    <col min="13" max="13" width="0" style="6" hidden="1" customWidth="1"/>
    <col min="14" max="24" width="9.140625" style="6"/>
    <col min="25" max="25" width="34" style="6" bestFit="1" customWidth="1"/>
    <col min="26" max="27" width="14.28515625" style="6" bestFit="1" customWidth="1"/>
    <col min="28" max="256" width="9.140625" style="6"/>
    <col min="257" max="257" width="13" style="6" customWidth="1"/>
    <col min="258" max="258" width="3.140625" style="6" customWidth="1"/>
    <col min="259" max="259" width="16.5703125" style="6" customWidth="1"/>
    <col min="260" max="260" width="20.5703125" style="6" customWidth="1"/>
    <col min="261" max="261" width="52.140625" style="6" customWidth="1"/>
    <col min="262" max="262" width="18" style="6" customWidth="1"/>
    <col min="263" max="268" width="20.5703125" style="6" customWidth="1"/>
    <col min="269" max="269" width="0" style="6" hidden="1" customWidth="1"/>
    <col min="270" max="280" width="9.140625" style="6"/>
    <col min="281" max="281" width="34" style="6" bestFit="1" customWidth="1"/>
    <col min="282" max="283" width="14.28515625" style="6" bestFit="1" customWidth="1"/>
    <col min="284" max="512" width="9.140625" style="6"/>
    <col min="513" max="513" width="13" style="6" customWidth="1"/>
    <col min="514" max="514" width="3.140625" style="6" customWidth="1"/>
    <col min="515" max="515" width="16.5703125" style="6" customWidth="1"/>
    <col min="516" max="516" width="20.5703125" style="6" customWidth="1"/>
    <col min="517" max="517" width="52.140625" style="6" customWidth="1"/>
    <col min="518" max="518" width="18" style="6" customWidth="1"/>
    <col min="519" max="524" width="20.5703125" style="6" customWidth="1"/>
    <col min="525" max="525" width="0" style="6" hidden="1" customWidth="1"/>
    <col min="526" max="536" width="9.140625" style="6"/>
    <col min="537" max="537" width="34" style="6" bestFit="1" customWidth="1"/>
    <col min="538" max="539" width="14.28515625" style="6" bestFit="1" customWidth="1"/>
    <col min="540" max="768" width="9.140625" style="6"/>
    <col min="769" max="769" width="13" style="6" customWidth="1"/>
    <col min="770" max="770" width="3.140625" style="6" customWidth="1"/>
    <col min="771" max="771" width="16.5703125" style="6" customWidth="1"/>
    <col min="772" max="772" width="20.5703125" style="6" customWidth="1"/>
    <col min="773" max="773" width="52.140625" style="6" customWidth="1"/>
    <col min="774" max="774" width="18" style="6" customWidth="1"/>
    <col min="775" max="780" width="20.5703125" style="6" customWidth="1"/>
    <col min="781" max="781" width="0" style="6" hidden="1" customWidth="1"/>
    <col min="782" max="792" width="9.140625" style="6"/>
    <col min="793" max="793" width="34" style="6" bestFit="1" customWidth="1"/>
    <col min="794" max="795" width="14.28515625" style="6" bestFit="1" customWidth="1"/>
    <col min="796" max="1024" width="9.140625" style="6"/>
    <col min="1025" max="1025" width="13" style="6" customWidth="1"/>
    <col min="1026" max="1026" width="3.140625" style="6" customWidth="1"/>
    <col min="1027" max="1027" width="16.5703125" style="6" customWidth="1"/>
    <col min="1028" max="1028" width="20.5703125" style="6" customWidth="1"/>
    <col min="1029" max="1029" width="52.140625" style="6" customWidth="1"/>
    <col min="1030" max="1030" width="18" style="6" customWidth="1"/>
    <col min="1031" max="1036" width="20.5703125" style="6" customWidth="1"/>
    <col min="1037" max="1037" width="0" style="6" hidden="1" customWidth="1"/>
    <col min="1038" max="1048" width="9.140625" style="6"/>
    <col min="1049" max="1049" width="34" style="6" bestFit="1" customWidth="1"/>
    <col min="1050" max="1051" width="14.28515625" style="6" bestFit="1" customWidth="1"/>
    <col min="1052" max="1280" width="9.140625" style="6"/>
    <col min="1281" max="1281" width="13" style="6" customWidth="1"/>
    <col min="1282" max="1282" width="3.140625" style="6" customWidth="1"/>
    <col min="1283" max="1283" width="16.5703125" style="6" customWidth="1"/>
    <col min="1284" max="1284" width="20.5703125" style="6" customWidth="1"/>
    <col min="1285" max="1285" width="52.140625" style="6" customWidth="1"/>
    <col min="1286" max="1286" width="18" style="6" customWidth="1"/>
    <col min="1287" max="1292" width="20.5703125" style="6" customWidth="1"/>
    <col min="1293" max="1293" width="0" style="6" hidden="1" customWidth="1"/>
    <col min="1294" max="1304" width="9.140625" style="6"/>
    <col min="1305" max="1305" width="34" style="6" bestFit="1" customWidth="1"/>
    <col min="1306" max="1307" width="14.28515625" style="6" bestFit="1" customWidth="1"/>
    <col min="1308" max="1536" width="9.140625" style="6"/>
    <col min="1537" max="1537" width="13" style="6" customWidth="1"/>
    <col min="1538" max="1538" width="3.140625" style="6" customWidth="1"/>
    <col min="1539" max="1539" width="16.5703125" style="6" customWidth="1"/>
    <col min="1540" max="1540" width="20.5703125" style="6" customWidth="1"/>
    <col min="1541" max="1541" width="52.140625" style="6" customWidth="1"/>
    <col min="1542" max="1542" width="18" style="6" customWidth="1"/>
    <col min="1543" max="1548" width="20.5703125" style="6" customWidth="1"/>
    <col min="1549" max="1549" width="0" style="6" hidden="1" customWidth="1"/>
    <col min="1550" max="1560" width="9.140625" style="6"/>
    <col min="1561" max="1561" width="34" style="6" bestFit="1" customWidth="1"/>
    <col min="1562" max="1563" width="14.28515625" style="6" bestFit="1" customWidth="1"/>
    <col min="1564" max="1792" width="9.140625" style="6"/>
    <col min="1793" max="1793" width="13" style="6" customWidth="1"/>
    <col min="1794" max="1794" width="3.140625" style="6" customWidth="1"/>
    <col min="1795" max="1795" width="16.5703125" style="6" customWidth="1"/>
    <col min="1796" max="1796" width="20.5703125" style="6" customWidth="1"/>
    <col min="1797" max="1797" width="52.140625" style="6" customWidth="1"/>
    <col min="1798" max="1798" width="18" style="6" customWidth="1"/>
    <col min="1799" max="1804" width="20.5703125" style="6" customWidth="1"/>
    <col min="1805" max="1805" width="0" style="6" hidden="1" customWidth="1"/>
    <col min="1806" max="1816" width="9.140625" style="6"/>
    <col min="1817" max="1817" width="34" style="6" bestFit="1" customWidth="1"/>
    <col min="1818" max="1819" width="14.28515625" style="6" bestFit="1" customWidth="1"/>
    <col min="1820" max="2048" width="9.140625" style="6"/>
    <col min="2049" max="2049" width="13" style="6" customWidth="1"/>
    <col min="2050" max="2050" width="3.140625" style="6" customWidth="1"/>
    <col min="2051" max="2051" width="16.5703125" style="6" customWidth="1"/>
    <col min="2052" max="2052" width="20.5703125" style="6" customWidth="1"/>
    <col min="2053" max="2053" width="52.140625" style="6" customWidth="1"/>
    <col min="2054" max="2054" width="18" style="6" customWidth="1"/>
    <col min="2055" max="2060" width="20.5703125" style="6" customWidth="1"/>
    <col min="2061" max="2061" width="0" style="6" hidden="1" customWidth="1"/>
    <col min="2062" max="2072" width="9.140625" style="6"/>
    <col min="2073" max="2073" width="34" style="6" bestFit="1" customWidth="1"/>
    <col min="2074" max="2075" width="14.28515625" style="6" bestFit="1" customWidth="1"/>
    <col min="2076" max="2304" width="9.140625" style="6"/>
    <col min="2305" max="2305" width="13" style="6" customWidth="1"/>
    <col min="2306" max="2306" width="3.140625" style="6" customWidth="1"/>
    <col min="2307" max="2307" width="16.5703125" style="6" customWidth="1"/>
    <col min="2308" max="2308" width="20.5703125" style="6" customWidth="1"/>
    <col min="2309" max="2309" width="52.140625" style="6" customWidth="1"/>
    <col min="2310" max="2310" width="18" style="6" customWidth="1"/>
    <col min="2311" max="2316" width="20.5703125" style="6" customWidth="1"/>
    <col min="2317" max="2317" width="0" style="6" hidden="1" customWidth="1"/>
    <col min="2318" max="2328" width="9.140625" style="6"/>
    <col min="2329" max="2329" width="34" style="6" bestFit="1" customWidth="1"/>
    <col min="2330" max="2331" width="14.28515625" style="6" bestFit="1" customWidth="1"/>
    <col min="2332" max="2560" width="9.140625" style="6"/>
    <col min="2561" max="2561" width="13" style="6" customWidth="1"/>
    <col min="2562" max="2562" width="3.140625" style="6" customWidth="1"/>
    <col min="2563" max="2563" width="16.5703125" style="6" customWidth="1"/>
    <col min="2564" max="2564" width="20.5703125" style="6" customWidth="1"/>
    <col min="2565" max="2565" width="52.140625" style="6" customWidth="1"/>
    <col min="2566" max="2566" width="18" style="6" customWidth="1"/>
    <col min="2567" max="2572" width="20.5703125" style="6" customWidth="1"/>
    <col min="2573" max="2573" width="0" style="6" hidden="1" customWidth="1"/>
    <col min="2574" max="2584" width="9.140625" style="6"/>
    <col min="2585" max="2585" width="34" style="6" bestFit="1" customWidth="1"/>
    <col min="2586" max="2587" width="14.28515625" style="6" bestFit="1" customWidth="1"/>
    <col min="2588" max="2816" width="9.140625" style="6"/>
    <col min="2817" max="2817" width="13" style="6" customWidth="1"/>
    <col min="2818" max="2818" width="3.140625" style="6" customWidth="1"/>
    <col min="2819" max="2819" width="16.5703125" style="6" customWidth="1"/>
    <col min="2820" max="2820" width="20.5703125" style="6" customWidth="1"/>
    <col min="2821" max="2821" width="52.140625" style="6" customWidth="1"/>
    <col min="2822" max="2822" width="18" style="6" customWidth="1"/>
    <col min="2823" max="2828" width="20.5703125" style="6" customWidth="1"/>
    <col min="2829" max="2829" width="0" style="6" hidden="1" customWidth="1"/>
    <col min="2830" max="2840" width="9.140625" style="6"/>
    <col min="2841" max="2841" width="34" style="6" bestFit="1" customWidth="1"/>
    <col min="2842" max="2843" width="14.28515625" style="6" bestFit="1" customWidth="1"/>
    <col min="2844" max="3072" width="9.140625" style="6"/>
    <col min="3073" max="3073" width="13" style="6" customWidth="1"/>
    <col min="3074" max="3074" width="3.140625" style="6" customWidth="1"/>
    <col min="3075" max="3075" width="16.5703125" style="6" customWidth="1"/>
    <col min="3076" max="3076" width="20.5703125" style="6" customWidth="1"/>
    <col min="3077" max="3077" width="52.140625" style="6" customWidth="1"/>
    <col min="3078" max="3078" width="18" style="6" customWidth="1"/>
    <col min="3079" max="3084" width="20.5703125" style="6" customWidth="1"/>
    <col min="3085" max="3085" width="0" style="6" hidden="1" customWidth="1"/>
    <col min="3086" max="3096" width="9.140625" style="6"/>
    <col min="3097" max="3097" width="34" style="6" bestFit="1" customWidth="1"/>
    <col min="3098" max="3099" width="14.28515625" style="6" bestFit="1" customWidth="1"/>
    <col min="3100" max="3328" width="9.140625" style="6"/>
    <col min="3329" max="3329" width="13" style="6" customWidth="1"/>
    <col min="3330" max="3330" width="3.140625" style="6" customWidth="1"/>
    <col min="3331" max="3331" width="16.5703125" style="6" customWidth="1"/>
    <col min="3332" max="3332" width="20.5703125" style="6" customWidth="1"/>
    <col min="3333" max="3333" width="52.140625" style="6" customWidth="1"/>
    <col min="3334" max="3334" width="18" style="6" customWidth="1"/>
    <col min="3335" max="3340" width="20.5703125" style="6" customWidth="1"/>
    <col min="3341" max="3341" width="0" style="6" hidden="1" customWidth="1"/>
    <col min="3342" max="3352" width="9.140625" style="6"/>
    <col min="3353" max="3353" width="34" style="6" bestFit="1" customWidth="1"/>
    <col min="3354" max="3355" width="14.28515625" style="6" bestFit="1" customWidth="1"/>
    <col min="3356" max="3584" width="9.140625" style="6"/>
    <col min="3585" max="3585" width="13" style="6" customWidth="1"/>
    <col min="3586" max="3586" width="3.140625" style="6" customWidth="1"/>
    <col min="3587" max="3587" width="16.5703125" style="6" customWidth="1"/>
    <col min="3588" max="3588" width="20.5703125" style="6" customWidth="1"/>
    <col min="3589" max="3589" width="52.140625" style="6" customWidth="1"/>
    <col min="3590" max="3590" width="18" style="6" customWidth="1"/>
    <col min="3591" max="3596" width="20.5703125" style="6" customWidth="1"/>
    <col min="3597" max="3597" width="0" style="6" hidden="1" customWidth="1"/>
    <col min="3598" max="3608" width="9.140625" style="6"/>
    <col min="3609" max="3609" width="34" style="6" bestFit="1" customWidth="1"/>
    <col min="3610" max="3611" width="14.28515625" style="6" bestFit="1" customWidth="1"/>
    <col min="3612" max="3840" width="9.140625" style="6"/>
    <col min="3841" max="3841" width="13" style="6" customWidth="1"/>
    <col min="3842" max="3842" width="3.140625" style="6" customWidth="1"/>
    <col min="3843" max="3843" width="16.5703125" style="6" customWidth="1"/>
    <col min="3844" max="3844" width="20.5703125" style="6" customWidth="1"/>
    <col min="3845" max="3845" width="52.140625" style="6" customWidth="1"/>
    <col min="3846" max="3846" width="18" style="6" customWidth="1"/>
    <col min="3847" max="3852" width="20.5703125" style="6" customWidth="1"/>
    <col min="3853" max="3853" width="0" style="6" hidden="1" customWidth="1"/>
    <col min="3854" max="3864" width="9.140625" style="6"/>
    <col min="3865" max="3865" width="34" style="6" bestFit="1" customWidth="1"/>
    <col min="3866" max="3867" width="14.28515625" style="6" bestFit="1" customWidth="1"/>
    <col min="3868" max="4096" width="9.140625" style="6"/>
    <col min="4097" max="4097" width="13" style="6" customWidth="1"/>
    <col min="4098" max="4098" width="3.140625" style="6" customWidth="1"/>
    <col min="4099" max="4099" width="16.5703125" style="6" customWidth="1"/>
    <col min="4100" max="4100" width="20.5703125" style="6" customWidth="1"/>
    <col min="4101" max="4101" width="52.140625" style="6" customWidth="1"/>
    <col min="4102" max="4102" width="18" style="6" customWidth="1"/>
    <col min="4103" max="4108" width="20.5703125" style="6" customWidth="1"/>
    <col min="4109" max="4109" width="0" style="6" hidden="1" customWidth="1"/>
    <col min="4110" max="4120" width="9.140625" style="6"/>
    <col min="4121" max="4121" width="34" style="6" bestFit="1" customWidth="1"/>
    <col min="4122" max="4123" width="14.28515625" style="6" bestFit="1" customWidth="1"/>
    <col min="4124" max="4352" width="9.140625" style="6"/>
    <col min="4353" max="4353" width="13" style="6" customWidth="1"/>
    <col min="4354" max="4354" width="3.140625" style="6" customWidth="1"/>
    <col min="4355" max="4355" width="16.5703125" style="6" customWidth="1"/>
    <col min="4356" max="4356" width="20.5703125" style="6" customWidth="1"/>
    <col min="4357" max="4357" width="52.140625" style="6" customWidth="1"/>
    <col min="4358" max="4358" width="18" style="6" customWidth="1"/>
    <col min="4359" max="4364" width="20.5703125" style="6" customWidth="1"/>
    <col min="4365" max="4365" width="0" style="6" hidden="1" customWidth="1"/>
    <col min="4366" max="4376" width="9.140625" style="6"/>
    <col min="4377" max="4377" width="34" style="6" bestFit="1" customWidth="1"/>
    <col min="4378" max="4379" width="14.28515625" style="6" bestFit="1" customWidth="1"/>
    <col min="4380" max="4608" width="9.140625" style="6"/>
    <col min="4609" max="4609" width="13" style="6" customWidth="1"/>
    <col min="4610" max="4610" width="3.140625" style="6" customWidth="1"/>
    <col min="4611" max="4611" width="16.5703125" style="6" customWidth="1"/>
    <col min="4612" max="4612" width="20.5703125" style="6" customWidth="1"/>
    <col min="4613" max="4613" width="52.140625" style="6" customWidth="1"/>
    <col min="4614" max="4614" width="18" style="6" customWidth="1"/>
    <col min="4615" max="4620" width="20.5703125" style="6" customWidth="1"/>
    <col min="4621" max="4621" width="0" style="6" hidden="1" customWidth="1"/>
    <col min="4622" max="4632" width="9.140625" style="6"/>
    <col min="4633" max="4633" width="34" style="6" bestFit="1" customWidth="1"/>
    <col min="4634" max="4635" width="14.28515625" style="6" bestFit="1" customWidth="1"/>
    <col min="4636" max="4864" width="9.140625" style="6"/>
    <col min="4865" max="4865" width="13" style="6" customWidth="1"/>
    <col min="4866" max="4866" width="3.140625" style="6" customWidth="1"/>
    <col min="4867" max="4867" width="16.5703125" style="6" customWidth="1"/>
    <col min="4868" max="4868" width="20.5703125" style="6" customWidth="1"/>
    <col min="4869" max="4869" width="52.140625" style="6" customWidth="1"/>
    <col min="4870" max="4870" width="18" style="6" customWidth="1"/>
    <col min="4871" max="4876" width="20.5703125" style="6" customWidth="1"/>
    <col min="4877" max="4877" width="0" style="6" hidden="1" customWidth="1"/>
    <col min="4878" max="4888" width="9.140625" style="6"/>
    <col min="4889" max="4889" width="34" style="6" bestFit="1" customWidth="1"/>
    <col min="4890" max="4891" width="14.28515625" style="6" bestFit="1" customWidth="1"/>
    <col min="4892" max="5120" width="9.140625" style="6"/>
    <col min="5121" max="5121" width="13" style="6" customWidth="1"/>
    <col min="5122" max="5122" width="3.140625" style="6" customWidth="1"/>
    <col min="5123" max="5123" width="16.5703125" style="6" customWidth="1"/>
    <col min="5124" max="5124" width="20.5703125" style="6" customWidth="1"/>
    <col min="5125" max="5125" width="52.140625" style="6" customWidth="1"/>
    <col min="5126" max="5126" width="18" style="6" customWidth="1"/>
    <col min="5127" max="5132" width="20.5703125" style="6" customWidth="1"/>
    <col min="5133" max="5133" width="0" style="6" hidden="1" customWidth="1"/>
    <col min="5134" max="5144" width="9.140625" style="6"/>
    <col min="5145" max="5145" width="34" style="6" bestFit="1" customWidth="1"/>
    <col min="5146" max="5147" width="14.28515625" style="6" bestFit="1" customWidth="1"/>
    <col min="5148" max="5376" width="9.140625" style="6"/>
    <col min="5377" max="5377" width="13" style="6" customWidth="1"/>
    <col min="5378" max="5378" width="3.140625" style="6" customWidth="1"/>
    <col min="5379" max="5379" width="16.5703125" style="6" customWidth="1"/>
    <col min="5380" max="5380" width="20.5703125" style="6" customWidth="1"/>
    <col min="5381" max="5381" width="52.140625" style="6" customWidth="1"/>
    <col min="5382" max="5382" width="18" style="6" customWidth="1"/>
    <col min="5383" max="5388" width="20.5703125" style="6" customWidth="1"/>
    <col min="5389" max="5389" width="0" style="6" hidden="1" customWidth="1"/>
    <col min="5390" max="5400" width="9.140625" style="6"/>
    <col min="5401" max="5401" width="34" style="6" bestFit="1" customWidth="1"/>
    <col min="5402" max="5403" width="14.28515625" style="6" bestFit="1" customWidth="1"/>
    <col min="5404" max="5632" width="9.140625" style="6"/>
    <col min="5633" max="5633" width="13" style="6" customWidth="1"/>
    <col min="5634" max="5634" width="3.140625" style="6" customWidth="1"/>
    <col min="5635" max="5635" width="16.5703125" style="6" customWidth="1"/>
    <col min="5636" max="5636" width="20.5703125" style="6" customWidth="1"/>
    <col min="5637" max="5637" width="52.140625" style="6" customWidth="1"/>
    <col min="5638" max="5638" width="18" style="6" customWidth="1"/>
    <col min="5639" max="5644" width="20.5703125" style="6" customWidth="1"/>
    <col min="5645" max="5645" width="0" style="6" hidden="1" customWidth="1"/>
    <col min="5646" max="5656" width="9.140625" style="6"/>
    <col min="5657" max="5657" width="34" style="6" bestFit="1" customWidth="1"/>
    <col min="5658" max="5659" width="14.28515625" style="6" bestFit="1" customWidth="1"/>
    <col min="5660" max="5888" width="9.140625" style="6"/>
    <col min="5889" max="5889" width="13" style="6" customWidth="1"/>
    <col min="5890" max="5890" width="3.140625" style="6" customWidth="1"/>
    <col min="5891" max="5891" width="16.5703125" style="6" customWidth="1"/>
    <col min="5892" max="5892" width="20.5703125" style="6" customWidth="1"/>
    <col min="5893" max="5893" width="52.140625" style="6" customWidth="1"/>
    <col min="5894" max="5894" width="18" style="6" customWidth="1"/>
    <col min="5895" max="5900" width="20.5703125" style="6" customWidth="1"/>
    <col min="5901" max="5901" width="0" style="6" hidden="1" customWidth="1"/>
    <col min="5902" max="5912" width="9.140625" style="6"/>
    <col min="5913" max="5913" width="34" style="6" bestFit="1" customWidth="1"/>
    <col min="5914" max="5915" width="14.28515625" style="6" bestFit="1" customWidth="1"/>
    <col min="5916" max="6144" width="9.140625" style="6"/>
    <col min="6145" max="6145" width="13" style="6" customWidth="1"/>
    <col min="6146" max="6146" width="3.140625" style="6" customWidth="1"/>
    <col min="6147" max="6147" width="16.5703125" style="6" customWidth="1"/>
    <col min="6148" max="6148" width="20.5703125" style="6" customWidth="1"/>
    <col min="6149" max="6149" width="52.140625" style="6" customWidth="1"/>
    <col min="6150" max="6150" width="18" style="6" customWidth="1"/>
    <col min="6151" max="6156" width="20.5703125" style="6" customWidth="1"/>
    <col min="6157" max="6157" width="0" style="6" hidden="1" customWidth="1"/>
    <col min="6158" max="6168" width="9.140625" style="6"/>
    <col min="6169" max="6169" width="34" style="6" bestFit="1" customWidth="1"/>
    <col min="6170" max="6171" width="14.28515625" style="6" bestFit="1" customWidth="1"/>
    <col min="6172" max="6400" width="9.140625" style="6"/>
    <col min="6401" max="6401" width="13" style="6" customWidth="1"/>
    <col min="6402" max="6402" width="3.140625" style="6" customWidth="1"/>
    <col min="6403" max="6403" width="16.5703125" style="6" customWidth="1"/>
    <col min="6404" max="6404" width="20.5703125" style="6" customWidth="1"/>
    <col min="6405" max="6405" width="52.140625" style="6" customWidth="1"/>
    <col min="6406" max="6406" width="18" style="6" customWidth="1"/>
    <col min="6407" max="6412" width="20.5703125" style="6" customWidth="1"/>
    <col min="6413" max="6413" width="0" style="6" hidden="1" customWidth="1"/>
    <col min="6414" max="6424" width="9.140625" style="6"/>
    <col min="6425" max="6425" width="34" style="6" bestFit="1" customWidth="1"/>
    <col min="6426" max="6427" width="14.28515625" style="6" bestFit="1" customWidth="1"/>
    <col min="6428" max="6656" width="9.140625" style="6"/>
    <col min="6657" max="6657" width="13" style="6" customWidth="1"/>
    <col min="6658" max="6658" width="3.140625" style="6" customWidth="1"/>
    <col min="6659" max="6659" width="16.5703125" style="6" customWidth="1"/>
    <col min="6660" max="6660" width="20.5703125" style="6" customWidth="1"/>
    <col min="6661" max="6661" width="52.140625" style="6" customWidth="1"/>
    <col min="6662" max="6662" width="18" style="6" customWidth="1"/>
    <col min="6663" max="6668" width="20.5703125" style="6" customWidth="1"/>
    <col min="6669" max="6669" width="0" style="6" hidden="1" customWidth="1"/>
    <col min="6670" max="6680" width="9.140625" style="6"/>
    <col min="6681" max="6681" width="34" style="6" bestFit="1" customWidth="1"/>
    <col min="6682" max="6683" width="14.28515625" style="6" bestFit="1" customWidth="1"/>
    <col min="6684" max="6912" width="9.140625" style="6"/>
    <col min="6913" max="6913" width="13" style="6" customWidth="1"/>
    <col min="6914" max="6914" width="3.140625" style="6" customWidth="1"/>
    <col min="6915" max="6915" width="16.5703125" style="6" customWidth="1"/>
    <col min="6916" max="6916" width="20.5703125" style="6" customWidth="1"/>
    <col min="6917" max="6917" width="52.140625" style="6" customWidth="1"/>
    <col min="6918" max="6918" width="18" style="6" customWidth="1"/>
    <col min="6919" max="6924" width="20.5703125" style="6" customWidth="1"/>
    <col min="6925" max="6925" width="0" style="6" hidden="1" customWidth="1"/>
    <col min="6926" max="6936" width="9.140625" style="6"/>
    <col min="6937" max="6937" width="34" style="6" bestFit="1" customWidth="1"/>
    <col min="6938" max="6939" width="14.28515625" style="6" bestFit="1" customWidth="1"/>
    <col min="6940" max="7168" width="9.140625" style="6"/>
    <col min="7169" max="7169" width="13" style="6" customWidth="1"/>
    <col min="7170" max="7170" width="3.140625" style="6" customWidth="1"/>
    <col min="7171" max="7171" width="16.5703125" style="6" customWidth="1"/>
    <col min="7172" max="7172" width="20.5703125" style="6" customWidth="1"/>
    <col min="7173" max="7173" width="52.140625" style="6" customWidth="1"/>
    <col min="7174" max="7174" width="18" style="6" customWidth="1"/>
    <col min="7175" max="7180" width="20.5703125" style="6" customWidth="1"/>
    <col min="7181" max="7181" width="0" style="6" hidden="1" customWidth="1"/>
    <col min="7182" max="7192" width="9.140625" style="6"/>
    <col min="7193" max="7193" width="34" style="6" bestFit="1" customWidth="1"/>
    <col min="7194" max="7195" width="14.28515625" style="6" bestFit="1" customWidth="1"/>
    <col min="7196" max="7424" width="9.140625" style="6"/>
    <col min="7425" max="7425" width="13" style="6" customWidth="1"/>
    <col min="7426" max="7426" width="3.140625" style="6" customWidth="1"/>
    <col min="7427" max="7427" width="16.5703125" style="6" customWidth="1"/>
    <col min="7428" max="7428" width="20.5703125" style="6" customWidth="1"/>
    <col min="7429" max="7429" width="52.140625" style="6" customWidth="1"/>
    <col min="7430" max="7430" width="18" style="6" customWidth="1"/>
    <col min="7431" max="7436" width="20.5703125" style="6" customWidth="1"/>
    <col min="7437" max="7437" width="0" style="6" hidden="1" customWidth="1"/>
    <col min="7438" max="7448" width="9.140625" style="6"/>
    <col min="7449" max="7449" width="34" style="6" bestFit="1" customWidth="1"/>
    <col min="7450" max="7451" width="14.28515625" style="6" bestFit="1" customWidth="1"/>
    <col min="7452" max="7680" width="9.140625" style="6"/>
    <col min="7681" max="7681" width="13" style="6" customWidth="1"/>
    <col min="7682" max="7682" width="3.140625" style="6" customWidth="1"/>
    <col min="7683" max="7683" width="16.5703125" style="6" customWidth="1"/>
    <col min="7684" max="7684" width="20.5703125" style="6" customWidth="1"/>
    <col min="7685" max="7685" width="52.140625" style="6" customWidth="1"/>
    <col min="7686" max="7686" width="18" style="6" customWidth="1"/>
    <col min="7687" max="7692" width="20.5703125" style="6" customWidth="1"/>
    <col min="7693" max="7693" width="0" style="6" hidden="1" customWidth="1"/>
    <col min="7694" max="7704" width="9.140625" style="6"/>
    <col min="7705" max="7705" width="34" style="6" bestFit="1" customWidth="1"/>
    <col min="7706" max="7707" width="14.28515625" style="6" bestFit="1" customWidth="1"/>
    <col min="7708" max="7936" width="9.140625" style="6"/>
    <col min="7937" max="7937" width="13" style="6" customWidth="1"/>
    <col min="7938" max="7938" width="3.140625" style="6" customWidth="1"/>
    <col min="7939" max="7939" width="16.5703125" style="6" customWidth="1"/>
    <col min="7940" max="7940" width="20.5703125" style="6" customWidth="1"/>
    <col min="7941" max="7941" width="52.140625" style="6" customWidth="1"/>
    <col min="7942" max="7942" width="18" style="6" customWidth="1"/>
    <col min="7943" max="7948" width="20.5703125" style="6" customWidth="1"/>
    <col min="7949" max="7949" width="0" style="6" hidden="1" customWidth="1"/>
    <col min="7950" max="7960" width="9.140625" style="6"/>
    <col min="7961" max="7961" width="34" style="6" bestFit="1" customWidth="1"/>
    <col min="7962" max="7963" width="14.28515625" style="6" bestFit="1" customWidth="1"/>
    <col min="7964" max="8192" width="9.140625" style="6"/>
    <col min="8193" max="8193" width="13" style="6" customWidth="1"/>
    <col min="8194" max="8194" width="3.140625" style="6" customWidth="1"/>
    <col min="8195" max="8195" width="16.5703125" style="6" customWidth="1"/>
    <col min="8196" max="8196" width="20.5703125" style="6" customWidth="1"/>
    <col min="8197" max="8197" width="52.140625" style="6" customWidth="1"/>
    <col min="8198" max="8198" width="18" style="6" customWidth="1"/>
    <col min="8199" max="8204" width="20.5703125" style="6" customWidth="1"/>
    <col min="8205" max="8205" width="0" style="6" hidden="1" customWidth="1"/>
    <col min="8206" max="8216" width="9.140625" style="6"/>
    <col min="8217" max="8217" width="34" style="6" bestFit="1" customWidth="1"/>
    <col min="8218" max="8219" width="14.28515625" style="6" bestFit="1" customWidth="1"/>
    <col min="8220" max="8448" width="9.140625" style="6"/>
    <col min="8449" max="8449" width="13" style="6" customWidth="1"/>
    <col min="8450" max="8450" width="3.140625" style="6" customWidth="1"/>
    <col min="8451" max="8451" width="16.5703125" style="6" customWidth="1"/>
    <col min="8452" max="8452" width="20.5703125" style="6" customWidth="1"/>
    <col min="8453" max="8453" width="52.140625" style="6" customWidth="1"/>
    <col min="8454" max="8454" width="18" style="6" customWidth="1"/>
    <col min="8455" max="8460" width="20.5703125" style="6" customWidth="1"/>
    <col min="8461" max="8461" width="0" style="6" hidden="1" customWidth="1"/>
    <col min="8462" max="8472" width="9.140625" style="6"/>
    <col min="8473" max="8473" width="34" style="6" bestFit="1" customWidth="1"/>
    <col min="8474" max="8475" width="14.28515625" style="6" bestFit="1" customWidth="1"/>
    <col min="8476" max="8704" width="9.140625" style="6"/>
    <col min="8705" max="8705" width="13" style="6" customWidth="1"/>
    <col min="8706" max="8706" width="3.140625" style="6" customWidth="1"/>
    <col min="8707" max="8707" width="16.5703125" style="6" customWidth="1"/>
    <col min="8708" max="8708" width="20.5703125" style="6" customWidth="1"/>
    <col min="8709" max="8709" width="52.140625" style="6" customWidth="1"/>
    <col min="8710" max="8710" width="18" style="6" customWidth="1"/>
    <col min="8711" max="8716" width="20.5703125" style="6" customWidth="1"/>
    <col min="8717" max="8717" width="0" style="6" hidden="1" customWidth="1"/>
    <col min="8718" max="8728" width="9.140625" style="6"/>
    <col min="8729" max="8729" width="34" style="6" bestFit="1" customWidth="1"/>
    <col min="8730" max="8731" width="14.28515625" style="6" bestFit="1" customWidth="1"/>
    <col min="8732" max="8960" width="9.140625" style="6"/>
    <col min="8961" max="8961" width="13" style="6" customWidth="1"/>
    <col min="8962" max="8962" width="3.140625" style="6" customWidth="1"/>
    <col min="8963" max="8963" width="16.5703125" style="6" customWidth="1"/>
    <col min="8964" max="8964" width="20.5703125" style="6" customWidth="1"/>
    <col min="8965" max="8965" width="52.140625" style="6" customWidth="1"/>
    <col min="8966" max="8966" width="18" style="6" customWidth="1"/>
    <col min="8967" max="8972" width="20.5703125" style="6" customWidth="1"/>
    <col min="8973" max="8973" width="0" style="6" hidden="1" customWidth="1"/>
    <col min="8974" max="8984" width="9.140625" style="6"/>
    <col min="8985" max="8985" width="34" style="6" bestFit="1" customWidth="1"/>
    <col min="8986" max="8987" width="14.28515625" style="6" bestFit="1" customWidth="1"/>
    <col min="8988" max="9216" width="9.140625" style="6"/>
    <col min="9217" max="9217" width="13" style="6" customWidth="1"/>
    <col min="9218" max="9218" width="3.140625" style="6" customWidth="1"/>
    <col min="9219" max="9219" width="16.5703125" style="6" customWidth="1"/>
    <col min="9220" max="9220" width="20.5703125" style="6" customWidth="1"/>
    <col min="9221" max="9221" width="52.140625" style="6" customWidth="1"/>
    <col min="9222" max="9222" width="18" style="6" customWidth="1"/>
    <col min="9223" max="9228" width="20.5703125" style="6" customWidth="1"/>
    <col min="9229" max="9229" width="0" style="6" hidden="1" customWidth="1"/>
    <col min="9230" max="9240" width="9.140625" style="6"/>
    <col min="9241" max="9241" width="34" style="6" bestFit="1" customWidth="1"/>
    <col min="9242" max="9243" width="14.28515625" style="6" bestFit="1" customWidth="1"/>
    <col min="9244" max="9472" width="9.140625" style="6"/>
    <col min="9473" max="9473" width="13" style="6" customWidth="1"/>
    <col min="9474" max="9474" width="3.140625" style="6" customWidth="1"/>
    <col min="9475" max="9475" width="16.5703125" style="6" customWidth="1"/>
    <col min="9476" max="9476" width="20.5703125" style="6" customWidth="1"/>
    <col min="9477" max="9477" width="52.140625" style="6" customWidth="1"/>
    <col min="9478" max="9478" width="18" style="6" customWidth="1"/>
    <col min="9479" max="9484" width="20.5703125" style="6" customWidth="1"/>
    <col min="9485" max="9485" width="0" style="6" hidden="1" customWidth="1"/>
    <col min="9486" max="9496" width="9.140625" style="6"/>
    <col min="9497" max="9497" width="34" style="6" bestFit="1" customWidth="1"/>
    <col min="9498" max="9499" width="14.28515625" style="6" bestFit="1" customWidth="1"/>
    <col min="9500" max="9728" width="9.140625" style="6"/>
    <col min="9729" max="9729" width="13" style="6" customWidth="1"/>
    <col min="9730" max="9730" width="3.140625" style="6" customWidth="1"/>
    <col min="9731" max="9731" width="16.5703125" style="6" customWidth="1"/>
    <col min="9732" max="9732" width="20.5703125" style="6" customWidth="1"/>
    <col min="9733" max="9733" width="52.140625" style="6" customWidth="1"/>
    <col min="9734" max="9734" width="18" style="6" customWidth="1"/>
    <col min="9735" max="9740" width="20.5703125" style="6" customWidth="1"/>
    <col min="9741" max="9741" width="0" style="6" hidden="1" customWidth="1"/>
    <col min="9742" max="9752" width="9.140625" style="6"/>
    <col min="9753" max="9753" width="34" style="6" bestFit="1" customWidth="1"/>
    <col min="9754" max="9755" width="14.28515625" style="6" bestFit="1" customWidth="1"/>
    <col min="9756" max="9984" width="9.140625" style="6"/>
    <col min="9985" max="9985" width="13" style="6" customWidth="1"/>
    <col min="9986" max="9986" width="3.140625" style="6" customWidth="1"/>
    <col min="9987" max="9987" width="16.5703125" style="6" customWidth="1"/>
    <col min="9988" max="9988" width="20.5703125" style="6" customWidth="1"/>
    <col min="9989" max="9989" width="52.140625" style="6" customWidth="1"/>
    <col min="9990" max="9990" width="18" style="6" customWidth="1"/>
    <col min="9991" max="9996" width="20.5703125" style="6" customWidth="1"/>
    <col min="9997" max="9997" width="0" style="6" hidden="1" customWidth="1"/>
    <col min="9998" max="10008" width="9.140625" style="6"/>
    <col min="10009" max="10009" width="34" style="6" bestFit="1" customWidth="1"/>
    <col min="10010" max="10011" width="14.28515625" style="6" bestFit="1" customWidth="1"/>
    <col min="10012" max="10240" width="9.140625" style="6"/>
    <col min="10241" max="10241" width="13" style="6" customWidth="1"/>
    <col min="10242" max="10242" width="3.140625" style="6" customWidth="1"/>
    <col min="10243" max="10243" width="16.5703125" style="6" customWidth="1"/>
    <col min="10244" max="10244" width="20.5703125" style="6" customWidth="1"/>
    <col min="10245" max="10245" width="52.140625" style="6" customWidth="1"/>
    <col min="10246" max="10246" width="18" style="6" customWidth="1"/>
    <col min="10247" max="10252" width="20.5703125" style="6" customWidth="1"/>
    <col min="10253" max="10253" width="0" style="6" hidden="1" customWidth="1"/>
    <col min="10254" max="10264" width="9.140625" style="6"/>
    <col min="10265" max="10265" width="34" style="6" bestFit="1" customWidth="1"/>
    <col min="10266" max="10267" width="14.28515625" style="6" bestFit="1" customWidth="1"/>
    <col min="10268" max="10496" width="9.140625" style="6"/>
    <col min="10497" max="10497" width="13" style="6" customWidth="1"/>
    <col min="10498" max="10498" width="3.140625" style="6" customWidth="1"/>
    <col min="10499" max="10499" width="16.5703125" style="6" customWidth="1"/>
    <col min="10500" max="10500" width="20.5703125" style="6" customWidth="1"/>
    <col min="10501" max="10501" width="52.140625" style="6" customWidth="1"/>
    <col min="10502" max="10502" width="18" style="6" customWidth="1"/>
    <col min="10503" max="10508" width="20.5703125" style="6" customWidth="1"/>
    <col min="10509" max="10509" width="0" style="6" hidden="1" customWidth="1"/>
    <col min="10510" max="10520" width="9.140625" style="6"/>
    <col min="10521" max="10521" width="34" style="6" bestFit="1" customWidth="1"/>
    <col min="10522" max="10523" width="14.28515625" style="6" bestFit="1" customWidth="1"/>
    <col min="10524" max="10752" width="9.140625" style="6"/>
    <col min="10753" max="10753" width="13" style="6" customWidth="1"/>
    <col min="10754" max="10754" width="3.140625" style="6" customWidth="1"/>
    <col min="10755" max="10755" width="16.5703125" style="6" customWidth="1"/>
    <col min="10756" max="10756" width="20.5703125" style="6" customWidth="1"/>
    <col min="10757" max="10757" width="52.140625" style="6" customWidth="1"/>
    <col min="10758" max="10758" width="18" style="6" customWidth="1"/>
    <col min="10759" max="10764" width="20.5703125" style="6" customWidth="1"/>
    <col min="10765" max="10765" width="0" style="6" hidden="1" customWidth="1"/>
    <col min="10766" max="10776" width="9.140625" style="6"/>
    <col min="10777" max="10777" width="34" style="6" bestFit="1" customWidth="1"/>
    <col min="10778" max="10779" width="14.28515625" style="6" bestFit="1" customWidth="1"/>
    <col min="10780" max="11008" width="9.140625" style="6"/>
    <col min="11009" max="11009" width="13" style="6" customWidth="1"/>
    <col min="11010" max="11010" width="3.140625" style="6" customWidth="1"/>
    <col min="11011" max="11011" width="16.5703125" style="6" customWidth="1"/>
    <col min="11012" max="11012" width="20.5703125" style="6" customWidth="1"/>
    <col min="11013" max="11013" width="52.140625" style="6" customWidth="1"/>
    <col min="11014" max="11014" width="18" style="6" customWidth="1"/>
    <col min="11015" max="11020" width="20.5703125" style="6" customWidth="1"/>
    <col min="11021" max="11021" width="0" style="6" hidden="1" customWidth="1"/>
    <col min="11022" max="11032" width="9.140625" style="6"/>
    <col min="11033" max="11033" width="34" style="6" bestFit="1" customWidth="1"/>
    <col min="11034" max="11035" width="14.28515625" style="6" bestFit="1" customWidth="1"/>
    <col min="11036" max="11264" width="9.140625" style="6"/>
    <col min="11265" max="11265" width="13" style="6" customWidth="1"/>
    <col min="11266" max="11266" width="3.140625" style="6" customWidth="1"/>
    <col min="11267" max="11267" width="16.5703125" style="6" customWidth="1"/>
    <col min="11268" max="11268" width="20.5703125" style="6" customWidth="1"/>
    <col min="11269" max="11269" width="52.140625" style="6" customWidth="1"/>
    <col min="11270" max="11270" width="18" style="6" customWidth="1"/>
    <col min="11271" max="11276" width="20.5703125" style="6" customWidth="1"/>
    <col min="11277" max="11277" width="0" style="6" hidden="1" customWidth="1"/>
    <col min="11278" max="11288" width="9.140625" style="6"/>
    <col min="11289" max="11289" width="34" style="6" bestFit="1" customWidth="1"/>
    <col min="11290" max="11291" width="14.28515625" style="6" bestFit="1" customWidth="1"/>
    <col min="11292" max="11520" width="9.140625" style="6"/>
    <col min="11521" max="11521" width="13" style="6" customWidth="1"/>
    <col min="11522" max="11522" width="3.140625" style="6" customWidth="1"/>
    <col min="11523" max="11523" width="16.5703125" style="6" customWidth="1"/>
    <col min="11524" max="11524" width="20.5703125" style="6" customWidth="1"/>
    <col min="11525" max="11525" width="52.140625" style="6" customWidth="1"/>
    <col min="11526" max="11526" width="18" style="6" customWidth="1"/>
    <col min="11527" max="11532" width="20.5703125" style="6" customWidth="1"/>
    <col min="11533" max="11533" width="0" style="6" hidden="1" customWidth="1"/>
    <col min="11534" max="11544" width="9.140625" style="6"/>
    <col min="11545" max="11545" width="34" style="6" bestFit="1" customWidth="1"/>
    <col min="11546" max="11547" width="14.28515625" style="6" bestFit="1" customWidth="1"/>
    <col min="11548" max="11776" width="9.140625" style="6"/>
    <col min="11777" max="11777" width="13" style="6" customWidth="1"/>
    <col min="11778" max="11778" width="3.140625" style="6" customWidth="1"/>
    <col min="11779" max="11779" width="16.5703125" style="6" customWidth="1"/>
    <col min="11780" max="11780" width="20.5703125" style="6" customWidth="1"/>
    <col min="11781" max="11781" width="52.140625" style="6" customWidth="1"/>
    <col min="11782" max="11782" width="18" style="6" customWidth="1"/>
    <col min="11783" max="11788" width="20.5703125" style="6" customWidth="1"/>
    <col min="11789" max="11789" width="0" style="6" hidden="1" customWidth="1"/>
    <col min="11790" max="11800" width="9.140625" style="6"/>
    <col min="11801" max="11801" width="34" style="6" bestFit="1" customWidth="1"/>
    <col min="11802" max="11803" width="14.28515625" style="6" bestFit="1" customWidth="1"/>
    <col min="11804" max="12032" width="9.140625" style="6"/>
    <col min="12033" max="12033" width="13" style="6" customWidth="1"/>
    <col min="12034" max="12034" width="3.140625" style="6" customWidth="1"/>
    <col min="12035" max="12035" width="16.5703125" style="6" customWidth="1"/>
    <col min="12036" max="12036" width="20.5703125" style="6" customWidth="1"/>
    <col min="12037" max="12037" width="52.140625" style="6" customWidth="1"/>
    <col min="12038" max="12038" width="18" style="6" customWidth="1"/>
    <col min="12039" max="12044" width="20.5703125" style="6" customWidth="1"/>
    <col min="12045" max="12045" width="0" style="6" hidden="1" customWidth="1"/>
    <col min="12046" max="12056" width="9.140625" style="6"/>
    <col min="12057" max="12057" width="34" style="6" bestFit="1" customWidth="1"/>
    <col min="12058" max="12059" width="14.28515625" style="6" bestFit="1" customWidth="1"/>
    <col min="12060" max="12288" width="9.140625" style="6"/>
    <col min="12289" max="12289" width="13" style="6" customWidth="1"/>
    <col min="12290" max="12290" width="3.140625" style="6" customWidth="1"/>
    <col min="12291" max="12291" width="16.5703125" style="6" customWidth="1"/>
    <col min="12292" max="12292" width="20.5703125" style="6" customWidth="1"/>
    <col min="12293" max="12293" width="52.140625" style="6" customWidth="1"/>
    <col min="12294" max="12294" width="18" style="6" customWidth="1"/>
    <col min="12295" max="12300" width="20.5703125" style="6" customWidth="1"/>
    <col min="12301" max="12301" width="0" style="6" hidden="1" customWidth="1"/>
    <col min="12302" max="12312" width="9.140625" style="6"/>
    <col min="12313" max="12313" width="34" style="6" bestFit="1" customWidth="1"/>
    <col min="12314" max="12315" width="14.28515625" style="6" bestFit="1" customWidth="1"/>
    <col min="12316" max="12544" width="9.140625" style="6"/>
    <col min="12545" max="12545" width="13" style="6" customWidth="1"/>
    <col min="12546" max="12546" width="3.140625" style="6" customWidth="1"/>
    <col min="12547" max="12547" width="16.5703125" style="6" customWidth="1"/>
    <col min="12548" max="12548" width="20.5703125" style="6" customWidth="1"/>
    <col min="12549" max="12549" width="52.140625" style="6" customWidth="1"/>
    <col min="12550" max="12550" width="18" style="6" customWidth="1"/>
    <col min="12551" max="12556" width="20.5703125" style="6" customWidth="1"/>
    <col min="12557" max="12557" width="0" style="6" hidden="1" customWidth="1"/>
    <col min="12558" max="12568" width="9.140625" style="6"/>
    <col min="12569" max="12569" width="34" style="6" bestFit="1" customWidth="1"/>
    <col min="12570" max="12571" width="14.28515625" style="6" bestFit="1" customWidth="1"/>
    <col min="12572" max="12800" width="9.140625" style="6"/>
    <col min="12801" max="12801" width="13" style="6" customWidth="1"/>
    <col min="12802" max="12802" width="3.140625" style="6" customWidth="1"/>
    <col min="12803" max="12803" width="16.5703125" style="6" customWidth="1"/>
    <col min="12804" max="12804" width="20.5703125" style="6" customWidth="1"/>
    <col min="12805" max="12805" width="52.140625" style="6" customWidth="1"/>
    <col min="12806" max="12806" width="18" style="6" customWidth="1"/>
    <col min="12807" max="12812" width="20.5703125" style="6" customWidth="1"/>
    <col min="12813" max="12813" width="0" style="6" hidden="1" customWidth="1"/>
    <col min="12814" max="12824" width="9.140625" style="6"/>
    <col min="12825" max="12825" width="34" style="6" bestFit="1" customWidth="1"/>
    <col min="12826" max="12827" width="14.28515625" style="6" bestFit="1" customWidth="1"/>
    <col min="12828" max="13056" width="9.140625" style="6"/>
    <col min="13057" max="13057" width="13" style="6" customWidth="1"/>
    <col min="13058" max="13058" width="3.140625" style="6" customWidth="1"/>
    <col min="13059" max="13059" width="16.5703125" style="6" customWidth="1"/>
    <col min="13060" max="13060" width="20.5703125" style="6" customWidth="1"/>
    <col min="13061" max="13061" width="52.140625" style="6" customWidth="1"/>
    <col min="13062" max="13062" width="18" style="6" customWidth="1"/>
    <col min="13063" max="13068" width="20.5703125" style="6" customWidth="1"/>
    <col min="13069" max="13069" width="0" style="6" hidden="1" customWidth="1"/>
    <col min="13070" max="13080" width="9.140625" style="6"/>
    <col min="13081" max="13081" width="34" style="6" bestFit="1" customWidth="1"/>
    <col min="13082" max="13083" width="14.28515625" style="6" bestFit="1" customWidth="1"/>
    <col min="13084" max="13312" width="9.140625" style="6"/>
    <col min="13313" max="13313" width="13" style="6" customWidth="1"/>
    <col min="13314" max="13314" width="3.140625" style="6" customWidth="1"/>
    <col min="13315" max="13315" width="16.5703125" style="6" customWidth="1"/>
    <col min="13316" max="13316" width="20.5703125" style="6" customWidth="1"/>
    <col min="13317" max="13317" width="52.140625" style="6" customWidth="1"/>
    <col min="13318" max="13318" width="18" style="6" customWidth="1"/>
    <col min="13319" max="13324" width="20.5703125" style="6" customWidth="1"/>
    <col min="13325" max="13325" width="0" style="6" hidden="1" customWidth="1"/>
    <col min="13326" max="13336" width="9.140625" style="6"/>
    <col min="13337" max="13337" width="34" style="6" bestFit="1" customWidth="1"/>
    <col min="13338" max="13339" width="14.28515625" style="6" bestFit="1" customWidth="1"/>
    <col min="13340" max="13568" width="9.140625" style="6"/>
    <col min="13569" max="13569" width="13" style="6" customWidth="1"/>
    <col min="13570" max="13570" width="3.140625" style="6" customWidth="1"/>
    <col min="13571" max="13571" width="16.5703125" style="6" customWidth="1"/>
    <col min="13572" max="13572" width="20.5703125" style="6" customWidth="1"/>
    <col min="13573" max="13573" width="52.140625" style="6" customWidth="1"/>
    <col min="13574" max="13574" width="18" style="6" customWidth="1"/>
    <col min="13575" max="13580" width="20.5703125" style="6" customWidth="1"/>
    <col min="13581" max="13581" width="0" style="6" hidden="1" customWidth="1"/>
    <col min="13582" max="13592" width="9.140625" style="6"/>
    <col min="13593" max="13593" width="34" style="6" bestFit="1" customWidth="1"/>
    <col min="13594" max="13595" width="14.28515625" style="6" bestFit="1" customWidth="1"/>
    <col min="13596" max="13824" width="9.140625" style="6"/>
    <col min="13825" max="13825" width="13" style="6" customWidth="1"/>
    <col min="13826" max="13826" width="3.140625" style="6" customWidth="1"/>
    <col min="13827" max="13827" width="16.5703125" style="6" customWidth="1"/>
    <col min="13828" max="13828" width="20.5703125" style="6" customWidth="1"/>
    <col min="13829" max="13829" width="52.140625" style="6" customWidth="1"/>
    <col min="13830" max="13830" width="18" style="6" customWidth="1"/>
    <col min="13831" max="13836" width="20.5703125" style="6" customWidth="1"/>
    <col min="13837" max="13837" width="0" style="6" hidden="1" customWidth="1"/>
    <col min="13838" max="13848" width="9.140625" style="6"/>
    <col min="13849" max="13849" width="34" style="6" bestFit="1" customWidth="1"/>
    <col min="13850" max="13851" width="14.28515625" style="6" bestFit="1" customWidth="1"/>
    <col min="13852" max="14080" width="9.140625" style="6"/>
    <col min="14081" max="14081" width="13" style="6" customWidth="1"/>
    <col min="14082" max="14082" width="3.140625" style="6" customWidth="1"/>
    <col min="14083" max="14083" width="16.5703125" style="6" customWidth="1"/>
    <col min="14084" max="14084" width="20.5703125" style="6" customWidth="1"/>
    <col min="14085" max="14085" width="52.140625" style="6" customWidth="1"/>
    <col min="14086" max="14086" width="18" style="6" customWidth="1"/>
    <col min="14087" max="14092" width="20.5703125" style="6" customWidth="1"/>
    <col min="14093" max="14093" width="0" style="6" hidden="1" customWidth="1"/>
    <col min="14094" max="14104" width="9.140625" style="6"/>
    <col min="14105" max="14105" width="34" style="6" bestFit="1" customWidth="1"/>
    <col min="14106" max="14107" width="14.28515625" style="6" bestFit="1" customWidth="1"/>
    <col min="14108" max="14336" width="9.140625" style="6"/>
    <col min="14337" max="14337" width="13" style="6" customWidth="1"/>
    <col min="14338" max="14338" width="3.140625" style="6" customWidth="1"/>
    <col min="14339" max="14339" width="16.5703125" style="6" customWidth="1"/>
    <col min="14340" max="14340" width="20.5703125" style="6" customWidth="1"/>
    <col min="14341" max="14341" width="52.140625" style="6" customWidth="1"/>
    <col min="14342" max="14342" width="18" style="6" customWidth="1"/>
    <col min="14343" max="14348" width="20.5703125" style="6" customWidth="1"/>
    <col min="14349" max="14349" width="0" style="6" hidden="1" customWidth="1"/>
    <col min="14350" max="14360" width="9.140625" style="6"/>
    <col min="14361" max="14361" width="34" style="6" bestFit="1" customWidth="1"/>
    <col min="14362" max="14363" width="14.28515625" style="6" bestFit="1" customWidth="1"/>
    <col min="14364" max="14592" width="9.140625" style="6"/>
    <col min="14593" max="14593" width="13" style="6" customWidth="1"/>
    <col min="14594" max="14594" width="3.140625" style="6" customWidth="1"/>
    <col min="14595" max="14595" width="16.5703125" style="6" customWidth="1"/>
    <col min="14596" max="14596" width="20.5703125" style="6" customWidth="1"/>
    <col min="14597" max="14597" width="52.140625" style="6" customWidth="1"/>
    <col min="14598" max="14598" width="18" style="6" customWidth="1"/>
    <col min="14599" max="14604" width="20.5703125" style="6" customWidth="1"/>
    <col min="14605" max="14605" width="0" style="6" hidden="1" customWidth="1"/>
    <col min="14606" max="14616" width="9.140625" style="6"/>
    <col min="14617" max="14617" width="34" style="6" bestFit="1" customWidth="1"/>
    <col min="14618" max="14619" width="14.28515625" style="6" bestFit="1" customWidth="1"/>
    <col min="14620" max="14848" width="9.140625" style="6"/>
    <col min="14849" max="14849" width="13" style="6" customWidth="1"/>
    <col min="14850" max="14850" width="3.140625" style="6" customWidth="1"/>
    <col min="14851" max="14851" width="16.5703125" style="6" customWidth="1"/>
    <col min="14852" max="14852" width="20.5703125" style="6" customWidth="1"/>
    <col min="14853" max="14853" width="52.140625" style="6" customWidth="1"/>
    <col min="14854" max="14854" width="18" style="6" customWidth="1"/>
    <col min="14855" max="14860" width="20.5703125" style="6" customWidth="1"/>
    <col min="14861" max="14861" width="0" style="6" hidden="1" customWidth="1"/>
    <col min="14862" max="14872" width="9.140625" style="6"/>
    <col min="14873" max="14873" width="34" style="6" bestFit="1" customWidth="1"/>
    <col min="14874" max="14875" width="14.28515625" style="6" bestFit="1" customWidth="1"/>
    <col min="14876" max="15104" width="9.140625" style="6"/>
    <col min="15105" max="15105" width="13" style="6" customWidth="1"/>
    <col min="15106" max="15106" width="3.140625" style="6" customWidth="1"/>
    <col min="15107" max="15107" width="16.5703125" style="6" customWidth="1"/>
    <col min="15108" max="15108" width="20.5703125" style="6" customWidth="1"/>
    <col min="15109" max="15109" width="52.140625" style="6" customWidth="1"/>
    <col min="15110" max="15110" width="18" style="6" customWidth="1"/>
    <col min="15111" max="15116" width="20.5703125" style="6" customWidth="1"/>
    <col min="15117" max="15117" width="0" style="6" hidden="1" customWidth="1"/>
    <col min="15118" max="15128" width="9.140625" style="6"/>
    <col min="15129" max="15129" width="34" style="6" bestFit="1" customWidth="1"/>
    <col min="15130" max="15131" width="14.28515625" style="6" bestFit="1" customWidth="1"/>
    <col min="15132" max="15360" width="9.140625" style="6"/>
    <col min="15361" max="15361" width="13" style="6" customWidth="1"/>
    <col min="15362" max="15362" width="3.140625" style="6" customWidth="1"/>
    <col min="15363" max="15363" width="16.5703125" style="6" customWidth="1"/>
    <col min="15364" max="15364" width="20.5703125" style="6" customWidth="1"/>
    <col min="15365" max="15365" width="52.140625" style="6" customWidth="1"/>
    <col min="15366" max="15366" width="18" style="6" customWidth="1"/>
    <col min="15367" max="15372" width="20.5703125" style="6" customWidth="1"/>
    <col min="15373" max="15373" width="0" style="6" hidden="1" customWidth="1"/>
    <col min="15374" max="15384" width="9.140625" style="6"/>
    <col min="15385" max="15385" width="34" style="6" bestFit="1" customWidth="1"/>
    <col min="15386" max="15387" width="14.28515625" style="6" bestFit="1" customWidth="1"/>
    <col min="15388" max="15616" width="9.140625" style="6"/>
    <col min="15617" max="15617" width="13" style="6" customWidth="1"/>
    <col min="15618" max="15618" width="3.140625" style="6" customWidth="1"/>
    <col min="15619" max="15619" width="16.5703125" style="6" customWidth="1"/>
    <col min="15620" max="15620" width="20.5703125" style="6" customWidth="1"/>
    <col min="15621" max="15621" width="52.140625" style="6" customWidth="1"/>
    <col min="15622" max="15622" width="18" style="6" customWidth="1"/>
    <col min="15623" max="15628" width="20.5703125" style="6" customWidth="1"/>
    <col min="15629" max="15629" width="0" style="6" hidden="1" customWidth="1"/>
    <col min="15630" max="15640" width="9.140625" style="6"/>
    <col min="15641" max="15641" width="34" style="6" bestFit="1" customWidth="1"/>
    <col min="15642" max="15643" width="14.28515625" style="6" bestFit="1" customWidth="1"/>
    <col min="15644" max="15872" width="9.140625" style="6"/>
    <col min="15873" max="15873" width="13" style="6" customWidth="1"/>
    <col min="15874" max="15874" width="3.140625" style="6" customWidth="1"/>
    <col min="15875" max="15875" width="16.5703125" style="6" customWidth="1"/>
    <col min="15876" max="15876" width="20.5703125" style="6" customWidth="1"/>
    <col min="15877" max="15877" width="52.140625" style="6" customWidth="1"/>
    <col min="15878" max="15878" width="18" style="6" customWidth="1"/>
    <col min="15879" max="15884" width="20.5703125" style="6" customWidth="1"/>
    <col min="15885" max="15885" width="0" style="6" hidden="1" customWidth="1"/>
    <col min="15886" max="15896" width="9.140625" style="6"/>
    <col min="15897" max="15897" width="34" style="6" bestFit="1" customWidth="1"/>
    <col min="15898" max="15899" width="14.28515625" style="6" bestFit="1" customWidth="1"/>
    <col min="15900" max="16128" width="9.140625" style="6"/>
    <col min="16129" max="16129" width="13" style="6" customWidth="1"/>
    <col min="16130" max="16130" width="3.140625" style="6" customWidth="1"/>
    <col min="16131" max="16131" width="16.5703125" style="6" customWidth="1"/>
    <col min="16132" max="16132" width="20.5703125" style="6" customWidth="1"/>
    <col min="16133" max="16133" width="52.140625" style="6" customWidth="1"/>
    <col min="16134" max="16134" width="18" style="6" customWidth="1"/>
    <col min="16135" max="16140" width="20.5703125" style="6" customWidth="1"/>
    <col min="16141" max="16141" width="0" style="6" hidden="1" customWidth="1"/>
    <col min="16142" max="16152" width="9.140625" style="6"/>
    <col min="16153" max="16153" width="34" style="6" bestFit="1" customWidth="1"/>
    <col min="16154" max="16155" width="14.28515625" style="6" bestFit="1" customWidth="1"/>
    <col min="16156" max="16384" width="9.140625" style="6"/>
  </cols>
  <sheetData>
    <row r="1" spans="1:5" x14ac:dyDescent="0.25">
      <c r="A1" s="1" t="s">
        <v>36</v>
      </c>
      <c r="B1" s="1" t="s">
        <v>1</v>
      </c>
      <c r="C1" s="2" t="s">
        <v>37</v>
      </c>
      <c r="D1" s="2"/>
    </row>
    <row r="2" spans="1:5" x14ac:dyDescent="0.25">
      <c r="A2" s="1" t="s">
        <v>38</v>
      </c>
      <c r="B2" s="1" t="s">
        <v>1</v>
      </c>
      <c r="C2" s="5" t="s">
        <v>39</v>
      </c>
      <c r="D2" s="1"/>
    </row>
    <row r="3" spans="1:5" x14ac:dyDescent="0.25">
      <c r="A3" s="1" t="s">
        <v>40</v>
      </c>
      <c r="B3" s="1" t="s">
        <v>1</v>
      </c>
      <c r="C3" s="2" t="s">
        <v>41</v>
      </c>
      <c r="D3" s="1"/>
    </row>
    <row r="4" spans="1:5" x14ac:dyDescent="0.25">
      <c r="A4" s="1" t="s">
        <v>42</v>
      </c>
      <c r="B4" s="1" t="s">
        <v>1</v>
      </c>
      <c r="C4" s="1">
        <v>85499</v>
      </c>
      <c r="D4" s="1"/>
    </row>
    <row r="5" spans="1:5" ht="15" customHeight="1" x14ac:dyDescent="0.25">
      <c r="A5" s="1" t="s">
        <v>43</v>
      </c>
      <c r="B5" s="1" t="s">
        <v>1</v>
      </c>
      <c r="C5" s="2" t="s">
        <v>44</v>
      </c>
      <c r="D5" s="2"/>
    </row>
    <row r="6" spans="1:5" x14ac:dyDescent="0.25">
      <c r="A6" s="1"/>
      <c r="B6" s="1"/>
      <c r="C6" s="2" t="s">
        <v>45</v>
      </c>
      <c r="D6" s="1"/>
    </row>
    <row r="7" spans="1:5" x14ac:dyDescent="0.25">
      <c r="A7" s="6"/>
      <c r="B7" s="1"/>
      <c r="C7" s="1"/>
      <c r="D7" s="1"/>
    </row>
    <row r="8" spans="1:5" x14ac:dyDescent="0.25">
      <c r="A8" s="1"/>
      <c r="B8" s="1"/>
      <c r="C8" s="2" t="s">
        <v>46</v>
      </c>
      <c r="D8" s="1"/>
    </row>
    <row r="9" spans="1:5" x14ac:dyDescent="0.25">
      <c r="A9" s="1"/>
      <c r="B9" s="1"/>
      <c r="C9" s="2" t="s">
        <v>47</v>
      </c>
      <c r="D9" s="1"/>
      <c r="E9" s="7">
        <v>2440153857</v>
      </c>
    </row>
    <row r="10" spans="1:5" x14ac:dyDescent="0.25">
      <c r="A10" s="1"/>
      <c r="B10" s="1"/>
      <c r="C10" s="2" t="s">
        <v>48</v>
      </c>
      <c r="E10" s="7">
        <v>2609389188</v>
      </c>
    </row>
    <row r="11" spans="1:5" x14ac:dyDescent="0.25">
      <c r="A11" s="1"/>
      <c r="B11" s="1"/>
      <c r="C11" s="2" t="s">
        <v>49</v>
      </c>
      <c r="E11" s="7">
        <v>3500348351</v>
      </c>
    </row>
    <row r="12" spans="1:5" x14ac:dyDescent="0.25">
      <c r="A12" s="1"/>
      <c r="B12" s="1"/>
      <c r="C12" s="2" t="s">
        <v>50</v>
      </c>
      <c r="E12" s="7">
        <v>2752134395</v>
      </c>
    </row>
    <row r="13" spans="1:5" x14ac:dyDescent="0.25">
      <c r="A13" s="1"/>
      <c r="B13" s="1"/>
      <c r="C13" s="2" t="s">
        <v>51</v>
      </c>
      <c r="E13" s="9">
        <v>5410335000</v>
      </c>
    </row>
    <row r="14" spans="1:5" x14ac:dyDescent="0.25">
      <c r="A14" s="1"/>
      <c r="B14" s="1"/>
      <c r="C14" s="2"/>
      <c r="D14" s="1"/>
    </row>
    <row r="15" spans="1:5" x14ac:dyDescent="0.25">
      <c r="A15" s="1"/>
      <c r="B15" s="1"/>
      <c r="C15" s="10" t="s">
        <v>52</v>
      </c>
      <c r="D15" s="1"/>
    </row>
    <row r="16" spans="1:5" x14ac:dyDescent="0.25">
      <c r="A16" s="1"/>
      <c r="B16" s="1"/>
      <c r="C16" s="1"/>
      <c r="D16" s="1"/>
    </row>
    <row r="17" spans="1:13" x14ac:dyDescent="0.25">
      <c r="A17" s="1"/>
      <c r="B17" s="1"/>
      <c r="C17" s="11" t="s">
        <v>53</v>
      </c>
      <c r="D17" s="1"/>
    </row>
    <row r="18" spans="1:13" s="13" customFormat="1" ht="47.25" customHeight="1" x14ac:dyDescent="0.25">
      <c r="A18" s="12"/>
      <c r="B18" s="12"/>
      <c r="C18" s="205" t="s">
        <v>54</v>
      </c>
      <c r="D18" s="206"/>
      <c r="E18" s="207" t="s">
        <v>55</v>
      </c>
      <c r="F18" s="209" t="s">
        <v>56</v>
      </c>
      <c r="G18" s="210"/>
      <c r="H18" s="211"/>
      <c r="I18" s="212" t="s">
        <v>56</v>
      </c>
      <c r="J18" s="213"/>
      <c r="K18" s="213"/>
      <c r="L18" s="214"/>
    </row>
    <row r="19" spans="1:13" ht="34.5" customHeight="1" x14ac:dyDescent="0.25">
      <c r="A19" s="1"/>
      <c r="B19" s="1"/>
      <c r="C19" s="14" t="s">
        <v>57</v>
      </c>
      <c r="D19" s="15" t="s">
        <v>58</v>
      </c>
      <c r="E19" s="208"/>
      <c r="F19" s="16" t="s">
        <v>59</v>
      </c>
      <c r="G19" s="15" t="s">
        <v>57</v>
      </c>
      <c r="H19" s="17" t="s">
        <v>60</v>
      </c>
      <c r="I19" s="215"/>
      <c r="J19" s="216"/>
      <c r="K19" s="216"/>
      <c r="L19" s="217"/>
      <c r="M19" s="2" t="s">
        <v>61</v>
      </c>
    </row>
    <row r="20" spans="1:13" x14ac:dyDescent="0.25">
      <c r="A20" s="1"/>
      <c r="B20" s="1"/>
      <c r="C20" s="192">
        <v>2015</v>
      </c>
      <c r="D20" s="195">
        <f>E9</f>
        <v>2440153857</v>
      </c>
      <c r="E20" s="18" t="s">
        <v>62</v>
      </c>
      <c r="F20" s="19">
        <v>1250629000</v>
      </c>
      <c r="G20" s="20">
        <v>2016</v>
      </c>
      <c r="H20" s="21">
        <f>F20</f>
        <v>1250629000</v>
      </c>
      <c r="I20" s="22" t="s">
        <v>63</v>
      </c>
      <c r="J20" s="23"/>
      <c r="K20" s="23"/>
      <c r="L20" s="24"/>
      <c r="M20" s="2"/>
    </row>
    <row r="21" spans="1:13" x14ac:dyDescent="0.25">
      <c r="A21" s="1"/>
      <c r="B21" s="1"/>
      <c r="C21" s="193"/>
      <c r="D21" s="196"/>
      <c r="E21" s="18" t="s">
        <v>64</v>
      </c>
      <c r="F21" s="19">
        <v>892347000</v>
      </c>
      <c r="G21" s="20">
        <v>2016</v>
      </c>
      <c r="H21" s="21">
        <f>H20+F21</f>
        <v>2142976000</v>
      </c>
      <c r="I21" s="22" t="s">
        <v>63</v>
      </c>
      <c r="J21" s="23"/>
      <c r="K21" s="23"/>
      <c r="L21" s="24"/>
      <c r="M21" s="2"/>
    </row>
    <row r="22" spans="1:13" x14ac:dyDescent="0.25">
      <c r="A22" s="1"/>
      <c r="B22" s="1"/>
      <c r="C22" s="194"/>
      <c r="D22" s="197"/>
      <c r="E22" s="18" t="s">
        <v>65</v>
      </c>
      <c r="F22" s="19">
        <v>297177857</v>
      </c>
      <c r="G22" s="20">
        <v>2017</v>
      </c>
      <c r="H22" s="21">
        <f>H21+F22</f>
        <v>2440153857</v>
      </c>
      <c r="I22" s="22" t="s">
        <v>63</v>
      </c>
      <c r="J22" s="23"/>
      <c r="K22" s="23"/>
      <c r="L22" s="24"/>
      <c r="M22" s="2"/>
    </row>
    <row r="23" spans="1:13" x14ac:dyDescent="0.25">
      <c r="A23" s="1"/>
      <c r="B23" s="1"/>
      <c r="C23" s="25"/>
      <c r="D23" s="26"/>
      <c r="E23" s="18"/>
      <c r="F23" s="19"/>
      <c r="G23" s="20"/>
      <c r="H23" s="27"/>
      <c r="I23" s="28"/>
      <c r="J23" s="23"/>
      <c r="K23" s="23"/>
      <c r="L23" s="24"/>
      <c r="M23" s="2"/>
    </row>
    <row r="24" spans="1:13" x14ac:dyDescent="0.25">
      <c r="A24" s="1"/>
      <c r="B24" s="1"/>
      <c r="C24" s="192">
        <v>2016</v>
      </c>
      <c r="D24" s="195">
        <f>E10</f>
        <v>2609389188</v>
      </c>
      <c r="E24" s="18" t="s">
        <v>62</v>
      </c>
      <c r="F24" s="19">
        <v>531003988</v>
      </c>
      <c r="G24" s="20">
        <v>2017</v>
      </c>
      <c r="H24" s="21">
        <f>F24</f>
        <v>531003988</v>
      </c>
      <c r="I24" s="22" t="s">
        <v>63</v>
      </c>
      <c r="J24" s="23"/>
      <c r="K24" s="23"/>
      <c r="L24" s="24"/>
      <c r="M24" s="2"/>
    </row>
    <row r="25" spans="1:13" x14ac:dyDescent="0.25">
      <c r="A25" s="1"/>
      <c r="B25" s="1"/>
      <c r="C25" s="193"/>
      <c r="D25" s="196"/>
      <c r="E25" s="18" t="s">
        <v>64</v>
      </c>
      <c r="F25" s="19">
        <v>857324000</v>
      </c>
      <c r="G25" s="20">
        <v>2017</v>
      </c>
      <c r="H25" s="21">
        <f>H24+F25</f>
        <v>1388327988</v>
      </c>
      <c r="I25" s="22" t="s">
        <v>63</v>
      </c>
      <c r="J25" s="23"/>
      <c r="K25" s="23"/>
      <c r="L25" s="24"/>
      <c r="M25" s="2"/>
    </row>
    <row r="26" spans="1:13" x14ac:dyDescent="0.25">
      <c r="A26" s="1"/>
      <c r="B26" s="1"/>
      <c r="C26" s="193"/>
      <c r="D26" s="196"/>
      <c r="E26" s="18" t="s">
        <v>65</v>
      </c>
      <c r="F26" s="19">
        <v>354890200</v>
      </c>
      <c r="G26" s="20">
        <v>2018</v>
      </c>
      <c r="H26" s="21">
        <f>H25+F26</f>
        <v>1743218188</v>
      </c>
      <c r="I26" s="22" t="s">
        <v>63</v>
      </c>
      <c r="J26" s="23"/>
      <c r="K26" s="23"/>
      <c r="L26" s="24"/>
      <c r="M26" s="2"/>
    </row>
    <row r="27" spans="1:13" x14ac:dyDescent="0.25">
      <c r="A27" s="1"/>
      <c r="B27" s="1"/>
      <c r="C27" s="194"/>
      <c r="D27" s="197"/>
      <c r="E27" s="18" t="s">
        <v>66</v>
      </c>
      <c r="F27" s="19">
        <v>866171000</v>
      </c>
      <c r="G27" s="20">
        <v>2018</v>
      </c>
      <c r="H27" s="21">
        <f>H26+F27</f>
        <v>2609389188</v>
      </c>
      <c r="I27" s="22" t="s">
        <v>63</v>
      </c>
      <c r="J27" s="23"/>
      <c r="K27" s="23"/>
      <c r="L27" s="24"/>
      <c r="M27" s="2"/>
    </row>
    <row r="28" spans="1:13" x14ac:dyDescent="0.25">
      <c r="A28" s="1"/>
      <c r="B28" s="1"/>
      <c r="C28" s="25"/>
      <c r="D28" s="26"/>
      <c r="E28" s="18"/>
      <c r="F28" s="19"/>
      <c r="G28" s="20"/>
      <c r="H28" s="21"/>
      <c r="I28" s="29"/>
      <c r="J28" s="23"/>
      <c r="K28" s="23"/>
      <c r="L28" s="24"/>
      <c r="M28" s="2"/>
    </row>
    <row r="29" spans="1:13" x14ac:dyDescent="0.25">
      <c r="A29" s="1"/>
      <c r="B29" s="1"/>
      <c r="C29" s="192">
        <v>2017</v>
      </c>
      <c r="D29" s="195">
        <f>E11</f>
        <v>3500348351</v>
      </c>
      <c r="E29" s="18" t="s">
        <v>62</v>
      </c>
      <c r="F29" s="19">
        <v>643250000</v>
      </c>
      <c r="G29" s="20">
        <v>2018</v>
      </c>
      <c r="H29" s="21">
        <f>F29</f>
        <v>643250000</v>
      </c>
      <c r="I29" s="22" t="s">
        <v>63</v>
      </c>
      <c r="J29" s="23"/>
      <c r="K29" s="23"/>
      <c r="L29" s="24"/>
      <c r="M29" s="2"/>
    </row>
    <row r="30" spans="1:13" x14ac:dyDescent="0.25">
      <c r="A30" s="1"/>
      <c r="B30" s="1"/>
      <c r="C30" s="193"/>
      <c r="D30" s="196"/>
      <c r="E30" s="18" t="s">
        <v>64</v>
      </c>
      <c r="F30" s="19">
        <v>982500000</v>
      </c>
      <c r="G30" s="20">
        <v>2018</v>
      </c>
      <c r="H30" s="21">
        <f>H29+F30</f>
        <v>1625750000</v>
      </c>
      <c r="I30" s="22" t="s">
        <v>63</v>
      </c>
      <c r="J30" s="23"/>
      <c r="K30" s="23"/>
      <c r="L30" s="24"/>
      <c r="M30" s="2"/>
    </row>
    <row r="31" spans="1:13" x14ac:dyDescent="0.25">
      <c r="A31" s="1"/>
      <c r="B31" s="1"/>
      <c r="C31" s="193"/>
      <c r="D31" s="196"/>
      <c r="E31" s="18" t="s">
        <v>65</v>
      </c>
      <c r="F31" s="19">
        <v>526738351</v>
      </c>
      <c r="G31" s="20">
        <v>2018</v>
      </c>
      <c r="H31" s="21">
        <f>H30+F31</f>
        <v>2152488351</v>
      </c>
      <c r="I31" s="22" t="s">
        <v>63</v>
      </c>
      <c r="J31" s="23"/>
      <c r="K31" s="23"/>
      <c r="L31" s="24"/>
      <c r="M31" s="2"/>
    </row>
    <row r="32" spans="1:13" x14ac:dyDescent="0.25">
      <c r="A32" s="1"/>
      <c r="B32" s="1"/>
      <c r="C32" s="194"/>
      <c r="D32" s="197"/>
      <c r="E32" s="18" t="s">
        <v>66</v>
      </c>
      <c r="F32" s="19">
        <v>1347860000</v>
      </c>
      <c r="G32" s="20">
        <v>2019</v>
      </c>
      <c r="H32" s="21">
        <f>H31+F32</f>
        <v>3500348351</v>
      </c>
      <c r="I32" s="22" t="s">
        <v>63</v>
      </c>
      <c r="J32" s="23"/>
      <c r="K32" s="23"/>
      <c r="L32" s="24"/>
      <c r="M32" s="2"/>
    </row>
    <row r="33" spans="1:26" x14ac:dyDescent="0.25">
      <c r="A33" s="1"/>
      <c r="B33" s="1"/>
      <c r="C33" s="25"/>
      <c r="D33" s="26"/>
      <c r="E33" s="18"/>
      <c r="F33" s="19"/>
      <c r="G33" s="20"/>
      <c r="H33" s="21"/>
      <c r="I33" s="28"/>
      <c r="J33" s="23"/>
      <c r="K33" s="23"/>
      <c r="L33" s="24"/>
      <c r="M33" s="2"/>
    </row>
    <row r="34" spans="1:26" x14ac:dyDescent="0.25">
      <c r="A34" s="1"/>
      <c r="B34" s="1"/>
      <c r="C34" s="192">
        <v>2018</v>
      </c>
      <c r="D34" s="195">
        <f>E12</f>
        <v>2752134395</v>
      </c>
      <c r="E34" s="18" t="s">
        <v>62</v>
      </c>
      <c r="F34" s="19">
        <v>85717012</v>
      </c>
      <c r="G34" s="20">
        <v>2019</v>
      </c>
      <c r="H34" s="21">
        <f>F34</f>
        <v>85717012</v>
      </c>
      <c r="I34" s="22" t="s">
        <v>63</v>
      </c>
      <c r="J34" s="23"/>
      <c r="K34" s="23"/>
      <c r="L34" s="24"/>
      <c r="M34" s="2"/>
    </row>
    <row r="35" spans="1:26" x14ac:dyDescent="0.25">
      <c r="A35" s="1"/>
      <c r="B35" s="1"/>
      <c r="C35" s="193"/>
      <c r="D35" s="196"/>
      <c r="E35" s="18" t="s">
        <v>64</v>
      </c>
      <c r="F35" s="19">
        <f>'[1]AT_2022 Ok'!$G$35-SUM(F21,F25,F30)</f>
        <v>778429000</v>
      </c>
      <c r="G35" s="20">
        <v>2019</v>
      </c>
      <c r="H35" s="21">
        <f>H34+F35</f>
        <v>864146012</v>
      </c>
      <c r="I35" s="22" t="s">
        <v>63</v>
      </c>
      <c r="J35" s="23"/>
      <c r="K35" s="23"/>
      <c r="L35" s="24"/>
      <c r="M35" s="2"/>
    </row>
    <row r="36" spans="1:26" x14ac:dyDescent="0.25">
      <c r="A36" s="1"/>
      <c r="B36" s="1"/>
      <c r="C36" s="193"/>
      <c r="D36" s="196"/>
      <c r="E36" s="18" t="s">
        <v>65</v>
      </c>
      <c r="F36" s="19">
        <f>2036993692-900000000</f>
        <v>1136993692</v>
      </c>
      <c r="G36" s="20">
        <v>2019</v>
      </c>
      <c r="H36" s="21">
        <f>H35+F36</f>
        <v>2001139704</v>
      </c>
      <c r="I36" s="22" t="s">
        <v>63</v>
      </c>
      <c r="J36" s="23"/>
      <c r="K36" s="23"/>
      <c r="L36" s="24"/>
      <c r="M36" s="2"/>
    </row>
    <row r="37" spans="1:26" x14ac:dyDescent="0.25">
      <c r="A37" s="1"/>
      <c r="B37" s="1"/>
      <c r="C37" s="194"/>
      <c r="D37" s="197"/>
      <c r="E37" s="18" t="s">
        <v>66</v>
      </c>
      <c r="F37" s="19">
        <v>750994691</v>
      </c>
      <c r="G37" s="20">
        <v>2019</v>
      </c>
      <c r="H37" s="21">
        <f>H36+F37</f>
        <v>2752134395</v>
      </c>
      <c r="I37" s="22" t="s">
        <v>63</v>
      </c>
      <c r="J37" s="23"/>
      <c r="K37" s="23"/>
      <c r="L37" s="24"/>
      <c r="M37" s="2"/>
    </row>
    <row r="38" spans="1:26" x14ac:dyDescent="0.25">
      <c r="A38" s="1"/>
      <c r="B38" s="1"/>
      <c r="C38" s="25"/>
      <c r="D38" s="26"/>
      <c r="E38" s="18"/>
      <c r="F38" s="19"/>
      <c r="G38" s="20"/>
      <c r="H38" s="21"/>
      <c r="I38" s="28"/>
      <c r="J38" s="23"/>
      <c r="K38" s="23"/>
      <c r="L38" s="24"/>
      <c r="M38" s="2"/>
    </row>
    <row r="39" spans="1:26" x14ac:dyDescent="0.25">
      <c r="A39" s="1"/>
      <c r="B39" s="1"/>
      <c r="C39" s="192">
        <v>2019</v>
      </c>
      <c r="D39" s="198">
        <f>E13</f>
        <v>5410335000</v>
      </c>
      <c r="E39" s="30" t="s">
        <v>67</v>
      </c>
      <c r="F39" s="31">
        <v>2868500000</v>
      </c>
      <c r="G39" s="32">
        <v>2020</v>
      </c>
      <c r="H39" s="27">
        <f>F39</f>
        <v>2868500000</v>
      </c>
      <c r="I39" s="22" t="s">
        <v>63</v>
      </c>
      <c r="J39" s="33"/>
      <c r="K39" s="33"/>
      <c r="L39" s="34"/>
      <c r="M39" s="2" t="s">
        <v>68</v>
      </c>
      <c r="Y39" s="2"/>
      <c r="Z39" s="35"/>
    </row>
    <row r="40" spans="1:26" ht="15" customHeight="1" x14ac:dyDescent="0.25">
      <c r="A40" s="1"/>
      <c r="B40" s="1"/>
      <c r="C40" s="193"/>
      <c r="D40" s="199"/>
      <c r="E40" s="30" t="s">
        <v>69</v>
      </c>
      <c r="F40" s="31">
        <v>375500000</v>
      </c>
      <c r="G40" s="32">
        <v>2020</v>
      </c>
      <c r="H40" s="27">
        <f>H39+F40</f>
        <v>3244000000</v>
      </c>
      <c r="I40" s="22" t="s">
        <v>63</v>
      </c>
      <c r="J40" s="33"/>
      <c r="K40" s="33"/>
      <c r="L40" s="34"/>
      <c r="M40" s="2"/>
      <c r="Y40" s="2"/>
      <c r="Z40" s="35"/>
    </row>
    <row r="41" spans="1:26" x14ac:dyDescent="0.25">
      <c r="A41" s="1"/>
      <c r="B41" s="1"/>
      <c r="C41" s="193"/>
      <c r="D41" s="199"/>
      <c r="E41" s="30" t="s">
        <v>70</v>
      </c>
      <c r="F41" s="31">
        <v>175245000</v>
      </c>
      <c r="G41" s="32">
        <v>2020</v>
      </c>
      <c r="H41" s="27">
        <f>H40+F41</f>
        <v>3419245000</v>
      </c>
      <c r="I41" s="22" t="s">
        <v>63</v>
      </c>
      <c r="J41" s="33"/>
      <c r="K41" s="33"/>
      <c r="L41" s="34"/>
      <c r="M41" s="2"/>
      <c r="Y41" s="2"/>
      <c r="Z41" s="35"/>
    </row>
    <row r="42" spans="1:26" x14ac:dyDescent="0.25">
      <c r="A42" s="1"/>
      <c r="B42" s="1"/>
      <c r="C42" s="193"/>
      <c r="D42" s="199"/>
      <c r="E42" s="30" t="s">
        <v>71</v>
      </c>
      <c r="F42" s="31">
        <v>1085125000</v>
      </c>
      <c r="G42" s="32">
        <v>2021</v>
      </c>
      <c r="H42" s="27">
        <f t="shared" ref="H42:H43" si="0">H41+F42</f>
        <v>4504370000</v>
      </c>
      <c r="I42" s="22" t="s">
        <v>63</v>
      </c>
      <c r="J42" s="33"/>
      <c r="K42" s="33"/>
      <c r="L42" s="34"/>
      <c r="M42" s="2"/>
      <c r="Y42" s="2"/>
      <c r="Z42" s="35"/>
    </row>
    <row r="43" spans="1:26" x14ac:dyDescent="0.25">
      <c r="A43" s="1"/>
      <c r="B43" s="1"/>
      <c r="C43" s="193"/>
      <c r="D43" s="199"/>
      <c r="E43" s="30" t="s">
        <v>72</v>
      </c>
      <c r="F43" s="31">
        <v>905965000</v>
      </c>
      <c r="G43" s="32">
        <v>2021</v>
      </c>
      <c r="H43" s="27">
        <f t="shared" si="0"/>
        <v>5410335000</v>
      </c>
      <c r="I43" s="22" t="s">
        <v>63</v>
      </c>
      <c r="J43" s="33"/>
      <c r="K43" s="33"/>
      <c r="L43" s="34"/>
      <c r="M43" s="2"/>
      <c r="Y43" s="2"/>
      <c r="Z43" s="35"/>
    </row>
    <row r="44" spans="1:26" x14ac:dyDescent="0.25">
      <c r="A44" s="1"/>
      <c r="B44" s="1"/>
      <c r="C44" s="193"/>
      <c r="D44" s="199"/>
      <c r="E44" s="30"/>
      <c r="F44" s="36"/>
      <c r="G44" s="32"/>
      <c r="H44" s="27"/>
      <c r="I44" s="28"/>
      <c r="J44" s="23"/>
      <c r="K44" s="33"/>
      <c r="L44" s="34"/>
      <c r="M44" s="2"/>
      <c r="Y44" s="2"/>
      <c r="Z44" s="35"/>
    </row>
    <row r="45" spans="1:26" x14ac:dyDescent="0.25">
      <c r="A45" s="1"/>
      <c r="B45" s="1"/>
      <c r="C45" s="37"/>
      <c r="D45" s="38"/>
      <c r="E45" s="39"/>
      <c r="F45" s="39"/>
      <c r="G45" s="39"/>
      <c r="H45" s="40"/>
      <c r="I45" s="41"/>
      <c r="J45" s="42"/>
      <c r="K45" s="42"/>
      <c r="L45" s="43"/>
    </row>
    <row r="46" spans="1:26" x14ac:dyDescent="0.25">
      <c r="A46" s="1"/>
      <c r="B46" s="1"/>
      <c r="C46" s="1"/>
      <c r="D46" s="44"/>
    </row>
    <row r="47" spans="1:26" x14ac:dyDescent="0.25">
      <c r="A47" s="1"/>
      <c r="B47" s="1"/>
      <c r="C47" s="1"/>
      <c r="D47" s="44"/>
      <c r="J47" s="6"/>
      <c r="K47" s="45" t="s">
        <v>149</v>
      </c>
    </row>
    <row r="48" spans="1:26" x14ac:dyDescent="0.25">
      <c r="A48" s="1"/>
      <c r="B48" s="1"/>
      <c r="C48" s="1"/>
      <c r="D48" s="44"/>
      <c r="J48" s="6"/>
      <c r="K48" s="46" t="s">
        <v>73</v>
      </c>
    </row>
    <row r="49" spans="1:12" x14ac:dyDescent="0.25">
      <c r="A49" s="1"/>
      <c r="B49" s="1"/>
      <c r="C49" s="1"/>
      <c r="D49" s="44"/>
      <c r="J49" s="6"/>
    </row>
    <row r="50" spans="1:12" x14ac:dyDescent="0.25">
      <c r="A50" s="1"/>
      <c r="B50" s="1"/>
      <c r="C50" s="1"/>
      <c r="D50" s="44"/>
      <c r="J50" s="6"/>
    </row>
    <row r="51" spans="1:12" x14ac:dyDescent="0.25">
      <c r="A51" s="1"/>
      <c r="B51" s="1"/>
      <c r="C51" s="1"/>
      <c r="D51" s="44"/>
      <c r="J51" s="6"/>
    </row>
    <row r="52" spans="1:12" x14ac:dyDescent="0.25">
      <c r="A52" s="1"/>
      <c r="B52" s="1"/>
      <c r="C52" s="1"/>
      <c r="D52" s="44"/>
      <c r="J52" s="6"/>
    </row>
    <row r="53" spans="1:12" x14ac:dyDescent="0.25">
      <c r="A53" s="1"/>
      <c r="B53" s="1"/>
      <c r="C53" s="1"/>
      <c r="D53" s="44"/>
      <c r="J53" s="6"/>
      <c r="K53" s="6"/>
    </row>
    <row r="54" spans="1:12" x14ac:dyDescent="0.25">
      <c r="A54" s="1"/>
      <c r="B54" s="1"/>
      <c r="C54" s="1"/>
      <c r="D54" s="44"/>
      <c r="J54" s="6"/>
      <c r="K54" s="46" t="s">
        <v>23</v>
      </c>
      <c r="L54" s="47"/>
    </row>
    <row r="55" spans="1:12" x14ac:dyDescent="0.25">
      <c r="A55" s="1"/>
      <c r="B55" s="1"/>
      <c r="C55" s="1"/>
      <c r="D55" s="44"/>
    </row>
    <row r="56" spans="1:12" x14ac:dyDescent="0.25">
      <c r="A56" s="1"/>
      <c r="B56" s="1"/>
      <c r="C56" s="1"/>
      <c r="D56" s="44"/>
    </row>
    <row r="57" spans="1:12" x14ac:dyDescent="0.25">
      <c r="A57" s="1"/>
      <c r="B57" s="1"/>
      <c r="C57" s="1"/>
      <c r="D57" s="44"/>
    </row>
    <row r="58" spans="1:12" x14ac:dyDescent="0.25">
      <c r="A58" s="1" t="s">
        <v>36</v>
      </c>
      <c r="B58" s="1" t="s">
        <v>1</v>
      </c>
      <c r="C58" s="2" t="s">
        <v>37</v>
      </c>
      <c r="D58" s="44"/>
    </row>
    <row r="59" spans="1:12" x14ac:dyDescent="0.25">
      <c r="A59" s="1" t="s">
        <v>38</v>
      </c>
      <c r="B59" s="1" t="s">
        <v>1</v>
      </c>
      <c r="C59" s="5" t="s">
        <v>39</v>
      </c>
      <c r="D59" s="44"/>
    </row>
    <row r="60" spans="1:12" x14ac:dyDescent="0.25">
      <c r="A60" s="1" t="s">
        <v>40</v>
      </c>
      <c r="B60" s="1" t="s">
        <v>1</v>
      </c>
      <c r="C60" s="2" t="s">
        <v>41</v>
      </c>
      <c r="D60" s="44"/>
    </row>
    <row r="61" spans="1:12" x14ac:dyDescent="0.25">
      <c r="A61" s="1" t="s">
        <v>42</v>
      </c>
      <c r="B61" s="1" t="s">
        <v>1</v>
      </c>
      <c r="C61" s="1">
        <v>85499</v>
      </c>
      <c r="D61" s="44"/>
    </row>
    <row r="62" spans="1:12" x14ac:dyDescent="0.25">
      <c r="A62" s="2" t="s">
        <v>43</v>
      </c>
      <c r="B62" s="2" t="s">
        <v>1</v>
      </c>
      <c r="C62" s="2" t="s">
        <v>44</v>
      </c>
      <c r="D62" s="48"/>
      <c r="E62" s="49"/>
      <c r="F62" s="50"/>
      <c r="G62" s="49"/>
      <c r="H62" s="49"/>
      <c r="I62" s="49"/>
      <c r="J62" s="49"/>
      <c r="K62" s="49"/>
      <c r="L62" s="49"/>
    </row>
    <row r="63" spans="1:12" x14ac:dyDescent="0.25">
      <c r="A63" s="1"/>
      <c r="B63" s="1"/>
      <c r="C63" s="2" t="s">
        <v>45</v>
      </c>
      <c r="D63" s="44"/>
    </row>
    <row r="64" spans="1:12" x14ac:dyDescent="0.25">
      <c r="A64" s="1"/>
      <c r="B64" s="1"/>
      <c r="C64" s="6"/>
      <c r="D64" s="6"/>
    </row>
    <row r="65" spans="1:12" x14ac:dyDescent="0.25">
      <c r="A65" s="1"/>
      <c r="B65" s="1"/>
      <c r="C65" s="6"/>
      <c r="D65" s="6"/>
    </row>
    <row r="66" spans="1:12" s="51" customFormat="1" ht="18.75" customHeight="1" x14ac:dyDescent="0.25">
      <c r="A66" s="200" t="s">
        <v>74</v>
      </c>
      <c r="B66" s="200"/>
      <c r="C66" s="200"/>
      <c r="D66" s="200"/>
      <c r="E66" s="200"/>
      <c r="F66" s="200"/>
      <c r="G66" s="200"/>
      <c r="H66" s="200"/>
      <c r="I66" s="200"/>
      <c r="J66" s="200"/>
      <c r="K66" s="200"/>
      <c r="L66" s="200"/>
    </row>
    <row r="67" spans="1:12" x14ac:dyDescent="0.25">
      <c r="A67" s="201"/>
      <c r="B67" s="201"/>
      <c r="C67" s="201"/>
      <c r="D67" s="201"/>
      <c r="E67" s="201"/>
      <c r="F67" s="201"/>
      <c r="G67" s="201"/>
      <c r="H67" s="201"/>
      <c r="I67" s="201"/>
      <c r="J67" s="201"/>
      <c r="K67" s="201"/>
      <c r="L67" s="201"/>
    </row>
    <row r="68" spans="1:12" ht="51.75" customHeight="1" x14ac:dyDescent="0.25">
      <c r="A68" s="187" t="s">
        <v>12</v>
      </c>
      <c r="B68" s="187" t="s">
        <v>75</v>
      </c>
      <c r="C68" s="187"/>
      <c r="D68" s="202" t="s">
        <v>76</v>
      </c>
      <c r="E68" s="203"/>
      <c r="F68" s="203"/>
      <c r="G68" s="203"/>
      <c r="H68" s="203"/>
      <c r="I68" s="204"/>
      <c r="J68" s="186" t="s">
        <v>77</v>
      </c>
      <c r="K68" s="186" t="s">
        <v>78</v>
      </c>
      <c r="L68" s="186" t="s">
        <v>79</v>
      </c>
    </row>
    <row r="69" spans="1:12" ht="51.75" customHeight="1" x14ac:dyDescent="0.25">
      <c r="A69" s="187"/>
      <c r="B69" s="187"/>
      <c r="C69" s="187"/>
      <c r="D69" s="187" t="s">
        <v>80</v>
      </c>
      <c r="E69" s="187"/>
      <c r="F69" s="52" t="s">
        <v>81</v>
      </c>
      <c r="G69" s="17" t="s">
        <v>82</v>
      </c>
      <c r="H69" s="17" t="s">
        <v>83</v>
      </c>
      <c r="I69" s="17" t="s">
        <v>84</v>
      </c>
      <c r="J69" s="186"/>
      <c r="K69" s="186"/>
      <c r="L69" s="186"/>
    </row>
    <row r="70" spans="1:12" x14ac:dyDescent="0.25">
      <c r="A70" s="53"/>
      <c r="B70" s="189" t="s">
        <v>85</v>
      </c>
      <c r="C70" s="189"/>
      <c r="D70" s="189"/>
      <c r="E70" s="189"/>
      <c r="F70" s="54" t="s">
        <v>85</v>
      </c>
      <c r="G70" s="21" t="s">
        <v>85</v>
      </c>
      <c r="H70" s="21" t="s">
        <v>85</v>
      </c>
      <c r="I70" s="21" t="s">
        <v>85</v>
      </c>
      <c r="J70" s="21" t="s">
        <v>85</v>
      </c>
      <c r="K70" s="21" t="s">
        <v>85</v>
      </c>
      <c r="L70" s="21" t="s">
        <v>85</v>
      </c>
    </row>
    <row r="71" spans="1:12" ht="30" x14ac:dyDescent="0.25">
      <c r="A71" s="55" t="s">
        <v>86</v>
      </c>
      <c r="B71" s="190" t="s">
        <v>87</v>
      </c>
      <c r="C71" s="191"/>
      <c r="D71" s="188" t="s">
        <v>88</v>
      </c>
      <c r="E71" s="188"/>
      <c r="F71" s="56" t="s">
        <v>89</v>
      </c>
      <c r="G71" s="57" t="s">
        <v>90</v>
      </c>
      <c r="H71" s="57" t="s">
        <v>91</v>
      </c>
      <c r="I71" s="57" t="s">
        <v>92</v>
      </c>
      <c r="J71" s="58" t="s">
        <v>93</v>
      </c>
      <c r="K71" s="58" t="s">
        <v>94</v>
      </c>
      <c r="L71" s="57" t="s">
        <v>95</v>
      </c>
    </row>
    <row r="72" spans="1:12" x14ac:dyDescent="0.25">
      <c r="A72" s="174">
        <v>2015</v>
      </c>
      <c r="B72" s="176">
        <f>D20</f>
        <v>2440153857</v>
      </c>
      <c r="C72" s="177"/>
      <c r="D72" s="59" t="s">
        <v>96</v>
      </c>
      <c r="E72" s="59"/>
      <c r="F72" s="60">
        <f>H21</f>
        <v>2142976000</v>
      </c>
      <c r="G72" s="61">
        <f>F22</f>
        <v>297177857</v>
      </c>
      <c r="H72" s="61">
        <v>0</v>
      </c>
      <c r="I72" s="61">
        <v>0</v>
      </c>
      <c r="J72" s="61">
        <f>F72+G72+H72+I72</f>
        <v>2440153857</v>
      </c>
      <c r="K72" s="61"/>
      <c r="L72" s="61"/>
    </row>
    <row r="73" spans="1:12" x14ac:dyDescent="0.25">
      <c r="A73" s="175"/>
      <c r="B73" s="178"/>
      <c r="C73" s="179"/>
      <c r="D73" s="62"/>
      <c r="E73" s="63"/>
      <c r="F73" s="64"/>
      <c r="G73" s="61"/>
      <c r="H73" s="61"/>
      <c r="I73" s="61"/>
      <c r="J73" s="61"/>
      <c r="K73" s="61"/>
      <c r="L73" s="61"/>
    </row>
    <row r="74" spans="1:12" x14ac:dyDescent="0.25">
      <c r="A74" s="174">
        <v>2016</v>
      </c>
      <c r="B74" s="176">
        <f>D24</f>
        <v>2609389188</v>
      </c>
      <c r="C74" s="177"/>
      <c r="D74" s="65" t="s">
        <v>96</v>
      </c>
      <c r="E74" s="65"/>
      <c r="F74" s="60">
        <f>H25</f>
        <v>1388327988</v>
      </c>
      <c r="G74" s="61">
        <f>F26+F27</f>
        <v>1221061200</v>
      </c>
      <c r="H74" s="61">
        <v>0</v>
      </c>
      <c r="I74" s="61">
        <v>0</v>
      </c>
      <c r="J74" s="61">
        <f>F74+G74+H74+I74</f>
        <v>2609389188</v>
      </c>
      <c r="K74" s="61"/>
      <c r="L74" s="61"/>
    </row>
    <row r="75" spans="1:12" x14ac:dyDescent="0.25">
      <c r="A75" s="175"/>
      <c r="B75" s="178"/>
      <c r="C75" s="179"/>
      <c r="D75" s="62"/>
      <c r="E75" s="63"/>
      <c r="F75" s="64"/>
      <c r="G75" s="61"/>
      <c r="H75" s="61"/>
      <c r="I75" s="61"/>
      <c r="J75" s="61"/>
      <c r="K75" s="61"/>
      <c r="L75" s="61"/>
    </row>
    <row r="76" spans="1:12" x14ac:dyDescent="0.25">
      <c r="A76" s="174">
        <v>2017</v>
      </c>
      <c r="B76" s="176">
        <f>D29</f>
        <v>3500348351</v>
      </c>
      <c r="C76" s="177"/>
      <c r="D76" s="65" t="s">
        <v>96</v>
      </c>
      <c r="E76" s="65"/>
      <c r="F76" s="60">
        <f>H31</f>
        <v>2152488351</v>
      </c>
      <c r="G76" s="61">
        <f>F32</f>
        <v>1347860000</v>
      </c>
      <c r="H76" s="61">
        <v>0</v>
      </c>
      <c r="I76" s="61">
        <v>0</v>
      </c>
      <c r="J76" s="61">
        <f>F76+G76+H76+I76</f>
        <v>3500348351</v>
      </c>
      <c r="K76" s="61"/>
      <c r="L76" s="61"/>
    </row>
    <row r="77" spans="1:12" x14ac:dyDescent="0.25">
      <c r="A77" s="175"/>
      <c r="B77" s="178"/>
      <c r="C77" s="179"/>
      <c r="D77" s="62"/>
      <c r="E77" s="63"/>
      <c r="F77" s="64"/>
      <c r="G77" s="61"/>
      <c r="H77" s="61"/>
      <c r="I77" s="61"/>
      <c r="J77" s="61"/>
      <c r="K77" s="61"/>
      <c r="L77" s="61"/>
    </row>
    <row r="78" spans="1:12" x14ac:dyDescent="0.25">
      <c r="A78" s="174">
        <v>2018</v>
      </c>
      <c r="B78" s="176">
        <f>D34</f>
        <v>2752134395</v>
      </c>
      <c r="C78" s="177"/>
      <c r="D78" s="65" t="s">
        <v>96</v>
      </c>
      <c r="E78" s="65"/>
      <c r="F78" s="60">
        <f>H37</f>
        <v>2752134395</v>
      </c>
      <c r="G78" s="61">
        <v>0</v>
      </c>
      <c r="H78" s="61">
        <v>0</v>
      </c>
      <c r="I78" s="61">
        <v>0</v>
      </c>
      <c r="J78" s="61">
        <f>F78+G78+H78+I78</f>
        <v>2752134395</v>
      </c>
      <c r="K78" s="61"/>
      <c r="L78" s="61"/>
    </row>
    <row r="79" spans="1:12" x14ac:dyDescent="0.25">
      <c r="A79" s="175"/>
      <c r="B79" s="178"/>
      <c r="C79" s="179"/>
      <c r="D79" s="62"/>
      <c r="E79" s="63"/>
      <c r="F79" s="64"/>
      <c r="G79" s="61"/>
      <c r="H79" s="61"/>
      <c r="I79" s="61"/>
      <c r="J79" s="61"/>
      <c r="K79" s="61"/>
      <c r="L79" s="61"/>
    </row>
    <row r="80" spans="1:12" x14ac:dyDescent="0.25">
      <c r="A80" s="66"/>
      <c r="B80" s="183"/>
      <c r="C80" s="183"/>
      <c r="D80" s="184"/>
      <c r="E80" s="184"/>
      <c r="F80" s="67"/>
      <c r="G80" s="61"/>
      <c r="H80" s="61"/>
      <c r="I80" s="61"/>
      <c r="J80" s="61"/>
      <c r="K80" s="61"/>
      <c r="L80" s="61"/>
    </row>
    <row r="81" spans="1:12" s="51" customFormat="1" ht="14.25" x14ac:dyDescent="0.25">
      <c r="A81" s="68"/>
      <c r="B81" s="185"/>
      <c r="C81" s="185"/>
      <c r="D81" s="185"/>
      <c r="E81" s="185"/>
      <c r="F81" s="70">
        <f>SUM(F72:F79)</f>
        <v>8435926734</v>
      </c>
      <c r="G81" s="70">
        <f>SUM(G72:G79)</f>
        <v>2866099057</v>
      </c>
      <c r="H81" s="70">
        <f>SUM(H72:H79)</f>
        <v>0</v>
      </c>
      <c r="I81" s="70">
        <f>SUM(I72:I79)</f>
        <v>0</v>
      </c>
      <c r="J81" s="69">
        <f>F81+G81+H81+I81</f>
        <v>11302025791</v>
      </c>
      <c r="K81" s="71">
        <f>SUM(K72:K73)</f>
        <v>0</v>
      </c>
      <c r="L81" s="71">
        <f>SUM(L72:L80)</f>
        <v>0</v>
      </c>
    </row>
    <row r="82" spans="1:12" x14ac:dyDescent="0.25">
      <c r="A82" s="66"/>
      <c r="B82" s="183"/>
      <c r="C82" s="183"/>
      <c r="D82" s="183"/>
      <c r="E82" s="183"/>
      <c r="F82" s="67"/>
      <c r="G82" s="61"/>
      <c r="H82" s="61"/>
      <c r="I82" s="61"/>
      <c r="J82" s="61"/>
      <c r="K82" s="72" t="s">
        <v>97</v>
      </c>
      <c r="L82" s="61" t="s">
        <v>98</v>
      </c>
    </row>
    <row r="83" spans="1:12" x14ac:dyDescent="0.25">
      <c r="A83" s="180" t="s">
        <v>99</v>
      </c>
      <c r="B83" s="180"/>
      <c r="C83" s="180"/>
      <c r="D83" s="180"/>
      <c r="E83" s="180"/>
      <c r="F83" s="180"/>
      <c r="G83" s="180"/>
      <c r="H83" s="180"/>
      <c r="I83" s="180"/>
      <c r="J83" s="180"/>
      <c r="K83" s="181">
        <f>K81-L81</f>
        <v>0</v>
      </c>
      <c r="L83" s="181"/>
    </row>
    <row r="84" spans="1:12" x14ac:dyDescent="0.25">
      <c r="B84" s="182"/>
      <c r="C84" s="182"/>
    </row>
    <row r="86" spans="1:12" x14ac:dyDescent="0.25">
      <c r="K86" s="45" t="s">
        <v>150</v>
      </c>
    </row>
    <row r="87" spans="1:12" x14ac:dyDescent="0.25">
      <c r="K87" s="46" t="s">
        <v>73</v>
      </c>
    </row>
    <row r="92" spans="1:12" x14ac:dyDescent="0.25">
      <c r="K92" s="6"/>
    </row>
    <row r="93" spans="1:12" x14ac:dyDescent="0.25">
      <c r="K93" s="46" t="s">
        <v>100</v>
      </c>
      <c r="L93" s="47"/>
    </row>
    <row r="95" spans="1:12" x14ac:dyDescent="0.25">
      <c r="A95" s="6"/>
      <c r="B95" s="11" t="s">
        <v>101</v>
      </c>
    </row>
    <row r="96" spans="1:12" x14ac:dyDescent="0.25">
      <c r="A96" s="6"/>
      <c r="B96" s="2" t="s">
        <v>102</v>
      </c>
    </row>
    <row r="97" spans="3:3" x14ac:dyDescent="0.25">
      <c r="C97" s="73" t="s">
        <v>103</v>
      </c>
    </row>
    <row r="98" spans="3:3" x14ac:dyDescent="0.25">
      <c r="C98" s="73" t="s">
        <v>104</v>
      </c>
    </row>
    <row r="99" spans="3:3" x14ac:dyDescent="0.25">
      <c r="C99" s="73" t="s">
        <v>105</v>
      </c>
    </row>
  </sheetData>
  <mergeCells count="44">
    <mergeCell ref="C18:D18"/>
    <mergeCell ref="E18:E19"/>
    <mergeCell ref="F18:H18"/>
    <mergeCell ref="I18:L19"/>
    <mergeCell ref="C20:C22"/>
    <mergeCell ref="D20:D22"/>
    <mergeCell ref="B70:C70"/>
    <mergeCell ref="D70:E70"/>
    <mergeCell ref="B71:C71"/>
    <mergeCell ref="C24:C27"/>
    <mergeCell ref="D24:D27"/>
    <mergeCell ref="C29:C32"/>
    <mergeCell ref="D29:D32"/>
    <mergeCell ref="C34:C37"/>
    <mergeCell ref="D34:D37"/>
    <mergeCell ref="C39:C44"/>
    <mergeCell ref="D39:D44"/>
    <mergeCell ref="A66:L66"/>
    <mergeCell ref="A67:L67"/>
    <mergeCell ref="A68:A69"/>
    <mergeCell ref="B68:C69"/>
    <mergeCell ref="D68:I68"/>
    <mergeCell ref="J68:J69"/>
    <mergeCell ref="K68:K69"/>
    <mergeCell ref="L68:L69"/>
    <mergeCell ref="D69:E69"/>
    <mergeCell ref="D71:E71"/>
    <mergeCell ref="A74:A75"/>
    <mergeCell ref="B74:C75"/>
    <mergeCell ref="A76:A77"/>
    <mergeCell ref="B76:C77"/>
    <mergeCell ref="A72:A73"/>
    <mergeCell ref="B72:C73"/>
    <mergeCell ref="A78:A79"/>
    <mergeCell ref="B78:C79"/>
    <mergeCell ref="A83:J83"/>
    <mergeCell ref="K83:L83"/>
    <mergeCell ref="B84:C84"/>
    <mergeCell ref="B80:C80"/>
    <mergeCell ref="D80:E80"/>
    <mergeCell ref="B81:C81"/>
    <mergeCell ref="D81:E81"/>
    <mergeCell ref="B82:C82"/>
    <mergeCell ref="D82:E82"/>
  </mergeCells>
  <printOptions horizontalCentered="1"/>
  <pageMargins left="0.39370078740157483" right="0.19685039370078741" top="0.39370078740157483" bottom="0.19685039370078741" header="0.31496062992125984" footer="0.31496062992125984"/>
  <pageSetup paperSize="9" scale="6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43E90-B61B-40CC-A929-E44D63ABB672}">
  <dimension ref="A1"/>
  <sheetViews>
    <sheetView view="pageBreakPreview" zoomScale="60" zoomScaleNormal="100" workbookViewId="0">
      <selection activeCell="P15" sqref="P15"/>
    </sheetView>
  </sheetViews>
  <sheetFormatPr defaultRowHeight="15" x14ac:dyDescent="0.25"/>
  <cols>
    <col min="12" max="12" width="7" customWidth="1"/>
  </cols>
  <sheetData/>
  <pageMargins left="0.7" right="0.7" top="0.75" bottom="0.75" header="0.3" footer="0.3"/>
  <pageSetup paperSize="9" scale="80"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Balasan</vt:lpstr>
      <vt:lpstr>1.1</vt:lpstr>
      <vt:lpstr>2.1</vt:lpstr>
      <vt:lpstr>'1.1'!Print_Area</vt:lpstr>
      <vt:lpstr>Balasan!Print_Area</vt:lpstr>
      <vt:lpstr>Balasan!Print_Titles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Pramudita</dc:creator>
  <cp:lastModifiedBy>Brian Pramudita</cp:lastModifiedBy>
  <cp:lastPrinted>2023-08-23T04:57:06Z</cp:lastPrinted>
  <dcterms:created xsi:type="dcterms:W3CDTF">2023-08-11T09:28:23Z</dcterms:created>
  <dcterms:modified xsi:type="dcterms:W3CDTF">2023-08-23T04:59:31Z</dcterms:modified>
</cp:coreProperties>
</file>