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brian\Downloads\"/>
    </mc:Choice>
  </mc:AlternateContent>
  <xr:revisionPtr revIDLastSave="0" documentId="13_ncr:1_{F4DE1DE3-7291-4991-BBAF-9AEF648836C3}" xr6:coauthVersionLast="47" xr6:coauthVersionMax="47" xr10:uidLastSave="{00000000-0000-0000-0000-000000000000}"/>
  <bookViews>
    <workbookView xWindow="-120" yWindow="-120" windowWidth="20730" windowHeight="11040" xr2:uid="{D8C212E3-37A9-40E9-8CC7-6B6A244ADFAD}"/>
  </bookViews>
  <sheets>
    <sheet name="COVER" sheetId="2" r:id="rId1"/>
    <sheet name="DAFTAR ISI" sheetId="3" r:id="rId2"/>
    <sheet name="NERACA" sheetId="4" r:id="rId3"/>
    <sheet name="LR" sheetId="7" r:id="rId4"/>
    <sheet name="LPE" sheetId="8" r:id="rId5"/>
    <sheet name="ARUS KAS" sheetId="9" r:id="rId6"/>
    <sheet name="CALK" sheetId="6" r:id="rId7"/>
    <sheet name="WS" sheetId="5" r:id="rId8"/>
    <sheet name="Neraca_Accurate" sheetId="10" r:id="rId9"/>
    <sheet name="LR_Accurate" sheetId="11" r:id="rId10"/>
    <sheet name="Sheet1" sheetId="1"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p">#REF!</definedName>
    <definedName name="\r">#REF!</definedName>
    <definedName name="\s">#REF!</definedName>
    <definedName name="__123Graph_A" hidden="1">'[2]PHSB-GL-TB'!#REF!</definedName>
    <definedName name="__mm02">#REF!</definedName>
    <definedName name="__mm2">#REF!</definedName>
    <definedName name="__Nop98" hidden="1">#REF!</definedName>
    <definedName name="__PL1">#REF!</definedName>
    <definedName name="__PL2">#REF!</definedName>
    <definedName name="__PL3">#REF!</definedName>
    <definedName name="__poc01">#REF!</definedName>
    <definedName name="__poc02">#REF!</definedName>
    <definedName name="__poc03">#REF!</definedName>
    <definedName name="__poc04">#REF!</definedName>
    <definedName name="__poc05">#REF!</definedName>
    <definedName name="__vib01">#REF!</definedName>
    <definedName name="__vib02">#REF!</definedName>
    <definedName name="__vib03">#REF!</definedName>
    <definedName name="__vib04">#REF!</definedName>
    <definedName name="__vib05">#REF!</definedName>
    <definedName name="__vib06">#REF!</definedName>
    <definedName name="__vib07">#REF!</definedName>
    <definedName name="_Fill" hidden="1">#REF!</definedName>
    <definedName name="_xlnm._FilterDatabase" localSheetId="3" hidden="1">LR!#REF!</definedName>
    <definedName name="_xlnm._FilterDatabase" localSheetId="2" hidden="1">NERACA!#REF!</definedName>
    <definedName name="_Key1" hidden="1">#REF!</definedName>
    <definedName name="_Key2" hidden="1">'[3]NH-Badan'!#REF!</definedName>
    <definedName name="_mm02">#REF!</definedName>
    <definedName name="_mm2">#REF!</definedName>
    <definedName name="_Nop98" hidden="1">#REF!</definedName>
    <definedName name="_Order1" hidden="1">255</definedName>
    <definedName name="_PL1">#REF!</definedName>
    <definedName name="_PL2">#REF!</definedName>
    <definedName name="_PL3">#REF!</definedName>
    <definedName name="_poc01">#REF!</definedName>
    <definedName name="_poc02">#REF!</definedName>
    <definedName name="_poc03">#REF!</definedName>
    <definedName name="_poc04">#REF!</definedName>
    <definedName name="_poc05">#REF!</definedName>
    <definedName name="_Regression_Int" hidden="1">1</definedName>
    <definedName name="_Sort" hidden="1">#REF!</definedName>
    <definedName name="_vib01">#REF!</definedName>
    <definedName name="_vib02">#REF!</definedName>
    <definedName name="_vib03">#REF!</definedName>
    <definedName name="_vib04">#REF!</definedName>
    <definedName name="_vib05">#REF!</definedName>
    <definedName name="_vib06">#REF!</definedName>
    <definedName name="_vib07">#REF!</definedName>
    <definedName name="a" hidden="1">{#N/A,#N/A,FALSE,"DATA"}</definedName>
    <definedName name="accrual">#REF!</definedName>
    <definedName name="AcctPeriod">1202</definedName>
    <definedName name="address01">#REF!</definedName>
    <definedName name="address02">#REF!</definedName>
    <definedName name="address03">#REF!</definedName>
    <definedName name="Alamat">#REF!</definedName>
    <definedName name="American_Express_Bank">#REF!</definedName>
    <definedName name="AR_1">#REF!</definedName>
    <definedName name="AR_2">#REF!</definedName>
    <definedName name="AS2DocOpenMode" hidden="1">"AS2DocumentEdit"</definedName>
    <definedName name="average">#REF!</definedName>
    <definedName name="BADDEBT">[4]Marshal!#REF!</definedName>
    <definedName name="balancesheets">#REF!</definedName>
    <definedName name="balmfCurrentAssets">#REF!</definedName>
    <definedName name="balmfCurrentLiabilities">#REF!</definedName>
    <definedName name="balmfNonCurrentAssets">#REF!</definedName>
    <definedName name="balmfNonCurrentLiabilities">#REF!</definedName>
    <definedName name="balmfNonCurrentProvisions">#REF!</definedName>
    <definedName name="balmfOtherNonCurrentAssets">#REF!</definedName>
    <definedName name="balmfShareEquity">#REF!</definedName>
    <definedName name="bank">#REF!</definedName>
    <definedName name="BBT">#REF!</definedName>
    <definedName name="BIK">#REF!</definedName>
    <definedName name="bikexpenses">[5]Marshal!#REF!</definedName>
    <definedName name="bluemail">OFFSET('[6]PROJ CASH'!$C$20:$AB$20,(Chart3-1)*13,0,,Month+14)</definedName>
    <definedName name="bookyear">#REF!</definedName>
    <definedName name="BreakPoint">'[6]Cover Sheet'!#REF!</definedName>
    <definedName name="BS_DATA_APR">IF(ISERROR(INDEX([7]GLTRIAL0704!$K$1:$K$65536,MATCH(#REF!,[7]GLTRIAL0704!$A$1:$A$65536,0))),0,INDEX([7]GLTRIAL0704!$K$1:$K$65536,MATCH(#REF!,[7]GLTRIAL0704!$A$1:$A$65536,0)))</definedName>
    <definedName name="BS_DATA_AUG">IF(ISERROR(INDEX([7]GLTRIAL0708!$K$1:$K$65536,MATCH(#REF!,[7]GLTRIAL0708!$A$1:$A$65536,0))),0,INDEX([7]GLTRIAL0708!$K$1:$K$65536,MATCH(#REF!,[7]GLTRIAL0708!$A$1:$A$65536,0)))</definedName>
    <definedName name="BS_DATA_DEC">IF(ISERROR(INDEX([7]GLTRIAL0712!$K$1:$K$65536,MATCH(#REF!,[7]GLTRIAL0712!$A$1:$A$65536,0))),0,INDEX([7]GLTRIAL0712!$K$1:$K$65536,MATCH(#REF!,[7]GLTRIAL0712!$A$1:$A$65536,0)))</definedName>
    <definedName name="BS_DATA_DECLAST">IF(ISERROR(INDEX([7]GLTRIAL0612!$K$1:$K$65536,MATCH(#REF!,[7]GLTRIAL0612!$A$1:$A$65536,0))),0,INDEX([7]GLTRIAL0612!$K$1:$K$65536,MATCH(#REF!,[7]GLTRIAL0612!$A$1:$A$65536,0)))</definedName>
    <definedName name="BS_DATA_FEB">IF(ISERROR(INDEX([7]GLTRIAL0702!$K$1:$K$65536,MATCH(#REF!,[7]GLTRIAL0702!$A$1:$A$65536,0))),0,INDEX([7]GLTRIAL0702!$K$1:$K$65536,MATCH(#REF!,[7]GLTRIAL0702!$A$1:$A$65536,0)))</definedName>
    <definedName name="BS_DATA_JAN">IF(ISERROR(INDEX([7]GLTRIAL0701!$K$1:$K$65536,MATCH(#REF!,[7]GLTRIAL0701!$A$1:$A$65536,0))),0,INDEX([7]GLTRIAL0701!$K$1:$K$65536,MATCH(#REF!,[7]GLTRIAL0701!$A$1:$A$65536,0)))</definedName>
    <definedName name="BS_DATA_JUL">IF(ISERROR(INDEX([7]GLTRIAL0707!$K$1:$K$65536,MATCH(#REF!,[7]GLTRIAL0707!$A$1:$A$65536,0))),0,INDEX([7]GLTRIAL0707!$K$1:$K$65536,MATCH(#REF!,[7]GLTRIAL0707!$A$1:$A$65536,0)))</definedName>
    <definedName name="BS_DATA_JUN">IF(ISERROR(INDEX([7]GLTRIAL0706!$K$1:$K$65536,MATCH(#REF!,[7]GLTRIAL0706!$A$1:$A$65536,0))),0,INDEX([7]GLTRIAL0706!$K$1:$K$65536,MATCH(#REF!,[7]GLTRIAL0706!$A$1:$A$65536,0)))</definedName>
    <definedName name="BS_DATA_MAR">IF(ISERROR(INDEX([7]GLTRIAL0703!$K$1:$K$65536,MATCH(#REF!,[7]GLTRIAL0703!$A$1:$A$65536,0))),0,INDEX([7]GLTRIAL0703!$K$1:$K$65536,MATCH(#REF!,[7]GLTRIAL0703!$A$1:$A$65536,0)))</definedName>
    <definedName name="BS_DATA_MAY">IF(ISERROR(INDEX([7]GLTRIAL0705!$K$1:$K$65536,MATCH(#REF!,[7]GLTRIAL0705!$A$1:$A$65536,0))),0,INDEX([7]GLTRIAL0705!$K$1:$K$65536,MATCH(#REF!,[7]GLTRIAL0705!$A$1:$A$65536,0)))</definedName>
    <definedName name="BS_DATA_NOV">IF(ISERROR(INDEX([7]GLTRIAL0711!$K$1:$K$65536,MATCH(#REF!,[7]GLTRIAL0711!$A$1:$A$65536,0))),0,INDEX([7]GLTRIAL0711!$K$1:$K$65536,MATCH(#REF!,[7]GLTRIAL0711!$A$1:$A$65536,0)))</definedName>
    <definedName name="BS_DATA_OCT">IF(ISERROR(INDEX([7]GLTRIAL0710!$K$1:$K$65536,MATCH(#REF!,[7]GLTRIAL0710!$A$1:$A$65536,0))),0,INDEX([7]GLTRIAL0710!$K$1:$K$65536,MATCH(#REF!,[7]GLTRIAL0710!$A$1:$A$65536,0)))</definedName>
    <definedName name="BS_DATA_SEP">IF(ISERROR(INDEX([7]GLTRIAL0709!$K$1:$K$65536,MATCH(#REF!,[7]GLTRIAL0709!$A$1:$A$65536,0))),0,INDEX([7]GLTRIAL0709!$K$1:$K$65536,MATCH(#REF!,[7]GLTRIAL0709!$A$1:$A$65536,0)))</definedName>
    <definedName name="BS_TUBO_APR">IF(ISERROR(INDEX([7]GLTRIAL0704!$M$1:$M$65536,MATCH(#REF!,[7]GLTRIAL0704!$A$1:$A$65536,0))),0,INDEX([7]GLTRIAL0704!$M$1:$M$65536,MATCH(#REF!,[7]GLTRIAL0704!$A$1:$A$65536,0)))</definedName>
    <definedName name="BS_TUBO_AUG">IF(ISERROR(INDEX([7]GLTRIAL0708!$M$1:$M$65536,MATCH(#REF!,[7]GLTRIAL0708!$A$1:$A$65536,0))),0,INDEX([7]GLTRIAL0708!$M$1:$M$65536,MATCH(#REF!,[7]GLTRIAL0708!$A$1:$A$65536,0)))</definedName>
    <definedName name="BS_TUBO_DEC">IF(ISERROR(INDEX([7]GLTRIAL0712!$M$1:$M$65536,MATCH(#REF!,[7]GLTRIAL0712!$A$1:$A$65536,0))),0,INDEX([7]GLTRIAL0712!$M$1:$M$65536,MATCH(#REF!,[7]GLTRIAL0712!$A$1:$A$65536,0)))</definedName>
    <definedName name="BS_TUBO_FEB">IF(ISERROR(INDEX([7]GLTRIAL0702!$M$1:$M$65536,MATCH(#REF!,[7]GLTRIAL0702!$A$1:$A$65536,0))),0,INDEX([7]GLTRIAL0702!$M$1:$M$65536,MATCH(#REF!,[7]GLTRIAL0702!$A$1:$A$65536,0)))</definedName>
    <definedName name="BS_TUBO_JAN">IF(ISERROR(INDEX([7]GLTRIAL0701!$M$1:$M$65536,MATCH(#REF!,[7]GLTRIAL0701!$A$1:$A$65536,0))),0,INDEX([7]GLTRIAL0701!$M$1:$M$65536,MATCH(#REF!,[7]GLTRIAL0701!$A$1:$A$65536,0)))</definedName>
    <definedName name="BS_TUBO_JUL">IF(ISERROR(INDEX([7]GLTRIAL0707!$M$1:$M$65536,MATCH(#REF!,[7]GLTRIAL0707!$A$1:$A$65536,0))),0,INDEX([7]GLTRIAL0707!$M$1:$M$65536,MATCH(#REF!,[7]GLTRIAL0707!$A$1:$A$65536,0)))</definedName>
    <definedName name="BS_TUBO_JUN">IF(ISERROR(INDEX([7]GLTRIAL0706!$M$1:$M$65536,MATCH(#REF!,[7]GLTRIAL0706!$A$1:$A$65536,0))),0,INDEX([7]GLTRIAL0706!$M$1:$M$65536,MATCH(#REF!,[7]GLTRIAL0706!$A$1:$A$65536,0)))</definedName>
    <definedName name="BS_TUBO_MAR">IF(ISERROR(INDEX([7]GLTRIAL0703!$M$1:$M$65536,MATCH(#REF!,[7]GLTRIAL0703!$A$1:$A$65536,0))),0,INDEX([7]GLTRIAL0703!$M$1:$M$65536,MATCH(#REF!,[7]GLTRIAL0703!$A$1:$A$65536,0)))</definedName>
    <definedName name="BS_TUBO_MAY">IF(ISERROR(INDEX([7]GLTRIAL0705!$M$1:$M$65536,MATCH(#REF!,[7]GLTRIAL0705!$A$1:$A$65536,0))),0,INDEX([7]GLTRIAL0705!$M$1:$M$65536,MATCH(#REF!,[7]GLTRIAL0705!$A$1:$A$65536,0)))</definedName>
    <definedName name="BS_TUBO_NOV">IF(ISERROR(INDEX([7]GLTRIAL0711!$M$1:$M$65536,MATCH(#REF!,[7]GLTRIAL0711!$A$1:$A$65536,0))),0,INDEX([7]GLTRIAL0711!$M$1:$M$65536,MATCH(#REF!,[7]GLTRIAL0711!$A$1:$A$65536,0)))</definedName>
    <definedName name="BS_TUBO_OCT">IF(ISERROR(INDEX([7]GLTRIAL0710!$M$1:$M$65536,MATCH(#REF!,[7]GLTRIAL0710!$A$1:$A$65536,0))),0,INDEX([7]GLTRIAL0710!$M$1:$M$65536,MATCH(#REF!,[7]GLTRIAL0710!$A$1:$A$65536,0)))</definedName>
    <definedName name="BS_TUBO_SEP">IF(ISERROR(INDEX([7]GLTRIAL0709!$M$1:$M$65536,MATCH(#REF!,[7]GLTRIAL0709!$A$1:$A$65536,0))),0,INDEX([7]GLTRIAL0709!$M$1:$M$65536,MATCH(#REF!,[7]GLTRIAL0709!$A$1:$A$65536,0)))</definedName>
    <definedName name="BSDT1">#REF!</definedName>
    <definedName name="BSDT2">#REF!</definedName>
    <definedName name="BTL">#REF!</definedName>
    <definedName name="BULAN">#REF!</definedName>
    <definedName name="businesstype">#REF!</definedName>
    <definedName name="caforward">#REF!</definedName>
    <definedName name="calendar">#REF!</definedName>
    <definedName name="CAPGAINS">'[8]Marshal -1'!#REF!</definedName>
    <definedName name="CAPLOSS">#REF!</definedName>
    <definedName name="cash">#REF!</definedName>
    <definedName name="Cash_FCast1">'[6]Cover Sheet'!#REF!</definedName>
    <definedName name="Cash_FCast2">'[6]Cover Sheet'!#REF!</definedName>
    <definedName name="Cash_NetFlow1">'[6]Cover Sheet'!#REF!</definedName>
    <definedName name="Cash_NetFlow2">'[6]Cover Sheet'!#REF!</definedName>
    <definedName name="Cash_Period">'[6]Cover Sheet'!#REF!</definedName>
    <definedName name="Cash_RepEnt1">'[6]Cover Sheet'!#REF!</definedName>
    <definedName name="Cash_RepEnt2">'[6]Cover Sheet'!#REF!</definedName>
    <definedName name="Cathay_Pacific">#REF!</definedName>
    <definedName name="CE">#REF!</definedName>
    <definedName name="CF_Date2">'[6]Cover Sheet'!#REF!</definedName>
    <definedName name="CF_Date3">'[6]Cover Sheet'!#REF!</definedName>
    <definedName name="CH">#REF!</definedName>
    <definedName name="Chart1">[6]PRO!$L$7</definedName>
    <definedName name="Chart2">[6]PRO!$L$23</definedName>
    <definedName name="Chart3">[6]PRO!$L$39</definedName>
    <definedName name="Chart4">[6]PRO!$L$55</definedName>
    <definedName name="cip">#REF!</definedName>
    <definedName name="COGS">[5]Marshal!#REF!</definedName>
    <definedName name="companyofficer">#REF!</definedName>
    <definedName name="computer">#REF!</definedName>
    <definedName name="cooperation">#REF!</definedName>
    <definedName name="Corporate">#REF!</definedName>
    <definedName name="CPF_1">'[6]Cover Sheet'!#REF!</definedName>
    <definedName name="CPF_2">'[6]Cover Sheet'!#REF!</definedName>
    <definedName name="CPF_3">'[6]Cover Sheet'!#REF!</definedName>
    <definedName name="CPF_4">'[6]Cover Sheet'!#REF!</definedName>
    <definedName name="CPF_5">'[6]Cover Sheet'!#REF!</definedName>
    <definedName name="CPF_6">'[6]Cover Sheet'!#REF!</definedName>
    <definedName name="_xlnm.Criteria">#REF!</definedName>
    <definedName name="CS">#REF!</definedName>
    <definedName name="Curr">#REF!</definedName>
    <definedName name="CurrView">#REF!</definedName>
    <definedName name="d" hidden="1">#REF!</definedName>
    <definedName name="_xlnm.Database">#REF!</definedName>
    <definedName name="datastart">#REF!</definedName>
    <definedName name="DATE">#REF!</definedName>
    <definedName name="dbm">#REF!</definedName>
    <definedName name="DCUNEARNED1">#REF!</definedName>
    <definedName name="DCUNEARNED2">#REF!</definedName>
    <definedName name="dep">#REF!</definedName>
    <definedName name="depreciation">[5]Marshal!#REF!</definedName>
    <definedName name="DEPRECIATION0">#REF!</definedName>
    <definedName name="depreciationcalculation">#REF!</definedName>
    <definedName name="Depreop">#REF!</definedName>
    <definedName name="Deprepro">#REF!</definedName>
    <definedName name="DEPRESIASI">#REF!</definedName>
    <definedName name="DFUNEARNED1">#REF!</definedName>
    <definedName name="DFUNEARNED2">#REF!</definedName>
    <definedName name="dividend">[5]Marshal!#REF!</definedName>
    <definedName name="EBT">[9]Marshal!$E$236</definedName>
    <definedName name="emaiL">OFFSET('[6]PROJ CASH'!$C$20:$AB$20,(Chart3-1)*13,0,,Month+14)</definedName>
    <definedName name="ENDPL">[10]PL!#REF!</definedName>
    <definedName name="endyear">#REF!</definedName>
    <definedName name="english">#REF!</definedName>
    <definedName name="Entity">#REF!</definedName>
    <definedName name="Entity_Names">[11]Ranges!$C$5:$C$63</definedName>
    <definedName name="exittaxtotal">#REF!</definedName>
    <definedName name="EXPENSE">[10]PL!#REF!+[10]PL!#REF!+[10]PL!#REF!+[10]PL!#REF!+[10]PL!#REF!+[10]PL!#REF!</definedName>
    <definedName name="Expense_d">[10]PL!$F$32,[10]PL!$F$62,[10]PL!$F$71</definedName>
    <definedName name="_xlnm.Extract">'[12]NRClajur-jkt'!#REF!</definedName>
    <definedName name="ExYTDAv">INDEX('[6]Exchange Rates'!$C$16:$N$16,Month)</definedName>
    <definedName name="F02_S2.10080">#REF!</definedName>
    <definedName name="F02_S2.10190">#REF!</definedName>
    <definedName name="F02_S2.10200">#REF!</definedName>
    <definedName name="F02_S2.10270">#REF!</definedName>
    <definedName name="F02_S2.10350">#REF!</definedName>
    <definedName name="F02_S2.10360">#REF!</definedName>
    <definedName name="fcastPeriod">#REF!</definedName>
    <definedName name="FF">#REF!</definedName>
    <definedName name="fifo">#REF!</definedName>
    <definedName name="fill" hidden="1">#REF!</definedName>
    <definedName name="FIN">#REF!</definedName>
    <definedName name="Finance">#REF!</definedName>
    <definedName name="FIOS_V_REPORT_D2">#REF!</definedName>
    <definedName name="fiscalprofits">[5]Marshal!#REF!</definedName>
    <definedName name="Fiscloss">#REF!</definedName>
    <definedName name="FOCI_ROY">'[6]Cover Sheet'!#REF!</definedName>
    <definedName name="FOCO_ROY">'[6]Cover Sheet'!#REF!</definedName>
    <definedName name="foundation">#REF!</definedName>
    <definedName name="fxrate">#REF!</definedName>
    <definedName name="gains">[5]Marshal!#REF!</definedName>
    <definedName name="GASBUMI12">#REF!</definedName>
    <definedName name="gl">#REF!</definedName>
    <definedName name="goodwill">#REF!</definedName>
    <definedName name="Graph">-OFFSET('[6]PROJ CASH'!$C$18:$AB$18,(Chart2-1)*13,0,,Month+14)</definedName>
    <definedName name="Graph1In">OFFSET('[6]PROJ CASH'!$C$14:$AB$14,(Chart1-1)*13,0,,Month+14)</definedName>
    <definedName name="Graph1Net">OFFSET('[6]PROJ CASH'!$C$20:$AB$20,(Chart1-1)*13,0,,Month+14)</definedName>
    <definedName name="Graph1Out">-OFFSET('[6]PROJ CASH'!$C$18:$AB$18,(Chart1-1)*13,0,,Month+14)</definedName>
    <definedName name="Graph2In">OFFSET('[6]PROJ CASH'!$C$14:$AB$14,(Chart2-1)*13,0,,Month+14)</definedName>
    <definedName name="Graph2Net">OFFSET('[6]PROJ CASH'!$C$20:$AB$20,(Chart2-1)*13,0,,Month+14)</definedName>
    <definedName name="Graph2Out">-OFFSET('[6]PROJ CASH'!$C$18:$AB$18,(Chart2-1)*13,0,,Month+14)</definedName>
    <definedName name="Graph3In">OFFSET('[6]PROJ CASH'!$C$14:$AB$14,(Chart3-1)*13,0,,Month+14)</definedName>
    <definedName name="Graph3Net">OFFSET('[6]PROJ CASH'!$C$20:$AB$20,(Chart3-1)*13,0,,Month+14)</definedName>
    <definedName name="Graph3Out">-OFFSET('[6]PROJ CASH'!$C$18:$AB$18,(Chart3-1)*13,0,,Month+14)</definedName>
    <definedName name="Graph4In">OFFSET('[6]PROJ CASH'!$C$14:$AB$14,(Chart4-1)*13,0,,Month+14)</definedName>
    <definedName name="Graph4Net">OFFSET('[6]PROJ CASH'!$C$20:$AB$20,(Chart4-1)*13,0,,Month+14)</definedName>
    <definedName name="Graph4Out">-OFFSET('[6]PROJ CASH'!$C$18:$AB$18,(Chart4-1)*13,0,,Month+14)</definedName>
    <definedName name="hh" hidden="1">#REF!</definedName>
    <definedName name="home">#REF!</definedName>
    <definedName name="homeaddress">#REF!</definedName>
    <definedName name="homephone">#REF!</definedName>
    <definedName name="ijk">#REF!</definedName>
    <definedName name="iktisarcabang">#REF!</definedName>
    <definedName name="iktisarpemegangsaham">#REF!</definedName>
    <definedName name="iktisarpenerima">#REF!</definedName>
    <definedName name="iktisarpengurus">#REF!</definedName>
    <definedName name="iktisarpph22">#REF!</definedName>
    <definedName name="iktisarpph23">#REF!</definedName>
    <definedName name="iktisarpph24">#REF!</definedName>
    <definedName name="iktisarpph25">#REF!</definedName>
    <definedName name="iktisarpphgvb">#REF!</definedName>
    <definedName name="imel">OFFSET('[6]PROJ CASH'!$C$20:$AB$20,(Chart4-1)*13,0,,Month+14)</definedName>
    <definedName name="inboundincomes">#REF!</definedName>
    <definedName name="indonesian">#REF!</definedName>
    <definedName name="industry">#REF!</definedName>
    <definedName name="INI">#REF!</definedName>
    <definedName name="installment">#REF!</definedName>
    <definedName name="instrefs">[6]PRO!#REF!</definedName>
    <definedName name="interest">[5]Marshal!#REF!</definedName>
    <definedName name="inv.pabrik">#REF!</definedName>
    <definedName name="investmentfund">#REF!</definedName>
    <definedName name="irrc">[5]Marshal!#REF!</definedName>
    <definedName name="IRRSC">#REF!</definedName>
    <definedName name="istft">#REF!</definedName>
    <definedName name="Jakarta_Int_l_School">#REF!</definedName>
    <definedName name="JAMUAN_MAKAN">#REF!</definedName>
    <definedName name="JKT">#REF!</definedName>
    <definedName name="JKT_AMT">#REF!</definedName>
    <definedName name="JKT_AMT_NR">#REF!</definedName>
    <definedName name="JKT_AMT_R">#REF!</definedName>
    <definedName name="JKT_BAL">#REF!</definedName>
    <definedName name="JKT_LN_Reg_Cust_30sep04">#REF!</definedName>
    <definedName name="JUL">'[13]KAS $'!#REF!</definedName>
    <definedName name="kantor">#REF!</definedName>
    <definedName name="kantor1">#REF!</definedName>
    <definedName name="kantor2">#REF!</definedName>
    <definedName name="KAS">#REF!</definedName>
    <definedName name="keb">#REF!</definedName>
    <definedName name="kk">'[14]Table Array'!$B$3:$C$24</definedName>
    <definedName name="KKD">'[15]Credit-22'!#REF!</definedName>
    <definedName name="klien">#REF!</definedName>
    <definedName name="LABARUGI05">#REF!</definedName>
    <definedName name="LH">#REF!</definedName>
    <definedName name="LocalDBase">"\\NSWMPT03\E&amp;C HO\MGT REPORTING\CONP"</definedName>
    <definedName name="location">#REF!</definedName>
    <definedName name="lossonfadisposal">[5]Marshal!#REF!</definedName>
    <definedName name="LPGSALUR12">#REF!</definedName>
    <definedName name="LUARUSAHA05">#REF!</definedName>
    <definedName name="manual">#REF!</definedName>
    <definedName name="MID003_LBU11_Garansi_yang_Diberikan">#REF!</definedName>
    <definedName name="Mode">#REF!</definedName>
    <definedName name="Month">#REF!</definedName>
    <definedName name="monthly25">[16]Marshal!$H$195</definedName>
    <definedName name="monthlypph25">[5]Marshal!#REF!</definedName>
    <definedName name="MR_Summ_BG_Act">#REF!</definedName>
    <definedName name="MR_Summ_BG_YTD">#REF!</definedName>
    <definedName name="MR1_Period">#REF!</definedName>
    <definedName name="MR1_RepEnt">#REF!</definedName>
    <definedName name="MR1_Tag">#REF!</definedName>
    <definedName name="MR4_13Month">#REF!</definedName>
    <definedName name="MR4_Cash_Net">#REF!</definedName>
    <definedName name="MR4_Cash_Pos">#REF!</definedName>
    <definedName name="MR4_CC_4">'[6]Cover Sheet'!#REF!</definedName>
    <definedName name="MR4_CC_6">'[6]Cover Sheet'!#REF!</definedName>
    <definedName name="MR4_MR5_1b">'[6]Cover Sheet'!#REF!</definedName>
    <definedName name="MR4_MR5_2b">'[6]Cover Sheet'!#REF!</definedName>
    <definedName name="MR4_MR5_3b">'[6]Cover Sheet'!#REF!</definedName>
    <definedName name="MR4_MR5_4a">'[6]Cover Sheet'!#REF!</definedName>
    <definedName name="MR4_MR5_4b">'[6]Cover Sheet'!#REF!</definedName>
    <definedName name="MR4_MR5_5b">'[6]Cover Sheet'!#REF!</definedName>
    <definedName name="MR4_MR5_6a">'[6]Cover Sheet'!#REF!</definedName>
    <definedName name="MR4_MR5_6b">'[6]Cover Sheet'!#REF!</definedName>
    <definedName name="MR4_MR5_7b">'[6]Cover Sheet'!#REF!</definedName>
    <definedName name="MR4_MR9_1a">'[6]Cover Sheet'!#REF!</definedName>
    <definedName name="MR4_MR9_1b">'[6]Cover Sheet'!#REF!</definedName>
    <definedName name="MR4_MR9_1c">'[6]Cover Sheet'!#REF!</definedName>
    <definedName name="MR4_MR9_1d">'[6]Cover Sheet'!#REF!</definedName>
    <definedName name="MR4_MR9_2a">'[6]Cover Sheet'!#REF!</definedName>
    <definedName name="MR4_MR9_2b">'[6]Cover Sheet'!#REF!</definedName>
    <definedName name="MR4_MR9_2c">'[6]Cover Sheet'!#REF!</definedName>
    <definedName name="MR4_MR9_2d">'[6]Cover Sheet'!#REF!</definedName>
    <definedName name="MR4_MR9_6a">'[6]Cover Sheet'!#REF!</definedName>
    <definedName name="MR4_MR9_6b">'[6]Cover Sheet'!#REF!</definedName>
    <definedName name="MR4_MR9_6c">'[6]Cover Sheet'!#REF!</definedName>
    <definedName name="MR4_MR9_6d">'[6]Cover Sheet'!#REF!</definedName>
    <definedName name="MR4_OC1">#REF!</definedName>
    <definedName name="MR4_OC2">#REF!</definedName>
    <definedName name="MR4_OC3">#REF!</definedName>
    <definedName name="MR4_OC4">#REF!</definedName>
    <definedName name="MR4_OC5">#REF!</definedName>
    <definedName name="MR4_OC6">#REF!</definedName>
    <definedName name="MR4_OC7">#REF!</definedName>
    <definedName name="MR4_RepEnt">#REF!</definedName>
    <definedName name="MR4_Tag">#REF!</definedName>
    <definedName name="MR4CashFALF">#REF!</definedName>
    <definedName name="MR4CashFATF">#REF!</definedName>
    <definedName name="MR4CashIALF">#REF!</definedName>
    <definedName name="MR4CashIATF">#REF!</definedName>
    <definedName name="MR4CashOALF">#REF!</definedName>
    <definedName name="MR4CashOATF">#REF!</definedName>
    <definedName name="MR4CashPELF">#REF!</definedName>
    <definedName name="MR4CashPETF">#REF!</definedName>
    <definedName name="MR5_Depn_TMM_Act">'[6]Cover Sheet'!#REF!</definedName>
    <definedName name="MR5_Depn_TMM_Bud">'[6]Cover Sheet'!#REF!</definedName>
    <definedName name="MR5_Depn_WY_Bud">'[6]Cover Sheet'!#REF!</definedName>
    <definedName name="MR5_Depn_WY_TF">'[6]Cover Sheet'!#REF!</definedName>
    <definedName name="MR5_Depn_YTD_Act">'[6]Cover Sheet'!#REF!</definedName>
    <definedName name="MR5_Depn_YTD_Bud">'[6]Cover Sheet'!#REF!</definedName>
    <definedName name="MR5CashInbound">#REF!</definedName>
    <definedName name="MR5CashTMM">#REF!</definedName>
    <definedName name="MR5CashTMMClose">#REF!</definedName>
    <definedName name="MR5CashWY">#REF!</definedName>
    <definedName name="MR5CashWYClose">#REF!</definedName>
    <definedName name="MR5CashYTD">#REF!</definedName>
    <definedName name="MR5CashYTDClose">#REF!</definedName>
    <definedName name="MR5NetCash">#REF!</definedName>
    <definedName name="MR8_Tag">#REF!</definedName>
    <definedName name="MRcsh1">#REF!</definedName>
    <definedName name="MRcsh2">#REF!</definedName>
    <definedName name="MV">#REF!</definedName>
    <definedName name="nai">#REF!</definedName>
    <definedName name="Nama">#REF!</definedName>
    <definedName name="Nama_Pemotong">#REF!</definedName>
    <definedName name="name">[17]GeneralInfo!$I$5</definedName>
    <definedName name="names">[18]GeneralInfo!$I$5</definedName>
    <definedName name="NERACA05">#REF!</definedName>
    <definedName name="netincome">#REF!</definedName>
    <definedName name="new">[19]TBM!#REF!</definedName>
    <definedName name="nnn" hidden="1">'[2]PHSB-GL-TB'!#REF!</definedName>
    <definedName name="NPWP">#REF!</definedName>
    <definedName name="npwp01">#REF!</definedName>
    <definedName name="npwp02">#REF!</definedName>
    <definedName name="npwp03">#REF!</definedName>
    <definedName name="npwp04">#REF!</definedName>
    <definedName name="npwp05">#REF!</definedName>
    <definedName name="npwp06">#REF!</definedName>
    <definedName name="npwp07">#REF!</definedName>
    <definedName name="npwp08">#REF!</definedName>
    <definedName name="npwp09">#REF!</definedName>
    <definedName name="npwp10">#REF!</definedName>
    <definedName name="npwp11">#REF!</definedName>
    <definedName name="NPWPALL">'[20]Permanent info'!$W$5</definedName>
    <definedName name="OF">#REF!</definedName>
    <definedName name="officephone">#REF!</definedName>
    <definedName name="offset">#REF!</definedName>
    <definedName name="OM">#REF!</definedName>
    <definedName name="OTHER">[4]Marshal!#REF!</definedName>
    <definedName name="OTHEREXP">#REF!</definedName>
    <definedName name="otherexpenses">[5]Marshal!#REF!</definedName>
    <definedName name="OTHERINCOME">'[8]Marshal -1'!#REF!</definedName>
    <definedName name="otherincomes">[5]Marshal!#REF!</definedName>
    <definedName name="others">#REF!</definedName>
    <definedName name="othertype">#REF!</definedName>
    <definedName name="outboundincomes">#REF!</definedName>
    <definedName name="overpaidtax">#REF!</definedName>
    <definedName name="paymentdatepph29">#REF!</definedName>
    <definedName name="pensionfund">#REF!</definedName>
    <definedName name="PENY">#REF!</definedName>
    <definedName name="Percent_asset">IF(ISERROR(ROUND(#REF!/#REF!*100,2)),0,ROUND(#REF!/#REF!*100,2))</definedName>
    <definedName name="Percent_asset_d">IF(ISERROR(ROUND(#REF!/#REF!*100,2)),0,ROUND(#REF!/#REF!*100,2))</definedName>
    <definedName name="Percent_liability_equity">IF(ISERROR(ROUND(#REF!/#REF!*100,2)),0,ROUND(#REF!/#REF!*100,2))</definedName>
    <definedName name="Percent_liability_equity_d">IF(ISERROR(ROUND(#REF!/#REF!*100,2)),0,ROUND(#REF!/#REF!*100,2))</definedName>
    <definedName name="Percent_PL">IF(ISERROR(IF([10]PL!#REF!=0,ROUND([10]PL!XFD1/EXPENSE*100,2),ROUND([10]PL!XFD1/[10]PL!#REF!*100,2))),0,IF([10]PL!#REF!=0,ROUND([10]PL!XFD1/EXPENSE*100,2),ROUND([10]PL!XFD1/[10]PL!#REF!*100,2)))</definedName>
    <definedName name="Percent_PL_d">IF(ISERROR(IF([10]PL!XFD$26=0,ROUND([10]PL!XFD1/([10]PL!XFD$32+[10]PL!XFD$62+[10]PL!XFD$71)*100,2),ROUND([10]PL!XFD1/[10]PL!XFD$26*100,2))),0,IF([10]PL!XFD1=0,ROUND([10]PL!XFD1/([10]PL!XFD$32+[10]PL!XFD$62+[10]PL!XFD$71)*100,2),ROUND([10]PL!XFD1/[10]PL!XFD$26*100,2)))</definedName>
    <definedName name="PERSONELCOST">#REF!</definedName>
    <definedName name="personnelcost">[5]Marshal!#REF!</definedName>
    <definedName name="PKBN">[21]TBM!#REF!</definedName>
    <definedName name="PL_DATA_APR">IF(ISERROR(INDEX([7]GLTRIAL0704!$H$1:$H$65536,MATCH([10]PL!$B1,[7]GLTRIAL0704!$A$1:$A$65536,0))),0,INDEX([7]GLTRIAL0704!$H$1:$H$65536,MATCH([10]PL!$B1,[7]GLTRIAL0704!$A$1:$A$65536,0)))</definedName>
    <definedName name="PL_DATA_AUG">IF(ISERROR(INDEX([7]GLTRIAL0708!$H$1:$H$65536,MATCH([10]PL!$B1,[7]GLTRIAL0708!$A$1:$A$65536,0))),0,INDEX([7]GLTRIAL0708!$H$1:$H$65536,MATCH([10]PL!$B1,[7]GLTRIAL0708!$A$1:$A$65536,0)))</definedName>
    <definedName name="PL_DATA_DEC">IF(ISERROR(INDEX([7]GLTRIAL0712!$H$1:$H$65536,MATCH([10]PL!$B1,[7]GLTRIAL0712!$A$1:$A$65536,0))),0,INDEX([7]GLTRIAL0712!$H$1:$H$65536,MATCH([10]PL!$B1,[7]GLTRIAL0712!$A$1:$A$65536,0)))</definedName>
    <definedName name="PL_DATA_DECLAST">IF(ISERROR(INDEX([7]GLTRIAL0612!$H$1:$H$65536,MATCH([10]PL!$A1,[7]GLTRIAL0612!$A$1:$A$65536,0))),0,INDEX([7]GLTRIAL0612!$H$1:$H$65536,MATCH([10]PL!$A1,[7]GLTRIAL0612!$A$1:$A$65536,0)))</definedName>
    <definedName name="PL_DATA_FEB">IF(ISERROR(INDEX([7]GLTRIAL0702!$H$1:$H$65536,MATCH([10]PL!$A1,[7]GLTRIAL0702!$A$1:$A$65536,0))),0,INDEX([7]GLTRIAL0702!$H$1:$H$65536,MATCH([10]PL!$A1,[7]GLTRIAL0702!$A$1:$A$65536,0)))</definedName>
    <definedName name="PL_DATA_JAN">IF(ISERROR(INDEX([7]GLTRIAL0701!$H$1:$H$65536,MATCH([10]PL!$A1,[7]GLTRIAL0701!$A$1:$A$65536,0))),0,INDEX([7]GLTRIAL0701!$H$1:$H$65536,MATCH([10]PL!$A1,[7]GLTRIAL0701!$A$1:$A$65536,0)))</definedName>
    <definedName name="PL_DATA_JUL">IF(ISERROR(INDEX([7]GLTRIAL0707!$H$1:$H$65536,MATCH([10]PL!$B1,[7]GLTRIAL0707!$A$1:$A$65536,0))),0,INDEX([7]GLTRIAL0707!$H$1:$H$65536,MATCH([10]PL!$B1,[7]GLTRIAL0707!$A$1:$A$65536,0)))</definedName>
    <definedName name="PL_DATA_JUN">IF(ISERROR(INDEX([7]GLTRIAL0706!$H$1:$H$65536,MATCH([10]PL!$B1,[7]GLTRIAL0706!$A$1:$A$65536,0))),0,INDEX([7]GLTRIAL0706!$H$1:$H$65536,MATCH([10]PL!$B1,[7]GLTRIAL0706!$A$1:$A$65536,0)))</definedName>
    <definedName name="PL_DATA_MAR">IF(ISERROR(INDEX([7]GLTRIAL0703!$H$1:$H$65536,MATCH([10]PL!$A1,[7]GLTRIAL0703!$A$1:$A$65536,0))),0,INDEX([7]GLTRIAL0703!$H$1:$H$65536,MATCH([10]PL!$A1,[7]GLTRIAL0703!$A$1:$A$65536,0)))</definedName>
    <definedName name="PL_DATA_MAY">IF(ISERROR(INDEX([7]GLTRIAL0705!$H$1:$H$65536,MATCH([10]PL!$B1,[7]GLTRIAL0705!$A$1:$A$65536,0))),0,INDEX([7]GLTRIAL0705!$H$1:$H$65536,MATCH([10]PL!$B1,[7]GLTRIAL0705!$A$1:$A$65536,0)))</definedName>
    <definedName name="PL_DATA_NOV">IF(ISERROR(INDEX([7]GLTRIAL0711!$H$1:$H$65536,MATCH([10]PL!$B1,[7]GLTRIAL0711!$A$1:$A$65536,0))),0,INDEX([7]GLTRIAL0711!$H$1:$H$65536,MATCH([10]PL!$B1,[7]GLTRIAL0711!$A$1:$A$65536,0)))</definedName>
    <definedName name="PL_DATA_OCT">IF(ISERROR(INDEX([7]GLTRIAL0710!$H$1:$H$65536,MATCH([10]PL!$B1,[7]GLTRIAL0710!$A$1:$A$65536,0))),0,INDEX([7]GLTRIAL0710!$H$1:$H$65536,MATCH([10]PL!$B1,[7]GLTRIAL0710!$A$1:$A$65536,0)))</definedName>
    <definedName name="PL_DATA_SEP">IF(ISERROR(INDEX([7]GLTRIAL0709!$H$1:$H$65536,MATCH([10]PL!$B1,[7]GLTRIAL0709!$A$1:$A$65536,0))),0,INDEX([7]GLTRIAL0709!$H$1:$H$65536,MATCH([10]PL!$B1,[7]GLTRIAL0709!$A$1:$A$65536,0)))</definedName>
    <definedName name="pl_jkt">#REF!</definedName>
    <definedName name="PL_SBY">#REF!</definedName>
    <definedName name="PL_TUBO_APR">IF(ISERROR(INDEX([7]GLTRIAL0704!$M$1:$M$65536,MATCH([10]PL!$B1,[7]GLTRIAL0704!$A$1:$A$65536,0))),0,INDEX([7]GLTRIAL0704!$M$1:$M$65536,MATCH([10]PL!$B1,[7]GLTRIAL0704!$A$1:$A$65536,0)))</definedName>
    <definedName name="PL_TUBO_AUG">IF(ISERROR(INDEX([7]GLTRIAL0708!$M$1:$M$65536,MATCH([10]PL!$B1,[7]GLTRIAL0708!$A$1:$A$65536,0))),0,INDEX([7]GLTRIAL0708!$M$1:$M$65536,MATCH([10]PL!$B1,[7]GLTRIAL0708!$A$1:$A$65536,0)))</definedName>
    <definedName name="PL_TUBO_DEC">IF(ISERROR(INDEX([7]GLTRIAL0712!$M$1:$M$65536,MATCH([10]PL!$B1,[7]GLTRIAL0712!$A$1:$A$65536,0))),0,INDEX([7]GLTRIAL0712!$M$1:$M$65536,MATCH([10]PL!$B1,[7]GLTRIAL0712!$A$1:$A$65536,0)))</definedName>
    <definedName name="PL_TUBO_FEB">IF(ISERROR(INDEX([7]GLTRIAL0702!$M$1:$M$65536,MATCH([10]PL!$A1,[7]GLTRIAL0702!$A$1:$A$65536,0))),0,INDEX([7]GLTRIAL0702!$M$1:$M$65536,MATCH([10]PL!$A1,[7]GLTRIAL0702!$A$1:$A$65536,0)))</definedName>
    <definedName name="PL_TUBO_JAN">IF(ISERROR(INDEX([7]GLTRIAL0701!$M$1:$M$65536,MATCH([10]PL!$A1,[7]GLTRIAL0701!$A$1:$A$65536,0))),0,INDEX([7]GLTRIAL0701!$M$1:$M$65536,MATCH([10]PL!$A1,[7]GLTRIAL0701!$A$1:$A$65536,0)))</definedName>
    <definedName name="PL_TUBO_JUL">IF(ISERROR(INDEX([7]GLTRIAL0707!$M$1:$M$65536,MATCH([10]PL!$B1,[7]GLTRIAL0707!$A$1:$A$65536,0))),0,INDEX([7]GLTRIAL0707!$M$1:$M$65536,MATCH([10]PL!$B1,[7]GLTRIAL0707!$A$1:$A$65536,0)))</definedName>
    <definedName name="PL_TUBO_JUN">IF(ISERROR(INDEX([7]GLTRIAL0706!$M$1:$M$65536,MATCH([10]PL!$B1,[7]GLTRIAL0706!$A$1:$A$65536,0))),0,INDEX([7]GLTRIAL0706!$M$1:$M$65536,MATCH([10]PL!$B1,[7]GLTRIAL0706!$A$1:$A$65536,0)))</definedName>
    <definedName name="PL_TUBO_MAR">IF(ISERROR(INDEX([7]GLTRIAL0703!$M$1:$M$65536,MATCH([10]PL!$A1,[7]GLTRIAL0703!$A$1:$A$65536,0))),0,INDEX([7]GLTRIAL0703!$M$1:$M$65536,MATCH([10]PL!$A1,[7]GLTRIAL0703!$A$1:$A$65536,0)))</definedName>
    <definedName name="PL_TUBO_MAY">IF(ISERROR(INDEX([7]GLTRIAL0705!$M$1:$M$65536,MATCH([10]PL!$B1,[7]GLTRIAL0705!$A$1:$A$65536,0))),0,INDEX([7]GLTRIAL0705!$M$1:$M$65536,MATCH([10]PL!$B1,[7]GLTRIAL0705!$A$1:$A$65536,0)))</definedName>
    <definedName name="PL_TUBO_NOV">IF(ISERROR(INDEX([7]GLTRIAL0711!$M$1:$M$65536,MATCH([10]PL!$B1,[7]GLTRIAL0711!$A$1:$A$65536,0))),0,INDEX([7]GLTRIAL0711!$M$1:$M$65536,MATCH([10]PL!$B1,[7]GLTRIAL0711!$A$1:$A$65536,0)))</definedName>
    <definedName name="PL_TUBO_OCT">IF(ISERROR(INDEX([7]GLTRIAL0710!$M$1:$M$65536,MATCH([10]PL!$B1,[7]GLTRIAL0710!$A$1:$A$65536,0))),0,INDEX([7]GLTRIAL0710!$M$1:$M$65536,MATCH([10]PL!$B1,[7]GLTRIAL0710!$A$1:$A$65536,0)))</definedName>
    <definedName name="PL_TUBO_SEP">IF(ISERROR(INDEX([7]GLTRIAL0709!$M$1:$M$65536,MATCH([10]PL!$B1,[7]GLTRIAL0709!$A$1:$A$65536,0))),0,INDEX([7]GLTRIAL0709!$M$1:$M$65536,MATCH([10]PL!$B1,[7]GLTRIAL0709!$A$1:$A$65536,0)))</definedName>
    <definedName name="PLANT_I">#REF!</definedName>
    <definedName name="PLTI">[21]TBM!#REF!</definedName>
    <definedName name="PPh22total">#REF!</definedName>
    <definedName name="PPh23total">#REF!</definedName>
    <definedName name="pph24refund">#REF!</definedName>
    <definedName name="PPh24total">#REF!</definedName>
    <definedName name="pph25calculation">#REF!</definedName>
    <definedName name="pph25calculation01">#REF!</definedName>
    <definedName name="pph25calculation02">#REF!</definedName>
    <definedName name="pph25calculation02amt">#REF!</definedName>
    <definedName name="pph25exstp">#REF!</definedName>
    <definedName name="pph25total">#REF!</definedName>
    <definedName name="PPhGvBtotal">#REF!</definedName>
    <definedName name="pphlnbtotal">#REF!</definedName>
    <definedName name="PPHPS24">'[22]F1771-V'!$R$31</definedName>
    <definedName name="President">#REF!</definedName>
    <definedName name="PRINT">#REF!</definedName>
    <definedName name="_xlnm.Print_Area" localSheetId="5">'ARUS KAS'!$A$1:$P$57</definedName>
    <definedName name="_xlnm.Print_Area" localSheetId="6">CALK!$A$1:$T$283</definedName>
    <definedName name="_xlnm.Print_Area" localSheetId="0">COVER!$A$1:$H$43</definedName>
    <definedName name="_xlnm.Print_Area" localSheetId="1">'DAFTAR ISI'!$A$1:$L$29</definedName>
    <definedName name="_xlnm.Print_Area" localSheetId="4">LPE!$A$1:$R$37</definedName>
    <definedName name="_xlnm.Print_Area" localSheetId="3">LR!$A$1:$R$53</definedName>
    <definedName name="_xlnm.Print_Area" localSheetId="2">NERACA!$A$1:$Q$58</definedName>
    <definedName name="_xlnm.Print_Area" localSheetId="7">WS!$B$1:$M$147</definedName>
    <definedName name="_xlnm.Print_Area">#N/A</definedName>
    <definedName name="Print_Area_MI">#REF!</definedName>
    <definedName name="_xlnm.Print_Titles" localSheetId="6">CALK!$1:$7</definedName>
    <definedName name="_xlnm.Print_Titles" localSheetId="3">LR!$2:$6</definedName>
    <definedName name="_xlnm.Print_Titles">#REF!</definedName>
    <definedName name="Print_Titles_MI">#REF!</definedName>
    <definedName name="PRINT1">#REF!</definedName>
    <definedName name="Property">#REF!</definedName>
    <definedName name="PROVISION">[4]Marshal!#REF!</definedName>
    <definedName name="provisions">[5]Marshal!#REF!</definedName>
    <definedName name="proxy">#REF!</definedName>
    <definedName name="pt">#REF!</definedName>
    <definedName name="rc_code">[23]SCORE_RC_Code!$B$8:$C$271</definedName>
    <definedName name="refund">#REF!</definedName>
    <definedName name="Relocation">#REF!</definedName>
    <definedName name="rentals">[5]Marshal!#REF!</definedName>
    <definedName name="Retail">#REF!</definedName>
    <definedName name="RF">#REF!</definedName>
    <definedName name="royalties">[5]Marshal!#REF!</definedName>
    <definedName name="rupiah">#REF!</definedName>
    <definedName name="sby">#REF!</definedName>
    <definedName name="SBY_AMT">#REF!</definedName>
    <definedName name="SBY_AMT_NR">#REF!</definedName>
    <definedName name="SBY_AMT_R">#REF!</definedName>
    <definedName name="sby_bal">#REF!</definedName>
    <definedName name="service">#REF!</definedName>
    <definedName name="signdate">#REF!</definedName>
    <definedName name="signername">#REF!</definedName>
    <definedName name="signplace">#REF!</definedName>
    <definedName name="sip">[19]TBM!#REF!</definedName>
    <definedName name="slm">#REF!</definedName>
    <definedName name="ssppph29">#REF!</definedName>
    <definedName name="startyear">#REF!</definedName>
    <definedName name="STFTI">'[8]Marshal -1'!#REF!</definedName>
    <definedName name="summarybranches">#REF!</definedName>
    <definedName name="summaryofficers">#REF!</definedName>
    <definedName name="summarypph22">#REF!</definedName>
    <definedName name="summarypph23">#REF!</definedName>
    <definedName name="summarypph24">#REF!</definedName>
    <definedName name="summarypph25">#REF!</definedName>
    <definedName name="summarypphgvb">#REF!</definedName>
    <definedName name="summaryrecipients">#REF!</definedName>
    <definedName name="summaryshareholders">#REF!</definedName>
    <definedName name="tabel">[24]Interdata!$A$2:$F$446</definedName>
    <definedName name="TAX">#REF!</definedName>
    <definedName name="taxableincome">[5]Marshal!#REF!</definedName>
    <definedName name="taxdue">[5]Marshal!#REF!</definedName>
    <definedName name="taxdueorpaidabroad">#REF!</definedName>
    <definedName name="taxlosstotal">#REF!</definedName>
    <definedName name="TB">[25]TB!$B$1:$H$65536</definedName>
    <definedName name="tbl_HO_PL___Expenses">#REF!</definedName>
    <definedName name="TBM">#REF!</definedName>
    <definedName name="TC">#REF!</definedName>
    <definedName name="testing">#REF!</definedName>
    <definedName name="TF">#REF!</definedName>
    <definedName name="Time">#REF!</definedName>
    <definedName name="Time_Names">[11]Ranges!$H$5:$H$17</definedName>
    <definedName name="todate">#REF!</definedName>
    <definedName name="topmanager">#REF!</definedName>
    <definedName name="TRADING">#REF!</definedName>
    <definedName name="turnover">[5]Marshal!#REF!</definedName>
    <definedName name="uncollectibles">[5]Marshal!#REF!</definedName>
    <definedName name="Unocal_Indonesia_Company">#REF!</definedName>
    <definedName name="usd">#REF!</definedName>
    <definedName name="utility">#REF!</definedName>
    <definedName name="V">#REF!</definedName>
    <definedName name="vc">#REF!</definedName>
    <definedName name="Version">#REF!</definedName>
    <definedName name="Version_Names">[11]Ranges!$L$5:$L$20</definedName>
    <definedName name="viai01">#REF!</definedName>
    <definedName name="viai02">#REF!</definedName>
    <definedName name="viai03">#REF!</definedName>
    <definedName name="viai04">#REF!</definedName>
    <definedName name="viai05">#REF!</definedName>
    <definedName name="viai06">#REF!</definedName>
    <definedName name="viai07">#REF!</definedName>
    <definedName name="viai08">#REF!</definedName>
    <definedName name="viai09">#REF!</definedName>
    <definedName name="viai10">#REF!</definedName>
    <definedName name="viai11">#REF!</definedName>
    <definedName name="viai12">#REF!</definedName>
    <definedName name="viai13">#REF!</definedName>
    <definedName name="viai14">#REF!</definedName>
    <definedName name="viai15">#REF!</definedName>
    <definedName name="viai16">#REF!</definedName>
    <definedName name="viaitotal">#REF!</definedName>
    <definedName name="viap11">#REF!</definedName>
    <definedName name="viap12">#REF!</definedName>
    <definedName name="viap13">#REF!</definedName>
    <definedName name="viap14">#REF!</definedName>
    <definedName name="viap15">#REF!</definedName>
    <definedName name="viap16">#REF!</definedName>
    <definedName name="viar01">#REF!</definedName>
    <definedName name="viar02">#REF!</definedName>
    <definedName name="viar03">#REF!</definedName>
    <definedName name="viar04">#REF!</definedName>
    <definedName name="viar05">#REF!</definedName>
    <definedName name="viar06">#REF!</definedName>
    <definedName name="viar07">#REF!</definedName>
    <definedName name="viar08">#REF!</definedName>
    <definedName name="viar09">#REF!</definedName>
    <definedName name="viar10">#REF!</definedName>
    <definedName name="viar11">#REF!</definedName>
    <definedName name="viar12">#REF!</definedName>
    <definedName name="viar13">#REF!</definedName>
    <definedName name="viar14">#REF!</definedName>
    <definedName name="viar15">#REF!</definedName>
    <definedName name="viar16">#REF!</definedName>
    <definedName name="viaw01">#REF!</definedName>
    <definedName name="viaw02">#REF!</definedName>
    <definedName name="viaw03">#REF!</definedName>
    <definedName name="viaw04">#REF!</definedName>
    <definedName name="viaw05">#REF!</definedName>
    <definedName name="viaw06">#REF!</definedName>
    <definedName name="viaw07">#REF!</definedName>
    <definedName name="viaw08">#REF!</definedName>
    <definedName name="viaw09">#REF!</definedName>
    <definedName name="viaw10">#REF!</definedName>
    <definedName name="viaw11">#REF!</definedName>
    <definedName name="viaw12">#REF!</definedName>
    <definedName name="viaw13">#REF!</definedName>
    <definedName name="viaw14">#REF!</definedName>
    <definedName name="viaw15">#REF!</definedName>
    <definedName name="viaw16">#REF!</definedName>
    <definedName name="vibtotal">#REF!</definedName>
    <definedName name="View">#REF!</definedName>
    <definedName name="WhTAx">#REF!</definedName>
    <definedName name="wrn.Accounts._.schedules." hidden="1">{#N/A,#N/A,FALSE,"Index";#N/A,#N/A,FALSE,"Cash";#N/A,#N/A,FALSE,"Debtors&amp;Retns";#N/A,#N/A,FALSE,"DoubtfulDebts";#N/A,#N/A,FALSE,"ODrsPrepays";#N/A,#N/A,FALSE,"EmpLoansSTDs";#N/A,#N/A,FALSE,"Inventories";#N/A,#N/A,FALSE,"Investments";#N/A,#N/A,FALSE,"SharesUnlisted";#N/A,#N/A,FALSE,"SharesListed";#N/A,#N/A,FALSE,"Depnschds";#N/A,#N/A,FALSE,"InvestAllow";#N/A,#N/A,FALSE,"BankOdraft";#N/A,#N/A,FALSE,"TradeCreds";#N/A,#N/A,FALSE,"OthCredsClr";#N/A,#N/A,FALSE,"Borrowings";#N/A,#N/A,FALSE,"Provisions";#N/A,#N/A,FALSE,"DeferredInc";#N/A,#N/A,FALSE,"STI_ACCOUNTS";#N/A,#N/A,FALSE,"FITB";#N/A,#N/A,FALSE,"PDIT";#N/A,#N/A,FALSE,"STITAX1";#N/A,#N/A,FALSE,"STITAX2";#N/A,#N/A,FALSE,"STITAX3";#N/A,#N/A,FALSE,"Income";#N/A,#N/A,FALSE,"Dividendsrecd";#N/A,#N/A,FALSE,"IntercoyInterest";#N/A,#N/A,FALSE,"ExemptIncome";#N/A,#N/A,FALSE,"Entertainment";#N/A,#N/A,FALSE,"BasicMethod";#N/A,#N/A,FALSE,"Prepayments";#N/A,#N/A,FALSE,"CGTIndex";#N/A,#N/A,FALSE,"CapGainLoss";#N/A,#N/A,FALSE,"Stock";#N/A,#N/A,FALSE,"Legals";#N/A,#N/A,FALSE,"SubsDonations";#N/A,#N/A,FALSE,"BadDebts";#N/A,#N/A,FALSE,"Repairs";#N/A,#N/A,FALSE,"Consulting";#N/A,#N/A,FALSE,"Borrowexps";#N/A,#N/A,FALSE,"Royalties";#N/A,#N/A,FALSE,"FinLeaseAdjs";#N/A,#N/A,FALSE,"ForeignExchg";#N/A,#N/A,FALSE,"Research";#N/A,#N/A,FALSE,"Extraordinary";#N/A,#N/A,FALSE,"Contingencies";#N/A,#N/A,FALSE,"CapitalComm";#N/A,#N/A,FALSE,"Dividendspaid"}</definedName>
    <definedName name="wrn.All._.schedules." hidden="1">{#N/A,#N/A,FALSE,"Index";#N/A,#N/A,FALSE,"STI1";#N/A,#N/A,FALSE,"STI2";#N/A,#N/A,FALSE,"STI3";#N/A,#N/A,FALSE,"Entertainment";#N/A,#N/A,FALSE,"Legals";#N/A,#N/A,FALSE,"Borrowing exps";#N/A,#N/A,FALSE,"Repairs";#N/A,#N/A,FALSE,"Research";#N/A,#N/A,FALSE,"Foreign exchg";#N/A,#N/A,FALSE,"Forex notice";#N/A,#N/A,FALSE,"Prepayments";#N/A,#N/A,FALSE,"Provisions";#N/A,#N/A,FALSE,"Stock";#N/A,#N/A,FALSE,"Assets cost";#N/A,#N/A,FALSE,"Assets NBV";#N/A,#N/A,FALSE,"Assets timing";#N/A,#N/A,FALSE,"Tax depn";#N/A,#N/A,FALSE,"Prime cost";#N/A,#N/A,FALSE,"Finance leases";#N/A,#N/A,FALSE,"Capital gains";#N/A,#N/A,FALSE,"Capital losses";#N/A,#N/A,FALSE,"Extraordinary";#N/A,#N/A,FALSE,"Exempt income";#N/A,#N/A,FALSE,"Total losses";#N/A,#N/A,FALSE,"Group losses in";#N/A,#N/A,FALSE,"Loss transfer";#N/A,#N/A,FALSE,"Foreign income";#N/A,#N/A,FALSE,"FIFs";#N/A,#N/A,FALSE,"Foreign tax crs";#N/A,#N/A,FALSE,"Royalties";#N/A,#N/A,FALSE,"Franking Acct";#N/A,#N/A,FALSE,"Dividends recd";#N/A,#N/A,FALSE,"Dividends paid";#N/A,#N/A,FALSE,"Int Div letter"}</definedName>
    <definedName name="wrn.data." hidden="1">{#N/A,#N/A,FALSE,"DATA"}</definedName>
    <definedName name="wrn.INPUT." hidden="1">{#N/A,#N/A,FALSE,"12MFC"}</definedName>
    <definedName name="wrn.Landscape._.schs." hidden="1">{#N/A,#N/A,FALSE,"Sch10A-C";#N/A,#N/A,FALSE,"Sch10D-F";#N/A,#N/A,FALSE,"Sch10G";#N/A,#N/A,FALSE,"Sch11A";#N/A,#N/A,FALSE,"Sch11B";#N/A,#N/A,FALSE,"FinLeases";#N/A,#N/A,FALSE,"OpLeases";#N/A,#N/A,FALSE,"IntercoyAssets";#N/A,#N/A,FALSE,"IntercoyLiab";#N/A,#N/A,FALSE,"Oseaswsheet";#N/A,#N/A,FALSE,"CGTWsheet"}</definedName>
    <definedName name="wrn.tax._.schedules." hidden="1">{#N/A,#N/A,FALSE,"Header";#N/A,#N/A,FALSE,"AssetsCost";#N/A,#N/A,FALSE,"AssetsNBV";#N/A,#N/A,FALSE,"AssetsTiming";#N/A,#N/A,FALSE,"TaxDepn";#N/A,#N/A,FALSE,"InvestAllow";#N/A,#N/A,FALSE,"PrimeCost";#N/A,#N/A,FALSE,"Provisions";#N/A,#N/A,FALSE,"DeferredInc";#N/A,#N/A,FALSE,"FITB";#N/A,#N/A,FALSE,"PDIT";#N/A,#N/A,FALSE,"STITAX1";#N/A,#N/A,FALSE,"STITAX2";#N/A,#N/A,FALSE,"STITAX3";#N/A,#N/A,FALSE,"Income";#N/A,#N/A,FALSE,"Dividendsrecd";#N/A,#N/A,FALSE,"IntercoyInterest";#N/A,#N/A,FALSE,"ExemptIncome";#N/A,#N/A,FALSE,"Entertainment";#N/A,#N/A,FALSE,"BasicMethod";#N/A,#N/A,FALSE,"Prepayments";#N/A,#N/A,FALSE,"CGTIndex";#N/A,#N/A,FALSE,"CGTWsheet";#N/A,#N/A,FALSE,"CapGainLoss";#N/A,#N/A,FALSE,"TrfCapLoss";#N/A,#N/A,FALSE,"Stock";#N/A,#N/A,FALSE,"Legals";#N/A,#N/A,FALSE,"SubsDonations";#N/A,#N/A,FALSE,"BadDebts";#N/A,#N/A,FALSE,"Repairs";#N/A,#N/A,FALSE,"Repairs";#N/A,#N/A,FALSE,"Consulting";#N/A,#N/A,FALSE,"Borrowexps";#N/A,#N/A,FALSE,"Royalties";#N/A,#N/A,FALSE,"FinLeaseAdjs";#N/A,#N/A,FALSE,"ForeignExchg";#N/A,#N/A,FALSE,"ForexNotice";#N/A,#N/A,FALSE,"Research";#N/A,#N/A,FALSE,"Extraordinary";#N/A,#N/A,FALSE,"ForeignIncome";#N/A,#N/A,FALSE,"Foreigntaxcrs";#N/A,#N/A,FALSE,"Dividendspaid";#N/A,#N/A,FALSE,"FIFunds";#N/A,#N/A,FALSE,"FrankingAcct";#N/A,#N/A,FALSE,"IntDivletter"}</definedName>
    <definedName name="year01">#REF!</definedName>
    <definedName name="year02">#REF!</definedName>
    <definedName name="year03">#REF!</definedName>
    <definedName name="year04">#REF!</definedName>
    <definedName name="YTDApr">[10]PL!$AD1+[10]PL!$AB1+[10]PL!$Z1+[10]PL!$X1</definedName>
    <definedName name="YTDAug">[10]PL!$AD1+[10]PL!$AB1+[10]PL!$Z1+[10]PL!$X1+[10]PL!$V1+[10]PL!$T1+[10]PL!$R1+[10]PL!$P1</definedName>
    <definedName name="YTDDec">[10]PL!$AD1+[10]PL!$AB1+[10]PL!$Z1+[10]PL!$X1+[10]PL!$V1+[10]PL!$T1+[10]PL!$R1+[10]PL!$P1+[10]PL!$N1+[10]PL!$L1+[10]PL!$J1+[10]PL!$H1</definedName>
    <definedName name="YTDFeb">[10]PL!$AD1+[10]PL!$AB1</definedName>
    <definedName name="YTDJul">[10]PL!$AD1+[10]PL!$AB1+[10]PL!$Z1+[10]PL!$X1+[10]PL!$V1+[10]PL!$T1+[10]PL!$R1</definedName>
    <definedName name="YTDJun">[10]PL!$AD1+[10]PL!$AB1+[10]PL!$Z1+[10]PL!$X1+[10]PL!$V1+[10]PL!$T1</definedName>
    <definedName name="YTDMar">[10]PL!$AD1+[10]PL!$AB1+[10]PL!$Z1</definedName>
    <definedName name="YTDMay">[10]PL!$AD1+[10]PL!$AB1+[10]PL!$Z1+[10]PL!$X1+[10]PL!$V1</definedName>
    <definedName name="YTDNov">[10]PL!$AD1+[10]PL!$AB1+[10]PL!$Z1+[10]PL!$X1+[10]PL!$V1+[10]PL!$T1+[10]PL!$R1+[10]PL!$P1+[10]PL!$N1+[10]PL!$L1+[10]PL!$J1</definedName>
    <definedName name="YTDOct">[10]PL!$AD1+[10]PL!$AB1+[10]PL!$Z1+[10]PL!$X1+[10]PL!$V1+[10]PL!$T1+[10]PL!$R1+[10]PL!$P1+[10]PL!$N1+[10]PL!$L1</definedName>
    <definedName name="YTDSep">[10]PL!$AD1+[10]PL!$AB1+[10]PL!$Z1+[10]PL!$X1+[10]PL!$V1+[10]PL!$T1+[10]PL!$R1+[10]PL!$P1+[10]PL!$N1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0" i="8" l="1"/>
  <c r="O16" i="9"/>
  <c r="T170" i="6"/>
  <c r="O11" i="9"/>
  <c r="H30" i="7"/>
  <c r="H103" i="5"/>
  <c r="H143" i="5"/>
  <c r="J208" i="6"/>
  <c r="J209" i="6" s="1"/>
  <c r="P185" i="6"/>
  <c r="T174" i="6" l="1"/>
  <c r="R174" i="6"/>
  <c r="P174" i="6"/>
  <c r="N174" i="6"/>
  <c r="L174" i="6"/>
  <c r="J174" i="6"/>
  <c r="I102" i="5"/>
  <c r="L208" i="6" s="1"/>
  <c r="L209" i="6" s="1"/>
  <c r="M136" i="5"/>
  <c r="L136" i="5"/>
  <c r="K136" i="5"/>
  <c r="J136" i="5"/>
  <c r="I136" i="5"/>
  <c r="H102" i="5"/>
  <c r="M100" i="5"/>
  <c r="L100" i="5"/>
  <c r="K100" i="5"/>
  <c r="J100" i="5"/>
  <c r="I100" i="5"/>
  <c r="H100" i="5"/>
  <c r="L218" i="6" l="1"/>
  <c r="L207" i="6"/>
  <c r="N218" i="6"/>
  <c r="N207" i="6"/>
  <c r="P218" i="6"/>
  <c r="P207" i="6"/>
  <c r="J218" i="6"/>
  <c r="J207" i="6"/>
  <c r="R218" i="6"/>
  <c r="R207" i="6"/>
  <c r="T218" i="6"/>
  <c r="T207" i="6"/>
  <c r="M72" i="5"/>
  <c r="L72" i="5"/>
  <c r="K72" i="5"/>
  <c r="J72" i="5"/>
  <c r="I72" i="5"/>
  <c r="H72" i="5"/>
  <c r="T169" i="6"/>
  <c r="R169" i="6"/>
  <c r="P169" i="6"/>
  <c r="N169" i="6"/>
  <c r="L169" i="6"/>
  <c r="J169" i="6"/>
  <c r="M15" i="5"/>
  <c r="L15" i="5"/>
  <c r="K15" i="5"/>
  <c r="J15" i="5"/>
  <c r="I15" i="5"/>
  <c r="H15" i="5"/>
  <c r="M17" i="5"/>
  <c r="L17" i="5"/>
  <c r="K17" i="5"/>
  <c r="J17" i="5"/>
  <c r="I17" i="5"/>
  <c r="H17" i="5"/>
  <c r="M16" i="5"/>
  <c r="M12" i="5"/>
  <c r="T166" i="6" s="1"/>
  <c r="L12" i="5"/>
  <c r="R166" i="6" s="1"/>
  <c r="K12" i="5"/>
  <c r="P166" i="6" s="1"/>
  <c r="J12" i="5"/>
  <c r="N166" i="6" s="1"/>
  <c r="I12" i="5"/>
  <c r="L166" i="6" s="1"/>
  <c r="R226" i="6" l="1"/>
  <c r="J226" i="6"/>
  <c r="H12" i="5"/>
  <c r="J166" i="6" s="1"/>
  <c r="O31" i="9"/>
  <c r="M31" i="9"/>
  <c r="K31" i="9"/>
  <c r="I31" i="9"/>
  <c r="G31" i="9"/>
  <c r="E31" i="9"/>
  <c r="O26" i="9"/>
  <c r="M26" i="9"/>
  <c r="K26" i="9"/>
  <c r="I26" i="9"/>
  <c r="G26" i="9"/>
  <c r="E26" i="9"/>
  <c r="P249" i="8"/>
  <c r="N249" i="8"/>
  <c r="A5" i="8"/>
  <c r="A5" i="9" s="1"/>
  <c r="A4" i="8"/>
  <c r="A4" i="9" s="1"/>
  <c r="A4" i="6" s="1"/>
  <c r="Q226" i="7"/>
  <c r="O226" i="7"/>
  <c r="R13" i="7"/>
  <c r="P13" i="7"/>
  <c r="N13" i="7"/>
  <c r="L13" i="7"/>
  <c r="J13" i="7"/>
  <c r="H13" i="7"/>
  <c r="A2" i="7"/>
  <c r="A2" i="8" s="1"/>
  <c r="A2" i="9" s="1"/>
  <c r="A2" i="6" s="1"/>
  <c r="J203" i="6"/>
  <c r="J188" i="6"/>
  <c r="N187" i="6" s="1"/>
  <c r="P187" i="6"/>
  <c r="P186" i="6"/>
  <c r="N226" i="6"/>
  <c r="P168" i="6"/>
  <c r="N168" i="6"/>
  <c r="A5" i="6"/>
  <c r="T233" i="6"/>
  <c r="R233" i="6"/>
  <c r="P233" i="6"/>
  <c r="N233" i="6"/>
  <c r="L233" i="6"/>
  <c r="R232" i="6"/>
  <c r="P232" i="6"/>
  <c r="J232" i="6"/>
  <c r="K135" i="5"/>
  <c r="G135" i="5"/>
  <c r="F135" i="5"/>
  <c r="R228" i="6"/>
  <c r="R229" i="6" s="1"/>
  <c r="P228" i="6"/>
  <c r="P229" i="6" s="1"/>
  <c r="J228" i="6"/>
  <c r="J229" i="6" s="1"/>
  <c r="M132" i="5"/>
  <c r="L132" i="5"/>
  <c r="I132" i="5"/>
  <c r="H132" i="5"/>
  <c r="G132" i="5"/>
  <c r="F132" i="5"/>
  <c r="T221" i="6"/>
  <c r="R221" i="6"/>
  <c r="P221" i="6"/>
  <c r="N221" i="6"/>
  <c r="L221" i="6"/>
  <c r="T220" i="6"/>
  <c r="R220" i="6"/>
  <c r="N220" i="6"/>
  <c r="L220" i="6"/>
  <c r="J220" i="6"/>
  <c r="J121" i="5"/>
  <c r="J127" i="5" s="1"/>
  <c r="G121" i="5"/>
  <c r="G127" i="5" s="1"/>
  <c r="F121" i="5"/>
  <c r="F127" i="5" s="1"/>
  <c r="M116" i="5"/>
  <c r="L116" i="5"/>
  <c r="K116" i="5"/>
  <c r="J116" i="5"/>
  <c r="I116" i="5"/>
  <c r="H116" i="5"/>
  <c r="G116" i="5"/>
  <c r="F116" i="5"/>
  <c r="M112" i="5"/>
  <c r="M118" i="5" s="1"/>
  <c r="L112" i="5"/>
  <c r="L118" i="5" s="1"/>
  <c r="K112" i="5"/>
  <c r="K118" i="5" s="1"/>
  <c r="J112" i="5"/>
  <c r="J118" i="5" s="1"/>
  <c r="J129" i="5" s="1"/>
  <c r="I112" i="5"/>
  <c r="I118" i="5" s="1"/>
  <c r="H112" i="5"/>
  <c r="H118" i="5" s="1"/>
  <c r="G112" i="5"/>
  <c r="G118" i="5" s="1"/>
  <c r="F112" i="5"/>
  <c r="F118" i="5" s="1"/>
  <c r="F129" i="5" s="1"/>
  <c r="G103" i="5"/>
  <c r="F103" i="5"/>
  <c r="G102" i="5" s="1"/>
  <c r="G100" i="5"/>
  <c r="F100" i="5"/>
  <c r="M91" i="5"/>
  <c r="M93" i="5" s="1"/>
  <c r="L91" i="5"/>
  <c r="L93" i="5" s="1"/>
  <c r="K91" i="5"/>
  <c r="K93" i="5" s="1"/>
  <c r="J91" i="5"/>
  <c r="J93" i="5" s="1"/>
  <c r="I91" i="5"/>
  <c r="I93" i="5" s="1"/>
  <c r="H91" i="5"/>
  <c r="H93" i="5" s="1"/>
  <c r="G91" i="5"/>
  <c r="G93" i="5" s="1"/>
  <c r="F91" i="5"/>
  <c r="F93" i="5" s="1"/>
  <c r="L83" i="5"/>
  <c r="G82" i="5"/>
  <c r="G83" i="5" s="1"/>
  <c r="F82" i="5"/>
  <c r="F83" i="5" s="1"/>
  <c r="G79" i="5"/>
  <c r="F79" i="5"/>
  <c r="M79" i="5"/>
  <c r="L79" i="5"/>
  <c r="K79" i="5"/>
  <c r="J79" i="5"/>
  <c r="I79" i="5"/>
  <c r="H79" i="5"/>
  <c r="T175" i="6"/>
  <c r="Q24" i="4" s="1"/>
  <c r="L73" i="5"/>
  <c r="P175" i="6"/>
  <c r="M24" i="4" s="1"/>
  <c r="N175" i="6"/>
  <c r="K24" i="4" s="1"/>
  <c r="L175" i="6"/>
  <c r="I24" i="4" s="1"/>
  <c r="J175" i="6"/>
  <c r="G24" i="4" s="1"/>
  <c r="G72" i="5"/>
  <c r="G73" i="5" s="1"/>
  <c r="F72" i="5"/>
  <c r="F73" i="5" s="1"/>
  <c r="M66" i="5"/>
  <c r="L66" i="5"/>
  <c r="K66" i="5"/>
  <c r="J66" i="5"/>
  <c r="I66" i="5"/>
  <c r="H66" i="5"/>
  <c r="G66" i="5"/>
  <c r="F66" i="5"/>
  <c r="M44" i="5"/>
  <c r="L44" i="5"/>
  <c r="K44" i="5"/>
  <c r="J44" i="5"/>
  <c r="I44" i="5"/>
  <c r="H44" i="5"/>
  <c r="G44" i="5"/>
  <c r="F44" i="5"/>
  <c r="M37" i="5"/>
  <c r="M46" i="5" s="1"/>
  <c r="M51" i="5" s="1"/>
  <c r="L37" i="5"/>
  <c r="L46" i="5" s="1"/>
  <c r="L51" i="5" s="1"/>
  <c r="K37" i="5"/>
  <c r="K46" i="5" s="1"/>
  <c r="K51" i="5" s="1"/>
  <c r="J37" i="5"/>
  <c r="J46" i="5" s="1"/>
  <c r="J51" i="5" s="1"/>
  <c r="I37" i="5"/>
  <c r="I46" i="5" s="1"/>
  <c r="I51" i="5" s="1"/>
  <c r="H37" i="5"/>
  <c r="H46" i="5" s="1"/>
  <c r="H51" i="5" s="1"/>
  <c r="G37" i="5"/>
  <c r="G46" i="5" s="1"/>
  <c r="G51" i="5" s="1"/>
  <c r="F37" i="5"/>
  <c r="F46" i="5" s="1"/>
  <c r="F51" i="5" s="1"/>
  <c r="G25" i="5"/>
  <c r="F25" i="5"/>
  <c r="G24" i="5"/>
  <c r="F24" i="5"/>
  <c r="G23" i="5"/>
  <c r="F23" i="5"/>
  <c r="G22" i="5"/>
  <c r="G26" i="5" s="1"/>
  <c r="F22" i="5"/>
  <c r="T168" i="6"/>
  <c r="R168" i="6"/>
  <c r="R170" i="6" s="1"/>
  <c r="L168" i="6"/>
  <c r="J168" i="6"/>
  <c r="G16" i="5"/>
  <c r="F16" i="5"/>
  <c r="F15" i="5" s="1"/>
  <c r="G15" i="5"/>
  <c r="M11" i="5"/>
  <c r="L11" i="5"/>
  <c r="L18" i="5" s="1"/>
  <c r="K11" i="5"/>
  <c r="K18" i="5" s="1"/>
  <c r="J11" i="5"/>
  <c r="I11" i="5"/>
  <c r="H11" i="5"/>
  <c r="H18" i="5" s="1"/>
  <c r="G11" i="5"/>
  <c r="F11" i="5"/>
  <c r="G33" i="4"/>
  <c r="A2" i="4"/>
  <c r="J264" i="3"/>
  <c r="J262" i="2"/>
  <c r="F18" i="5" l="1"/>
  <c r="F26" i="5"/>
  <c r="G105" i="5"/>
  <c r="G18" i="5"/>
  <c r="N170" i="6"/>
  <c r="K13" i="4" s="1"/>
  <c r="O13" i="4"/>
  <c r="P170" i="6"/>
  <c r="M13" i="4" s="1"/>
  <c r="M15" i="4" s="1"/>
  <c r="M17" i="4" s="1"/>
  <c r="Q13" i="4"/>
  <c r="J170" i="6"/>
  <c r="G13" i="4" s="1"/>
  <c r="L170" i="6"/>
  <c r="I13" i="4" s="1"/>
  <c r="G85" i="5"/>
  <c r="G96" i="5" s="1"/>
  <c r="G107" i="5" s="1"/>
  <c r="L121" i="5"/>
  <c r="L127" i="5" s="1"/>
  <c r="L129" i="5" s="1"/>
  <c r="L228" i="6"/>
  <c r="L229" i="6" s="1"/>
  <c r="J24" i="7" s="1"/>
  <c r="T228" i="6"/>
  <c r="T229" i="6" s="1"/>
  <c r="R24" i="7" s="1"/>
  <c r="M121" i="5"/>
  <c r="M127" i="5" s="1"/>
  <c r="M129" i="5" s="1"/>
  <c r="J132" i="5"/>
  <c r="N228" i="6"/>
  <c r="N229" i="6" s="1"/>
  <c r="L24" i="7" s="1"/>
  <c r="F139" i="5"/>
  <c r="F141" i="5" s="1"/>
  <c r="F143" i="5" s="1"/>
  <c r="G28" i="5"/>
  <c r="G54" i="5" s="1"/>
  <c r="G139" i="5"/>
  <c r="H135" i="5"/>
  <c r="H139" i="5" s="1"/>
  <c r="J233" i="6"/>
  <c r="O15" i="4"/>
  <c r="O17" i="4" s="1"/>
  <c r="P203" i="6"/>
  <c r="G9" i="8" s="1"/>
  <c r="M18" i="5"/>
  <c r="J18" i="5"/>
  <c r="I18" i="5"/>
  <c r="N186" i="6"/>
  <c r="P188" i="6"/>
  <c r="L222" i="6"/>
  <c r="J17" i="7" s="1"/>
  <c r="J19" i="7" s="1"/>
  <c r="J21" i="7" s="1"/>
  <c r="T222" i="6"/>
  <c r="R17" i="7" s="1"/>
  <c r="R19" i="7" s="1"/>
  <c r="R21" i="7" s="1"/>
  <c r="P234" i="6"/>
  <c r="N25" i="7" s="1"/>
  <c r="N185" i="6"/>
  <c r="N222" i="6"/>
  <c r="L17" i="7" s="1"/>
  <c r="L19" i="7" s="1"/>
  <c r="L21" i="7" s="1"/>
  <c r="R234" i="6"/>
  <c r="P25" i="7" s="1"/>
  <c r="J176" i="6"/>
  <c r="G26" i="4"/>
  <c r="G28" i="4" s="1"/>
  <c r="P176" i="6"/>
  <c r="N176" i="6"/>
  <c r="K26" i="4"/>
  <c r="K28" i="4" s="1"/>
  <c r="I26" i="4"/>
  <c r="I28" i="4" s="1"/>
  <c r="F85" i="5"/>
  <c r="F96" i="5" s="1"/>
  <c r="P24" i="7"/>
  <c r="Q26" i="4"/>
  <c r="Q28" i="4" s="1"/>
  <c r="J135" i="5"/>
  <c r="J139" i="5" s="1"/>
  <c r="J141" i="5" s="1"/>
  <c r="J143" i="5" s="1"/>
  <c r="J103" i="5" s="1"/>
  <c r="N232" i="6"/>
  <c r="N234" i="6" s="1"/>
  <c r="L25" i="7" s="1"/>
  <c r="J234" i="6"/>
  <c r="M26" i="5"/>
  <c r="L135" i="5"/>
  <c r="L139" i="5" s="1"/>
  <c r="M26" i="4"/>
  <c r="M28" i="4" s="1"/>
  <c r="H26" i="5"/>
  <c r="H28" i="5" s="1"/>
  <c r="H54" i="5" s="1"/>
  <c r="H73" i="5"/>
  <c r="J83" i="5"/>
  <c r="H105" i="5"/>
  <c r="J221" i="6"/>
  <c r="J222" i="6" s="1"/>
  <c r="H17" i="7" s="1"/>
  <c r="H19" i="7" s="1"/>
  <c r="H21" i="7" s="1"/>
  <c r="H121" i="5"/>
  <c r="H127" i="5" s="1"/>
  <c r="H129" i="5" s="1"/>
  <c r="R175" i="6"/>
  <c r="O24" i="4" s="1"/>
  <c r="L26" i="5"/>
  <c r="L28" i="5" s="1"/>
  <c r="L54" i="5" s="1"/>
  <c r="L85" i="5"/>
  <c r="L96" i="5" s="1"/>
  <c r="H24" i="7"/>
  <c r="M73" i="5"/>
  <c r="I26" i="5"/>
  <c r="I73" i="5"/>
  <c r="K83" i="5"/>
  <c r="K132" i="5"/>
  <c r="K139" i="5" s="1"/>
  <c r="R222" i="6"/>
  <c r="P17" i="7" s="1"/>
  <c r="P19" i="7" s="1"/>
  <c r="P21" i="7" s="1"/>
  <c r="J26" i="5"/>
  <c r="J73" i="5"/>
  <c r="J85" i="5" s="1"/>
  <c r="J96" i="5" s="1"/>
  <c r="H83" i="5"/>
  <c r="F105" i="5"/>
  <c r="P220" i="6"/>
  <c r="P222" i="6" s="1"/>
  <c r="N17" i="7" s="1"/>
  <c r="N19" i="7" s="1"/>
  <c r="N21" i="7" s="1"/>
  <c r="K121" i="5"/>
  <c r="K127" i="5" s="1"/>
  <c r="K129" i="5" s="1"/>
  <c r="N201" i="6"/>
  <c r="N202" i="6"/>
  <c r="K26" i="5"/>
  <c r="K28" i="5" s="1"/>
  <c r="K54" i="5" s="1"/>
  <c r="K73" i="5"/>
  <c r="L176" i="6"/>
  <c r="T176" i="6"/>
  <c r="I83" i="5"/>
  <c r="M83" i="5"/>
  <c r="G129" i="5"/>
  <c r="G141" i="5" s="1"/>
  <c r="G143" i="5" s="1"/>
  <c r="I121" i="5"/>
  <c r="I127" i="5" s="1"/>
  <c r="I129" i="5" s="1"/>
  <c r="I135" i="5"/>
  <c r="I139" i="5" s="1"/>
  <c r="L232" i="6"/>
  <c r="L234" i="6" s="1"/>
  <c r="J25" i="7" s="1"/>
  <c r="M135" i="5"/>
  <c r="M139" i="5" s="1"/>
  <c r="T232" i="6"/>
  <c r="T234" i="6" s="1"/>
  <c r="R25" i="7" s="1"/>
  <c r="P226" i="6"/>
  <c r="L226" i="6"/>
  <c r="T226" i="6"/>
  <c r="Q15" i="4" l="1"/>
  <c r="Q17" i="4" s="1"/>
  <c r="G32" i="4"/>
  <c r="K15" i="4"/>
  <c r="K17" i="4" s="1"/>
  <c r="F28" i="5"/>
  <c r="F54" i="5" s="1"/>
  <c r="I15" i="4"/>
  <c r="I17" i="4" s="1"/>
  <c r="G15" i="4"/>
  <c r="G17" i="4" s="1"/>
  <c r="G4" i="5"/>
  <c r="K141" i="5"/>
  <c r="K143" i="5" s="1"/>
  <c r="K103" i="5" s="1"/>
  <c r="I85" i="5"/>
  <c r="I96" i="5" s="1"/>
  <c r="H141" i="5"/>
  <c r="M85" i="5"/>
  <c r="M96" i="5" s="1"/>
  <c r="I28" i="5"/>
  <c r="I54" i="5" s="1"/>
  <c r="L141" i="5"/>
  <c r="L143" i="5" s="1"/>
  <c r="L103" i="5" s="1"/>
  <c r="M141" i="5"/>
  <c r="M143" i="5" s="1"/>
  <c r="M103" i="5" s="1"/>
  <c r="J26" i="7"/>
  <c r="J28" i="7" s="1"/>
  <c r="J30" i="7" s="1"/>
  <c r="K85" i="5"/>
  <c r="K96" i="5" s="1"/>
  <c r="R26" i="7"/>
  <c r="R28" i="7" s="1"/>
  <c r="R30" i="7" s="1"/>
  <c r="Q11" i="8" s="1"/>
  <c r="J28" i="5"/>
  <c r="J54" i="5" s="1"/>
  <c r="H85" i="5"/>
  <c r="H96" i="5" s="1"/>
  <c r="H107" i="5" s="1"/>
  <c r="H4" i="5" s="1"/>
  <c r="R236" i="6"/>
  <c r="P26" i="7"/>
  <c r="P28" i="7" s="1"/>
  <c r="P30" i="7" s="1"/>
  <c r="N188" i="6"/>
  <c r="R176" i="6"/>
  <c r="I9" i="8"/>
  <c r="K9" i="8" s="1"/>
  <c r="M28" i="5"/>
  <c r="M54" i="5" s="1"/>
  <c r="O26" i="4"/>
  <c r="O28" i="4" s="1"/>
  <c r="N236" i="6"/>
  <c r="H25" i="7"/>
  <c r="H26" i="7" s="1"/>
  <c r="H28" i="7" s="1"/>
  <c r="J236" i="6"/>
  <c r="I141" i="5"/>
  <c r="I143" i="5" s="1"/>
  <c r="I103" i="5" s="1"/>
  <c r="T236" i="6"/>
  <c r="N203" i="6"/>
  <c r="N24" i="7"/>
  <c r="N26" i="7" s="1"/>
  <c r="N28" i="7" s="1"/>
  <c r="N30" i="7" s="1"/>
  <c r="P236" i="6"/>
  <c r="L26" i="7"/>
  <c r="L28" i="7" s="1"/>
  <c r="L30" i="7" s="1"/>
  <c r="I32" i="4"/>
  <c r="L236" i="6"/>
  <c r="F107" i="5"/>
  <c r="F4" i="5" s="1"/>
  <c r="J102" i="5" l="1"/>
  <c r="N208" i="6" s="1"/>
  <c r="N209" i="6" s="1"/>
  <c r="I105" i="5"/>
  <c r="I107" i="5" s="1"/>
  <c r="I4" i="5" s="1"/>
  <c r="O34" i="4"/>
  <c r="O11" i="8"/>
  <c r="Q34" i="4"/>
  <c r="O21" i="9"/>
  <c r="O34" i="9" s="1"/>
  <c r="E11" i="9"/>
  <c r="E21" i="9" s="1"/>
  <c r="E34" i="9" s="1"/>
  <c r="G11" i="8"/>
  <c r="G34" i="4"/>
  <c r="G36" i="4" s="1"/>
  <c r="G38" i="4" s="1"/>
  <c r="G60" i="4" s="1"/>
  <c r="K11" i="8"/>
  <c r="K34" i="4"/>
  <c r="I11" i="9"/>
  <c r="I21" i="9" s="1"/>
  <c r="I34" i="9" s="1"/>
  <c r="M11" i="9"/>
  <c r="M21" i="9" s="1"/>
  <c r="M34" i="9" s="1"/>
  <c r="K11" i="9"/>
  <c r="K21" i="9" s="1"/>
  <c r="K34" i="9" s="1"/>
  <c r="M11" i="8"/>
  <c r="M34" i="4"/>
  <c r="I11" i="8"/>
  <c r="G11" i="9"/>
  <c r="G21" i="9" s="1"/>
  <c r="G34" i="9" s="1"/>
  <c r="I34" i="4"/>
  <c r="O9" i="8"/>
  <c r="M9" i="8"/>
  <c r="K32" i="4"/>
  <c r="E35" i="9" l="1"/>
  <c r="E36" i="9" s="1"/>
  <c r="K102" i="5"/>
  <c r="P208" i="6" s="1"/>
  <c r="P209" i="6" s="1"/>
  <c r="J105" i="5"/>
  <c r="J107" i="5" s="1"/>
  <c r="J4" i="5" s="1"/>
  <c r="I10" i="8"/>
  <c r="G13" i="8"/>
  <c r="O32" i="4"/>
  <c r="Q9" i="8"/>
  <c r="M32" i="4"/>
  <c r="E58" i="9" l="1"/>
  <c r="G35" i="9"/>
  <c r="G36" i="9" s="1"/>
  <c r="G58" i="9" s="1"/>
  <c r="L102" i="5"/>
  <c r="R208" i="6" s="1"/>
  <c r="R209" i="6" s="1"/>
  <c r="K105" i="5"/>
  <c r="K107" i="5" s="1"/>
  <c r="K4" i="5" s="1"/>
  <c r="Q32" i="4"/>
  <c r="K10" i="8"/>
  <c r="I33" i="4"/>
  <c r="I36" i="4" s="1"/>
  <c r="I38" i="4" s="1"/>
  <c r="I60" i="4" s="1"/>
  <c r="I13" i="8"/>
  <c r="I35" i="9" l="1"/>
  <c r="I36" i="9" s="1"/>
  <c r="I58" i="9" s="1"/>
  <c r="M102" i="5"/>
  <c r="L105" i="5"/>
  <c r="L107" i="5" s="1"/>
  <c r="L4" i="5" s="1"/>
  <c r="M35" i="9"/>
  <c r="M36" i="9" s="1"/>
  <c r="M58" i="9" s="1"/>
  <c r="K35" i="9"/>
  <c r="K36" i="9" s="1"/>
  <c r="K58" i="9" s="1"/>
  <c r="M10" i="8"/>
  <c r="K33" i="4"/>
  <c r="K36" i="4" s="1"/>
  <c r="K38" i="4" s="1"/>
  <c r="K60" i="4" s="1"/>
  <c r="K13" i="8"/>
  <c r="M105" i="5" l="1"/>
  <c r="M107" i="5" s="1"/>
  <c r="M4" i="5" s="1"/>
  <c r="T208" i="6"/>
  <c r="T209" i="6" s="1"/>
  <c r="O35" i="9"/>
  <c r="O36" i="9" s="1"/>
  <c r="O58" i="9" s="1"/>
  <c r="O10" i="8"/>
  <c r="M33" i="4"/>
  <c r="M36" i="4" s="1"/>
  <c r="M38" i="4" s="1"/>
  <c r="M60" i="4" s="1"/>
  <c r="M13" i="8"/>
  <c r="Q10" i="8" l="1"/>
  <c r="O33" i="4"/>
  <c r="O36" i="4" s="1"/>
  <c r="O38" i="4" s="1"/>
  <c r="O60" i="4" s="1"/>
  <c r="O13" i="8"/>
  <c r="Q33" i="4" l="1"/>
  <c r="Q36" i="4" s="1"/>
  <c r="Q38" i="4" s="1"/>
  <c r="Q60" i="4" s="1"/>
  <c r="Q13" i="8"/>
</calcChain>
</file>

<file path=xl/sharedStrings.xml><?xml version="1.0" encoding="utf-8"?>
<sst xmlns="http://schemas.openxmlformats.org/spreadsheetml/2006/main" count="674" uniqueCount="415">
  <si>
    <t>LAPORAN KEUANGAN</t>
  </si>
  <si>
    <t>ini tambahan dari kak irma</t>
  </si>
  <si>
    <t>Pendapatan berasal dari donasi yang disajikan pada laporan aktivitas sebagai penambah aset bersih tidak terikat, kecuali jika penggunaannya dibatasi oleh donatur, dan menyajikan beban sebagai pengurang aset bersih tidak terikat.</t>
  </si>
  <si>
    <t xml:space="preserve">Pembatasan oleh donatur diklasifikasikan menjadi pembatasan terikat temporer dan terikat permanen. Pembatasan terikat temporer adalah pembatasan penggunaan donasi oleh donatur yang menetapkan agar donasi tersebut dipertahankan sampai dengan periode tertentu atau sampai dengan terpenuhinya keadaan tertentu. </t>
  </si>
  <si>
    <t>Pembatasan terikat permanen merupakan pembatasan agar donasi dan sumber daya yang telah disumbangkan oleh para donatur dipertahankan secara permanen, tetapi yayasan diizinkan untuk menggunakan atau memanfaatkan donasi dan sumber daya tersebut sehingga memperoleh penghasilan atau manfaat ekonomi lainnya.</t>
  </si>
  <si>
    <t xml:space="preserve">Klasifikasi pendapatan sebagai berikut: </t>
  </si>
  <si>
    <t>a.</t>
  </si>
  <si>
    <t>Pendapatan dan Penghasilan Tidak Terikat</t>
  </si>
  <si>
    <t>Sumber pendapatan tidak terikat berasal dari pendapatan spp, yaitu pendapatan sumbangan partisipasi pendapatan dari mahasiswa serta berasal dari pendapatan lain-lain yang berasal dari pendapatan bunga bank dan pendapatan lainnya.</t>
  </si>
  <si>
    <t>b.</t>
  </si>
  <si>
    <t>Pendapatan Terikat Temporer</t>
  </si>
  <si>
    <t>Pendapatan terikat temporer berasal dari pendapatan sidang, wisuda, dan seminar pelatihan.  Batasan pendapatan sidang, wisuda, dan seminar pelatihan yaitu agar yayasan menggunakan pendapatan tersebut  untuk kegiatan sidang, wisuda, dan seminar pelatihan sampai dengan periode tertentu atau sampai dengan terpenuhinya keadaan tertentu. Dalam hal pendapatan terikat temporer yang pembatasannya tidak berlaku lagi dalam periode yang sama, dapat disajikan sebagai pendapatan tidak terikat sepanjang disajikan secara konsisten dan diungkapkan sebagai kebijakan akuntansi.</t>
  </si>
  <si>
    <t>k.</t>
  </si>
  <si>
    <t>c.</t>
  </si>
  <si>
    <t xml:space="preserve">Pendapatan Terikat Permanen </t>
  </si>
  <si>
    <t xml:space="preserve">Pendapatan terikat permanen, yaitu pendapatan yang berasal dari dana abadi, hibah dan juga wakaf. </t>
  </si>
  <si>
    <t>Uang muka operasional merupakan pembayaran uang muka yang berkaitan dengan biaya pembelian seragam (almamater, toga, jaket) dan pembelian perlengkapan.</t>
  </si>
  <si>
    <t>Atas transaksi sewa dibayar dimuka sampai dengan Desember 2021 adalah sebagai berikut:</t>
  </si>
  <si>
    <t>Keterangan</t>
  </si>
  <si>
    <t>Waktu Transaksi</t>
  </si>
  <si>
    <t>Masa Sewa</t>
  </si>
  <si>
    <t>Nilai Sewa</t>
  </si>
  <si>
    <t xml:space="preserve">Sewa atas Qisqus </t>
  </si>
  <si>
    <t>1 Juli 2021</t>
  </si>
  <si>
    <t>11 bulan</t>
  </si>
  <si>
    <t>Sewa atas Siakad</t>
  </si>
  <si>
    <t>9 Agustus 2021</t>
  </si>
  <si>
    <t>12 bulan</t>
  </si>
  <si>
    <t>Sewa Gedung Al-Irsyad</t>
  </si>
  <si>
    <t>2 November 2021</t>
  </si>
  <si>
    <t>Jumlah</t>
  </si>
  <si>
    <t>Daftar Isi</t>
  </si>
  <si>
    <t>Halaman</t>
  </si>
  <si>
    <t>Laporan Keuangan</t>
  </si>
  <si>
    <t>Neraca</t>
  </si>
  <si>
    <t>1</t>
  </si>
  <si>
    <t>Laporan Laba Rugi</t>
  </si>
  <si>
    <t>2</t>
  </si>
  <si>
    <t>Laporan Perubahan Ekuitas</t>
  </si>
  <si>
    <t>Laporan Arus Kas</t>
  </si>
  <si>
    <t>Catatan atas Laporan Keuangan</t>
  </si>
  <si>
    <t>5 - 8</t>
  </si>
  <si>
    <t>Analisis Laporan Keuangan</t>
  </si>
  <si>
    <t>Lampiran-Lampiran</t>
  </si>
  <si>
    <t>NERACA</t>
  </si>
  <si>
    <t>(Disajikan dalam Rupiah, kecuali Dinyatakan Lain)</t>
  </si>
  <si>
    <t>Catatan</t>
  </si>
  <si>
    <t>Januari</t>
  </si>
  <si>
    <t>Februari</t>
  </si>
  <si>
    <t>Maret</t>
  </si>
  <si>
    <t>April</t>
  </si>
  <si>
    <t>Mei</t>
  </si>
  <si>
    <t>Aset</t>
  </si>
  <si>
    <t>Aset Lancar</t>
  </si>
  <si>
    <t>Kas dan Setara Kas</t>
  </si>
  <si>
    <t>3f, 4</t>
  </si>
  <si>
    <t>Piutang Lainnya</t>
  </si>
  <si>
    <t>Jumlah Aset Lancar</t>
  </si>
  <si>
    <t>Jumlah Aset</t>
  </si>
  <si>
    <t>Kewajiban dan Ekuitas</t>
  </si>
  <si>
    <t>Kewajiban</t>
  </si>
  <si>
    <t>Kewajiban Jangka Pendek</t>
  </si>
  <si>
    <t>Dana Titipan</t>
  </si>
  <si>
    <t>Biaya yang Masih Harus Dibayar</t>
  </si>
  <si>
    <t>Jumlah Kewajiban Jangka Pendek</t>
  </si>
  <si>
    <t>Jumlah Kewajiban</t>
  </si>
  <si>
    <t>Ekuitas</t>
  </si>
  <si>
    <t>Modal Saham</t>
  </si>
  <si>
    <t>Laba Ditahan</t>
  </si>
  <si>
    <t>Laba (Rugi) Tahun Berjalan</t>
  </si>
  <si>
    <t>Jumlah Ekuitas</t>
  </si>
  <si>
    <t>Jumlah Kewajiban dan Ekuitas</t>
  </si>
  <si>
    <t>TAHUN BUKU 2022</t>
  </si>
  <si>
    <t>in house</t>
  </si>
  <si>
    <t>Des 2020</t>
  </si>
  <si>
    <t>Des 2021</t>
  </si>
  <si>
    <t>Jan 2022</t>
  </si>
  <si>
    <t>Feb 2022</t>
  </si>
  <si>
    <t>Mar 2022</t>
  </si>
  <si>
    <t>Apr 2022</t>
  </si>
  <si>
    <t>Mei 2022</t>
  </si>
  <si>
    <t>WBS</t>
  </si>
  <si>
    <t>Kas</t>
  </si>
  <si>
    <t>1001.0001</t>
  </si>
  <si>
    <t>Kas Besar</t>
  </si>
  <si>
    <t>1001.0002</t>
  </si>
  <si>
    <t>Kas Kecil</t>
  </si>
  <si>
    <t>Bank</t>
  </si>
  <si>
    <t>1002.0001</t>
  </si>
  <si>
    <t>Jumlah Kas Dan Setara Kas</t>
  </si>
  <si>
    <t>Piutang Pemegang Saham</t>
  </si>
  <si>
    <t>Tn. Rahmat Dwi Putranto</t>
  </si>
  <si>
    <t>Tn. Edwin Wicaksono</t>
  </si>
  <si>
    <t>Tn. Evan Sebastian Sugianto</t>
  </si>
  <si>
    <t>PT Kramat Kapital Investama</t>
  </si>
  <si>
    <t>Jumlah Piutang Pemegang Saham</t>
  </si>
  <si>
    <t>JUMLAH ASET LANCAR</t>
  </si>
  <si>
    <t>Aset Tetap</t>
  </si>
  <si>
    <t>Tanah</t>
  </si>
  <si>
    <t>Gedung</t>
  </si>
  <si>
    <t>Mesin</t>
  </si>
  <si>
    <t>Kendaraan</t>
  </si>
  <si>
    <t>Peralatan Kantor</t>
  </si>
  <si>
    <t>Akumulasi Penyusutan</t>
  </si>
  <si>
    <t>Akumulasi Penyusutan-Gedung</t>
  </si>
  <si>
    <t>Akumulasi Penyusutan-Mesin</t>
  </si>
  <si>
    <t>Akumulasi Penyusutan-Kendaraan</t>
  </si>
  <si>
    <t>Akumulasi Penyusutan-Peralatan Kantor</t>
  </si>
  <si>
    <t>Nilai Buku</t>
  </si>
  <si>
    <t>JUMLAH ASET TETAP</t>
  </si>
  <si>
    <t>JUMLAH ASET</t>
  </si>
  <si>
    <t>KEWAJIBAN DAN EKUITAS</t>
  </si>
  <si>
    <t>KEWAJIBAN JANGKA PENDEK</t>
  </si>
  <si>
    <t>Hutang</t>
  </si>
  <si>
    <t>2101-0001</t>
  </si>
  <si>
    <t>Hutang Bank-Jatuh Tempo</t>
  </si>
  <si>
    <t>2101-0002</t>
  </si>
  <si>
    <t>Hutang Imbalan Pasca Kerja</t>
  </si>
  <si>
    <t>2101-0003</t>
  </si>
  <si>
    <t>Hutang Akademik</t>
  </si>
  <si>
    <t>2001.0001</t>
  </si>
  <si>
    <t>Hutang Usaha</t>
  </si>
  <si>
    <t>Beban Akrual</t>
  </si>
  <si>
    <t>2002.0001</t>
  </si>
  <si>
    <t>Hutang Gaji dan Tunjangan</t>
  </si>
  <si>
    <t>2102-0002</t>
  </si>
  <si>
    <t>Pendapatan Diterima Dimuka</t>
  </si>
  <si>
    <t>2002.0002</t>
  </si>
  <si>
    <t>Hutang Listrik, Air, dan Telepon</t>
  </si>
  <si>
    <t>2003.0099</t>
  </si>
  <si>
    <t>Biaya Yang Masih Harus Dibayar</t>
  </si>
  <si>
    <t>Hutang Pajak</t>
  </si>
  <si>
    <t>2003.0001</t>
  </si>
  <si>
    <t>Hutang Pajak -PPh 21</t>
  </si>
  <si>
    <t>2003.0002</t>
  </si>
  <si>
    <t>Hutang Pajak -PPh 23</t>
  </si>
  <si>
    <t>2003.0003</t>
  </si>
  <si>
    <t>Hutang Pajak-PPh 4 ayat 2</t>
  </si>
  <si>
    <t>Hutang Lainnya</t>
  </si>
  <si>
    <t>2004.0001</t>
  </si>
  <si>
    <t>JUMLAH KEWAJIBAN JANGKA PENDEK</t>
  </si>
  <si>
    <t>KEWAJIBAN JANGKA PANJANG</t>
  </si>
  <si>
    <t>2201-0001</t>
  </si>
  <si>
    <t>Hutang Bank - Jangka Panjang</t>
  </si>
  <si>
    <t>2201-0002</t>
  </si>
  <si>
    <t>Hutang Imbalan Pasca Kerja - Jangka Panjang</t>
  </si>
  <si>
    <t>2101.0001</t>
  </si>
  <si>
    <t>Hutang Pembiayaan-Jangka Panjang</t>
  </si>
  <si>
    <t>JUMLAH KEWAJIBAN JANGKA PANJANG</t>
  </si>
  <si>
    <t>JUMLAH KEWAJIBAN</t>
  </si>
  <si>
    <t>EKUITAS</t>
  </si>
  <si>
    <t>Saldo Awal</t>
  </si>
  <si>
    <t>Laba Periode Berjalan</t>
  </si>
  <si>
    <t>JUMLAH EKUITAS</t>
  </si>
  <si>
    <t>JUMLAH KEWAJIBAN DAN EKUITAS</t>
  </si>
  <si>
    <t>WPL</t>
  </si>
  <si>
    <t>PENDAPATAN</t>
  </si>
  <si>
    <t>4001.0001</t>
  </si>
  <si>
    <t>Pendapatan Jasa</t>
  </si>
  <si>
    <t>Jumlah Pendapatan Jasa</t>
  </si>
  <si>
    <t>BEBAN POKOK PENDAPATAN</t>
  </si>
  <si>
    <t>5001.0001</t>
  </si>
  <si>
    <t>Beban Pokok Pendapatan</t>
  </si>
  <si>
    <t>Jumlah Beban Pokok Pendapatan</t>
  </si>
  <si>
    <t>LABA KOTOR PENDAPATAN</t>
  </si>
  <si>
    <t>BEBAN OPERASIONAL</t>
  </si>
  <si>
    <t>Beban Administrasi dan Umum</t>
  </si>
  <si>
    <t>6001.0001</t>
  </si>
  <si>
    <t>Beban Legalitas dan Perizinan</t>
  </si>
  <si>
    <t>Beban PPh Pasal 21</t>
  </si>
  <si>
    <t>JUMLAH BEBAN OPERASIONAL</t>
  </si>
  <si>
    <t>LABA OPERASIONAL</t>
  </si>
  <si>
    <t>PENDAPATAN (BEBAN) LAIN-LAIN</t>
  </si>
  <si>
    <t>Pendapatan Lain-lain</t>
  </si>
  <si>
    <t>8001.0001</t>
  </si>
  <si>
    <t>Pendapatan Bunga Bank</t>
  </si>
  <si>
    <t>Beban Lain-lain</t>
  </si>
  <si>
    <t>9001.0001</t>
  </si>
  <si>
    <t>Beban Administrasi dan Bank</t>
  </si>
  <si>
    <t>9001.0002</t>
  </si>
  <si>
    <t>Beban Pajak Bunga Bank</t>
  </si>
  <si>
    <t>JUMLAH PENDAPATAN (BEBAN) LAIN-LAIN</t>
  </si>
  <si>
    <t>LABA BERSIH SEBELUM PAJAK</t>
  </si>
  <si>
    <t>9001.0099</t>
  </si>
  <si>
    <t>Beban Pajak Kini</t>
  </si>
  <si>
    <t>LABA BERSIH SETELAH PAJAK</t>
  </si>
  <si>
    <t>CATATAN ATAS LAPORAN KEUANGAN</t>
  </si>
  <si>
    <t>1.</t>
  </si>
  <si>
    <t>UMUM</t>
  </si>
  <si>
    <t xml:space="preserve"> </t>
  </si>
  <si>
    <t xml:space="preserve">Komisaris </t>
  </si>
  <si>
    <t>:</t>
  </si>
  <si>
    <t>Direktur</t>
  </si>
  <si>
    <t>2.</t>
  </si>
  <si>
    <t>PERNYATAAN KEPATUHAN PENYUSUNAN LAPORAN KEUANGAN</t>
  </si>
  <si>
    <t>Direksi Perusahaan menyatakan bahwa laporan keuangan tahun 2022 disajikan telah sesuai dengan Standar Akuntansi Keuangan Entitas Tanpa Akuntabilitas Publik (SAK-ETAP) dan telah memenuhi semua persyaratannya.</t>
  </si>
  <si>
    <t>3.</t>
  </si>
  <si>
    <t>IKHTISAR KEBIJAKAN AKUNTANSI</t>
  </si>
  <si>
    <t>Berikut ini ikhtisar kebijakan akuntansi yang diterapkan oleh perusahaan adalah sebagai berikut:</t>
  </si>
  <si>
    <t>Dasar Penyusunan Laporan Keuangan</t>
  </si>
  <si>
    <t>Laporan keuangan telah disusun sesuai dengan Standar Akuntansi Keuangan untuk Entitas Tanpa Akuntabilitas Publik ("SAK ETAP") di Indonesia.</t>
  </si>
  <si>
    <t>Laporan keuangan perusahaan terdiri dari neraca, laporan laba rugi, laporan perubahan ekuitas, laporan arus kas, dan catatan atas laporan keuangan.</t>
  </si>
  <si>
    <t xml:space="preserve">Dasar penyusunan laporan keuangan, kecuali untuk laporan arus kas, adalah dasar akrual. Mata uang pelaporan yang digunakan untuk penyusunan laporan keuangan adalah mata uang Rupiah. Laporan keuangan tersebut disusun berdasarkan nilai historis, kecuali beberapa akun tertentu disusun berdasarkan pengukuran lain sebagaimana diuraikan dalam kebijakan akuntansi masing-masing akun tersebut. </t>
  </si>
  <si>
    <t>Laporan arus kas disusun dengan menggunakan metode tidak langsung dengan pengelompokkan arus kas dalam aktivitas operasi, investasi dan pendanaan.</t>
  </si>
  <si>
    <t>Penggunaan Estimasi</t>
  </si>
  <si>
    <t>Penyusunan laporan keuangan sesuai dengan prinsip akuntansi yang berlaku umum, mengharuskan manajemen membuat estimasi dan asumsi yang mempengaruhi jumlah aset dan kewajiban dan pengungkapan aset dan kewajiban kontinjensi pada tanggal laporan keuangan serta jumlah pendapatan dan beban selama periode pelaporan. Hasil yang sebenarnya dapat berbeda dari jumlah yang diestimasi.</t>
  </si>
  <si>
    <t>Transaksi Dalam Mata Uang Asing</t>
  </si>
  <si>
    <t>Transaksi dalam mata uang asing dicatat dalam rupiah berdasarkan kurs yang berlaku pada saat transaksi dilakukan. Pada tanggal neraca, aset dan kewajiban moneter dalam mata uang asing disesuaikan dengan kurs tengah Bank Indonesia.</t>
  </si>
  <si>
    <t>d.</t>
  </si>
  <si>
    <t>Pengakuan Pendapatan dan Beban</t>
  </si>
  <si>
    <t>Pendapatan diakui ketika besar kemungkinan manfaat ekonomi masa depan akan mengalir ke Perusahaan dan manfaat ini dapat diukur secara handal. Pendapatan diukur pada nilai wajar pembayaran yang diterima,  tidak termasuk diskon dan Pajak Pertambahan Nilai (''PPN"). Prinsip biaya yang dianut perusahaan adalah biaya diakui sesuai dengan periode terjadinya pengeluaran langsung atau tidak langsung di dalam usaha menghasilkan pendapatan dalam suatu periode. Pembebanan biaya sedapat mungkin dihubungkan dengan pendapatan dan dilaporkan dalam periode pendapatan diakui, namun untuk biaya tertentu meskipun tidak dapat dihubungkan dengan pendapatan diperkenankan karena biaya tersebut diperkirakan akan memberikan manfaat pada periode berjalan atau tidak memberikan manfaat pada masa yang akan datang.</t>
  </si>
  <si>
    <t>e.</t>
  </si>
  <si>
    <t>Transaksi-transaksi dengan Pihak-pihak yang Mempunyai Hubungan Istimewa</t>
  </si>
  <si>
    <t xml:space="preserve">Perusahaan mengungkapkan transaksi dengan pihak yang mempunyai hubungan istimewa. </t>
  </si>
  <si>
    <t>Suatu pihak mempunyai hubungan istimewa dengan entitas jika:</t>
  </si>
  <si>
    <t>i.</t>
  </si>
  <si>
    <t>Secara langsung, atau tidak langsung melalui satu atau lebih perantara, pihak tersebut:</t>
  </si>
  <si>
    <r>
      <t xml:space="preserve">Mengendalikan, dikendalikan oleh, atau berada di bawah pengendalian bersama dengan, entitas (termasuk entitas induk, entitas anak, dan </t>
    </r>
    <r>
      <rPr>
        <i/>
        <sz val="12"/>
        <color rgb="FF000000"/>
        <rFont val="Book Antiqua"/>
        <family val="1"/>
      </rPr>
      <t>fellow subsidiaries</t>
    </r>
    <r>
      <rPr>
        <sz val="12"/>
        <color indexed="8"/>
        <rFont val="Book Antiqua"/>
        <family val="1"/>
      </rPr>
      <t>);</t>
    </r>
  </si>
  <si>
    <t xml:space="preserve">Memiliki kepemilikan di entitas yang memberikan pengaruh signifikan atas entitas; atau </t>
  </si>
  <si>
    <t>Memiliki pengendalian bersama atas entitas.</t>
  </si>
  <si>
    <t>IKHTISAR KEBIJAKAN AKUNTANSI (Lanjutan)</t>
  </si>
  <si>
    <t>Transaksi-transaksi dengan Pihak-pihak yang Mempunyai Hubungan Istimewa (Lanjutan)</t>
  </si>
  <si>
    <t>ii.</t>
  </si>
  <si>
    <t>Pihak tersebut adalah entitas asosiasi dari entitas;</t>
  </si>
  <si>
    <t>iii.</t>
  </si>
  <si>
    <r>
      <t xml:space="preserve">Pihak tersebut adalah joint ventures dimana entitas tersebut merupakan </t>
    </r>
    <r>
      <rPr>
        <i/>
        <sz val="12"/>
        <color rgb="FF000000"/>
        <rFont val="Book Antiqua"/>
        <family val="1"/>
      </rPr>
      <t>venture</t>
    </r>
    <r>
      <rPr>
        <sz val="12"/>
        <color indexed="8"/>
        <rFont val="Book Antiqua"/>
        <family val="1"/>
      </rPr>
      <t>;</t>
    </r>
  </si>
  <si>
    <t>iv.</t>
  </si>
  <si>
    <t>Pihak tersebut adalah personil manajemen kunci entitas atau entitas induknya;</t>
  </si>
  <si>
    <t>v.</t>
  </si>
  <si>
    <t>Pihak tersebut adalah keluarga dekat dari setiap orang yang diuraikan dalam (i) atau (iv); Pihak tersebut adalah entitas yang dikendalikan, dikendalikan bersama atau dipengaruhi secara signifikan oleh, atau memiliki hak suara secara signifikan, secara langsung atau tidak langsung, setiap orang yang diuraikan dalam (iv) atau (v); atau</t>
  </si>
  <si>
    <t>vi.</t>
  </si>
  <si>
    <t>Pihak tersebut adalah program imbalan pascakerja untuk imbalan pekerja entitas, atau setiap entitas yang mempunyai hubungan istimewa dengan entitas tersebut.</t>
  </si>
  <si>
    <t>Perusahaan menetapkan bahwa personil manajemen kunci meliputi direksi dan dewan komisaris perusahaan. Sedangkan anggota keluarga dekat meliputi suami, isteri, anak atau tanggungannya.</t>
  </si>
  <si>
    <t xml:space="preserve">Perusahaan mengungkapkan saldo dan transaksi yang dilakukan dengan pihak yang mempunyai hubungan istimewa. Hubungan entitas anak dan induk diungkapkan baik ada atau tidak terdapat transaksi antar pihak hubungan istimewa. Kompensasi personil manajemen kunci diungkapkan secara total. </t>
  </si>
  <si>
    <t>f.</t>
  </si>
  <si>
    <t>Kas dan setara kas terdiri dari kas, bank, dan semua investasi yang jatuh tempo dalam waktu 3 (tiga) bulan atau kurang dari tanggal perolehannya dan yang tidak dijaminkan serta tidak dibatasi penggunaannya.</t>
  </si>
  <si>
    <t>Deposito berjangka yang jatuh temponya kurang dari tiga bulan (namun dijaminkan) dan deposito berjangka yang jatuh temponya lebih dari tiga bulan dinyatakan sebesar nilai nominal.</t>
  </si>
  <si>
    <t>g.</t>
  </si>
  <si>
    <t xml:space="preserve">Piutang </t>
  </si>
  <si>
    <t>Perusahaan menyajikan piutang sesuai dengan nilai yang kemungkinan dapat ditagih, yaitu merupakan piutang bruto dikurangi penyisihan piutang yang kemungkinan tidak dapat ditagih.</t>
  </si>
  <si>
    <t>Penyisihan piutang yang kemungkinan tidak dapat ditagih dihitung berdasarkan penelaahan masing-masing debitur.</t>
  </si>
  <si>
    <t>h.</t>
  </si>
  <si>
    <t>Biaya Dibayar Dimuka</t>
  </si>
  <si>
    <t>Biaya dibayar dimuka adalah biaya yang dibayar sebelum menikmati manfaat dari biaya tersebut yang mana masa manfaatnya untuk periode berikutnya akan dicatat dalam perkiraan ini. Biaya dibayar dimuka diamortisasi selama masa manfaat masing-masing biaya dengan menggunakan metode garis lurus.</t>
  </si>
  <si>
    <t>Aset tetap perusahaan dinilai berdasarkan harga perolehan. Pengeluaran-pengeluaran pemeliharaan dan perbaikan yang jumlahnya relatif kecil dibebankan ke laporan aktivitas tahun berjalan, sedangkan pengeluaran yang material dibukukan sebagai nilai aset (dikapitalisasi). Aset tetap yang dijual dikeluarkan dari kelompok aset tetap. Selisih antara harga jual dengan nilai buku aset tetap dicatat sebagai laba/rugi dan dibebankan pada laporan penghasilan komprehensif tahun yang bersangkutan.</t>
  </si>
  <si>
    <t>Berdasarkan taksiran masa manfaat ekonomis aset tetap, penyusutan aset tetap dihitung dengan menggunakan metode garis lurus (straight-line method). perusahaan membuat kebijakan untuk menghitung penyusutan sesuai dengan pasal 11 Undang-Undang No. 7 tahun 1983 sebagaimana telah diperbaharui dengan perubahan keempat yaitu Undang-Undang No. 36 tahun 2008 tentang Pajak Penghasilan dan sesuai dengan PMK No. 96 Tahun 2009 tentang Jenis-jenis aset yang termasuk dalam kelompok aset berwujud bukan bangunan untuk keperluan penyusutan. Adapun tabel tarif penyusutan sebagai berikut:</t>
  </si>
  <si>
    <t>Tabel 1. Masa Manfaat Aset Tetap</t>
  </si>
  <si>
    <t>Kelompok Harta Berwujud</t>
  </si>
  <si>
    <t>Masa Manfaat</t>
  </si>
  <si>
    <t>Tarif Penyusutan</t>
  </si>
  <si>
    <t>I.</t>
  </si>
  <si>
    <t>Bukan Bangunan</t>
  </si>
  <si>
    <t>Kelompok 1</t>
  </si>
  <si>
    <t>4 tahun</t>
  </si>
  <si>
    <t>Kelompok 2</t>
  </si>
  <si>
    <t>8 tahun</t>
  </si>
  <si>
    <t>Kelompok 3</t>
  </si>
  <si>
    <t>16 tahun</t>
  </si>
  <si>
    <t>Kelompok 4</t>
  </si>
  <si>
    <t>20 tahun</t>
  </si>
  <si>
    <t>II.</t>
  </si>
  <si>
    <t>Bangunan</t>
  </si>
  <si>
    <t>Permanen</t>
  </si>
  <si>
    <t>Tidak Permanen</t>
  </si>
  <si>
    <t>10 tahun</t>
  </si>
  <si>
    <t>j.</t>
  </si>
  <si>
    <t>Investasi Jangka Panjang</t>
  </si>
  <si>
    <t>Investasi Jangka Panjang yaitu investasi yang tidak segera dicairkan dan dimaksudkan untuk dimiliki oleh perusahaan lebih dari 12 bulan dalam bentuk aset keuangan. Jangka waktu investasi minimal 12 bulan atau lebih, serta perusahaan mendapatkan persentase bagi hasil atas investasi yang bersangkutan sesuai dengan kesepakatan kedua belah pihak.</t>
  </si>
  <si>
    <t>Perpajakan</t>
  </si>
  <si>
    <t>1)</t>
  </si>
  <si>
    <t>Pajak Penghasilan</t>
  </si>
  <si>
    <t>Perusahaan mengakui kewajiban atas seluruh pajak penghasilan periode berjalan dan periode sebelumnya yang belum dibayar. Jika jumlah yang telah dibayar untuk periode berjalan dan periode sebelumnya melebihi jumlah yang terutang untuk peiode tersebut. Perusahaan harus mengakui kelebihan tersebut sebagai aset. Perusahaan tidak mengakui pajak tangguhan.</t>
  </si>
  <si>
    <t>l.</t>
  </si>
  <si>
    <t>Kewajiban diakui saat timbulnya hutang, baik kepada individu maupun organisasi lain sebagai akibat dari peristiwa atau transaksi yang penyelesaiannya berakibat pada keluarnya kas atau setara kas di masa depan. Peristiwa atau transaksi yang dapat menimbulkan hutang perusahaan, yaitu penerimaan pinjaman kas atau setara kas dan pembelian atau penerimaan jasa yang pembayarannya dilakukan secara kredit.</t>
  </si>
  <si>
    <t>Kewajiban diklasifikasikan berdasarkan waktu jatuh tempo penyelesaiannya, yaitu kewajiban jangka pendek dan kewajiban jangka panjang. Kewajiban jangka pendek merupakan kewajiban yang diharapkan dibayar dalam waktu paling lama 12 bulan setelah tanggal pengakuan. Beberapa kewajiban jangka pendek, seperti utang usaha dan beberapa akrual untuk biaya karyawan dan biaya operasi lain, merupakan bagian modal kerja yang digunakan dalam siklus operasi normal perusahaan. Kewajiban jangka panjang adalah kewajiban yang diharapkan dibayar dalam waktu lebih dari 12 bulan setelah tanggal pengakuan. Jumlah kewajiban disajikan pada tanggal laporan posisi keuangan sebesar nilai yang belum dapat dilunasi.</t>
  </si>
  <si>
    <t>4.</t>
  </si>
  <si>
    <t>KAS DAN SETARA KAS</t>
  </si>
  <si>
    <t>Bank (Rupiah)</t>
  </si>
  <si>
    <t>PT Bank Central Asia, Tbk</t>
  </si>
  <si>
    <t xml:space="preserve">     Jumlah </t>
  </si>
  <si>
    <t>5.</t>
  </si>
  <si>
    <t>6.</t>
  </si>
  <si>
    <t>7.</t>
  </si>
  <si>
    <t>MODAL SAHAM</t>
  </si>
  <si>
    <t>Modal dasar perusahaan adalah sebesar Rp100.000.000,- (seratus juta rupiah) yang terbagi dalam 100 (seratus) lembar saham, masing-masing lembar saham bernilai nominal Rp1.000.000,- (satu juta rupiah). Dari modal dasar tersebut yang telah ditempatkan dan disetor oleh para pemegang saham pada tanggal 31 Januari 2022 sampai 28 Februari 2022 adalah sebagai berikut:</t>
  </si>
  <si>
    <t>Pemegang Saham</t>
  </si>
  <si>
    <t>Modal Saham Ditempat dan Disetor Penuh (Lembar)</t>
  </si>
  <si>
    <t>Persentase Kepemilikan (%)</t>
  </si>
  <si>
    <t>Jumlah Nominal</t>
  </si>
  <si>
    <t>Lembar</t>
  </si>
  <si>
    <t>Berdasarkan akta perubahan perusahaan nomor 16 tanggal 7 Maret 2022, terdapat adanya penjualan seluruh saham dari pemegang saham sebelumnya yaitu terdiri dari:</t>
  </si>
  <si>
    <t>Tn. Rahmat Dwi Putranto kepada PT Kramat Kapital Investama sebanyak 50 (lima puluh) lembar saham;</t>
  </si>
  <si>
    <t>Tn. Rahmat Dwi Putranto kepada Tn. Evan Sebastian Sugianto sebanyak 10 (sepuluh) lembar saham;</t>
  </si>
  <si>
    <t>Tn. Edwin Wicaksono kepada Tn. Evan Sebastian Sugianto sebanyak 20 (dua puluh) lembar saham;</t>
  </si>
  <si>
    <t>Dari perubahan porsi saham tersebut, maka rincian modal dasar yang ditempatkan dan disetor oleh para pemegang saham pada tanggal 30 Juni 2022 adalah sebagai berikut:</t>
  </si>
  <si>
    <t>8.</t>
  </si>
  <si>
    <t>BEBAN ADMINISTRASI DAN UMUM</t>
  </si>
  <si>
    <t>Rincian beban administrasi dan umum untuk periode yang berakhir pada tanggal 30 Juni 2022 adalah sebagai berikut:</t>
  </si>
  <si>
    <t>Beban Administrasi &amp; Umum</t>
  </si>
  <si>
    <t>Beban Legalitas &amp; Perizinan</t>
  </si>
  <si>
    <t xml:space="preserve">Beban Pajak </t>
  </si>
  <si>
    <t>9.</t>
  </si>
  <si>
    <t>Rincian pendapatan dan beban lain-lain untuk periode yang berakhir pada tanggal 30 Juni 2022 adalah sebagai berikut:</t>
  </si>
  <si>
    <t>Beban Administrasi Bank</t>
  </si>
  <si>
    <t>Jumlah Pendapatan (Beban) Lain-lain</t>
  </si>
  <si>
    <t>10.</t>
  </si>
  <si>
    <t>PERSETUJUAN ATAS LAPORAN KEUANGAN</t>
  </si>
  <si>
    <t>Manajemen perusahaan bertanggung jawab atas penyajian dan pengungkapan laporan keuangan untuk tahun yang berakhir pada tanggal 30 Juni 2022 yang disusun dan diotorisasi pada tanggal 13 Juli 2022.</t>
  </si>
  <si>
    <t>LAPORAN LABA RUGI</t>
  </si>
  <si>
    <t>LABA KOTOR</t>
  </si>
  <si>
    <t>3d, 8</t>
  </si>
  <si>
    <t>3d, 9</t>
  </si>
  <si>
    <t>Pendapatan lain-lain</t>
  </si>
  <si>
    <t>Beban lain-lain</t>
  </si>
  <si>
    <t>LABA (RUGI) BERSIH SEBELUM PAJAK</t>
  </si>
  <si>
    <t>LABA (RUGI) BERSIH SETELAH PAJAK</t>
  </si>
  <si>
    <t>LAPORAN PERUBAHAN EKUITAS</t>
  </si>
  <si>
    <t>Laba (Rugi) Bulan Berjalan</t>
  </si>
  <si>
    <t>LAPORAN ARUS KAS</t>
  </si>
  <si>
    <t>Arus Kas dari Aktivitas Operasi</t>
  </si>
  <si>
    <t xml:space="preserve">Penyesuaian untuk merekonsiliasi laba </t>
  </si>
  <si>
    <t xml:space="preserve">(rugi) bersih ke arus kas bersih yang </t>
  </si>
  <si>
    <t>diperoleh dari aktivitas operasi:</t>
  </si>
  <si>
    <t>(Kenaikan) penurunan piutang</t>
  </si>
  <si>
    <t xml:space="preserve">   pemegang saham</t>
  </si>
  <si>
    <t>Kas Bersih diperoleh (digunakan)</t>
  </si>
  <si>
    <t>dari aktivitas operasi</t>
  </si>
  <si>
    <t>Arus Kas dari Aktivitas Investasi</t>
  </si>
  <si>
    <t xml:space="preserve">Kas Bersih yang diperoleh (digunakan) </t>
  </si>
  <si>
    <t>dari aktivitas Investasi</t>
  </si>
  <si>
    <t>Arus Kas dari Aktivitas Pendanaan</t>
  </si>
  <si>
    <t>dari aktivitas Pendanaan</t>
  </si>
  <si>
    <t xml:space="preserve">Kenaikan (Penurunan) Bersih </t>
  </si>
  <si>
    <t xml:space="preserve">dalam kas dan setara kas </t>
  </si>
  <si>
    <t>Kas dan setara kas awal bulan</t>
  </si>
  <si>
    <t>Kas dan setara kas akhir bulan</t>
  </si>
  <si>
    <t>PT REZA BERKAH ABADI</t>
  </si>
  <si>
    <t>UNTUK PERIODE YANG BERAKHIR PADA TANGGAL 
31 MEI 2022</t>
  </si>
  <si>
    <t>Pada Tanggal 31 Mei 2022</t>
  </si>
  <si>
    <t>Untuk Bulan yang Berakhir Pada Tanggal 31 Mei 2022</t>
  </si>
  <si>
    <t>Bank BCA 6550322402</t>
  </si>
  <si>
    <t>Neraca (Multi Periode)</t>
  </si>
  <si>
    <t>Period Desember 2021 to Mei 2022</t>
  </si>
  <si>
    <t/>
  </si>
  <si>
    <t>Description</t>
  </si>
  <si>
    <t>Desember 2021</t>
  </si>
  <si>
    <t>Januari 2022</t>
  </si>
  <si>
    <t>Februari 2022</t>
  </si>
  <si>
    <t>Maret 2022</t>
  </si>
  <si>
    <t>April 2022</t>
  </si>
  <si>
    <t>Aktiva</t>
  </si>
  <si>
    <t>Aktiva Lancar</t>
  </si>
  <si>
    <t>Kas dan Bank</t>
  </si>
  <si>
    <t>Jumlah Kas dan Bank</t>
  </si>
  <si>
    <t>Piutang Dagang</t>
  </si>
  <si>
    <t>Jumlah Piutang Dagang</t>
  </si>
  <si>
    <t>Persediaan</t>
  </si>
  <si>
    <t>Jumlah Persediaan</t>
  </si>
  <si>
    <t>Aktiva lancar lainnya</t>
  </si>
  <si>
    <t>Jumlah Aktiva lancar lainnya</t>
  </si>
  <si>
    <t>Jumlah Aktiva Lancar</t>
  </si>
  <si>
    <t>Aktiva Tetap</t>
  </si>
  <si>
    <t>Nilai histori</t>
  </si>
  <si>
    <t>Jumlah Nilai histori</t>
  </si>
  <si>
    <t>Jumlah Akumulasi Penyusutan</t>
  </si>
  <si>
    <t>Jumlah Aktiva Tetap</t>
  </si>
  <si>
    <t>OTHER ASSETS</t>
  </si>
  <si>
    <t>Jumlah OTHER ASSETS</t>
  </si>
  <si>
    <t>Jumlah Aktiva</t>
  </si>
  <si>
    <t>Kewajiban lancar</t>
  </si>
  <si>
    <t>Hutang Dagang</t>
  </si>
  <si>
    <t>Jumlah Hutang Dagang</t>
  </si>
  <si>
    <t>Kewajiban lancar lain</t>
  </si>
  <si>
    <t>Jumlah Kewajiban lancar lain</t>
  </si>
  <si>
    <t>Jumlah Kewajiban lancar</t>
  </si>
  <si>
    <t>Kewajiban jangka panjang</t>
  </si>
  <si>
    <t>Jumlah Kewajiban jangka panjang</t>
  </si>
  <si>
    <t>ACCURATE Accounting System Report</t>
  </si>
  <si>
    <t>Cetak di 14 Jul 2022 - 11.16</t>
  </si>
  <si>
    <t>Laba tahun ini</t>
  </si>
  <si>
    <t>(2)</t>
  </si>
  <si>
    <t>Laba/Rugi (Multi Periode)</t>
  </si>
  <si>
    <t>Period Januari 2022 to Mei 2022</t>
  </si>
  <si>
    <t>Pendapatan</t>
  </si>
  <si>
    <t>Jumlah Pendapatan</t>
  </si>
  <si>
    <t>Harga Pokok Penjualan</t>
  </si>
  <si>
    <t>Jumlah Harga Pokok Penjualan</t>
  </si>
  <si>
    <t>Beban Operasi</t>
  </si>
  <si>
    <t>Jumlah Beban Operasi</t>
  </si>
  <si>
    <t>PENDAPATAN OPERASI</t>
  </si>
  <si>
    <t>Pendapatan dan Beban Lain</t>
  </si>
  <si>
    <t>Pendapatan lain</t>
  </si>
  <si>
    <t>Jumlah Pendapatan lain</t>
  </si>
  <si>
    <t>Jumlah Beban lain-lain</t>
  </si>
  <si>
    <t>Jumlah Pendapatan dan Beban Lain</t>
  </si>
  <si>
    <t>LABA(RUGI) BERSIH (Before Tax)</t>
  </si>
  <si>
    <t>LABA(RUGI) BERSIH (After Tax)</t>
  </si>
  <si>
    <t>Cetak di 14 Jul 2022 - 11.17</t>
  </si>
  <si>
    <t>(1)</t>
  </si>
  <si>
    <t>Saldo kas dan setara kas pada tanggal 31 Desember 2021 sampai 31 Mei 2022 adalah sebagai berikut:</t>
  </si>
  <si>
    <t>Saldo kewajiban jangka pendek pada tanggal 31 Desember 2021 sampai 31 Mei 2022 adalah sebagai berikut:</t>
  </si>
  <si>
    <t>Desember</t>
  </si>
  <si>
    <t>PT Reza Berkah Abadi selanjutnya disebut "perusahaan" didirikan berdasarkan Akta Notaris Meissie Pholuan, SH. Nomor 38 tanggal 12 Agustus 2019 di Wilayah Jakarta Barat. Akta pendirian tersebut telah disahkan oleh Menteri ukum dan Hak Asasi Manusia Republik Indonesia dalam Surat Keputusan No. AHU-0040011.AH.01.01.Tahun 2019 Tanggal 14 Agustus 2019.</t>
  </si>
  <si>
    <t>Sesuai dengan anggaran dasarnya, maksud dan tujuan perseroan ialah: bergerak dan berusaha dalam bidang perdagangan jasa, pengangkutan, percetakan, pertanian, perbengkelan dan perindustrian. . Perusahaan berkedudukan di Jl. Peta Selatan Ruko City Square Business Park Blok A-56, Kel. Kalideres, Kec. Kalideres, Kota Adm. Jakarta Barat, Prov. DKI Jakafrta</t>
  </si>
  <si>
    <t>Berdasarkan Akta No. 38 tanggal 12 Agustus 2019 yang dibuat oleh Meissie Pholuan, SH. Notaris di Jakarta, susunan komisaris dan direksi Perusahaan pada tanggal 31 Desember 2021 adalah sebagai berikut:</t>
  </si>
  <si>
    <t>Sakhrul Mubarak</t>
  </si>
  <si>
    <t>Syafruddin</t>
  </si>
  <si>
    <t>Kas (Rupiah)</t>
  </si>
  <si>
    <t>Bank BCA</t>
  </si>
  <si>
    <t>Saldo ekuitas pada tanggal 31 Desember 2021 sampai 31 Mei 2022 adalah sebagai berikut:</t>
  </si>
  <si>
    <t>LABA DITAHAN</t>
  </si>
  <si>
    <t>Laba (Rugi) Bersih Setelah Pajak Penghasilan</t>
  </si>
  <si>
    <t xml:space="preserve">Kenaikan (penurunan) biaya </t>
  </si>
  <si>
    <t xml:space="preserve">    yang masih harus dibayar</t>
  </si>
  <si>
    <t>3l,5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</si>
</sst>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0_-;\-* #,##0_-;_-* &quot;-&quot;_-;_-@_-"/>
    <numFmt numFmtId="43" formatCode="_-* #,##0.00_-;\-* #,##0.00_-;_-* &quot;-&quot;??_-;_-@_-"/>
    <numFmt numFmtId="164" formatCode="_(* #,##0_);_(* \(#,##0\);_(* &quot;-&quot;_);_(@_)"/>
    <numFmt numFmtId="165" formatCode="_(* #,##0_);_(* \(#,##0\);_(* &quot;-&quot;??_);_(@_)"/>
    <numFmt numFmtId="166" formatCode="#,##0_);\(#,##0\);_(&quot;-&quot;_)"/>
    <numFmt numFmtId="167" formatCode="0.0%"/>
    <numFmt numFmtId="168" formatCode="_-* #,##0_-;\-* #,##0_-;_-* &quot;-&quot;??_-;_-@_-"/>
    <numFmt numFmtId="169" formatCode="[$-F400]h:mm:ss\ AM/PM"/>
    <numFmt numFmtId="170" formatCode="_(* #,##0.00_);_(* \(#,##0.00\);_(* &quot;-&quot;??_);_(@_)"/>
  </numFmts>
  <fonts count="36" x14ac:knownFonts="1">
    <font>
      <sz val="11"/>
      <color theme="1"/>
      <name val="Calibri"/>
      <family val="2"/>
      <scheme val="minor"/>
    </font>
    <font>
      <sz val="11"/>
      <color theme="1"/>
      <name val="Calibri"/>
      <family val="2"/>
      <scheme val="minor"/>
    </font>
    <font>
      <sz val="10"/>
      <name val="Arial"/>
      <family val="2"/>
    </font>
    <font>
      <b/>
      <sz val="20"/>
      <color theme="1"/>
      <name val="Book Antiqua"/>
      <family val="1"/>
    </font>
    <font>
      <sz val="10"/>
      <name val="Book Antiqua"/>
      <family val="1"/>
    </font>
    <font>
      <sz val="10"/>
      <color indexed="44"/>
      <name val="Book Antiqua"/>
      <family val="1"/>
    </font>
    <font>
      <b/>
      <sz val="16"/>
      <color theme="1"/>
      <name val="Book Antiqua"/>
      <family val="1"/>
    </font>
    <font>
      <sz val="16"/>
      <name val="Book Antiqua"/>
      <family val="1"/>
    </font>
    <font>
      <b/>
      <sz val="16"/>
      <name val="Book Antiqua"/>
      <family val="1"/>
    </font>
    <font>
      <b/>
      <sz val="14"/>
      <name val="Book Antiqua"/>
      <family val="1"/>
    </font>
    <font>
      <sz val="10"/>
      <color indexed="45"/>
      <name val="Book Antiqua"/>
      <family val="1"/>
    </font>
    <font>
      <sz val="12"/>
      <color indexed="8"/>
      <name val="Book Antiqua"/>
      <family val="1"/>
    </font>
    <font>
      <sz val="11"/>
      <color indexed="8"/>
      <name val="Calibri"/>
      <family val="2"/>
    </font>
    <font>
      <sz val="12"/>
      <name val="Book Antiqua"/>
      <family val="1"/>
    </font>
    <font>
      <sz val="12"/>
      <color rgb="FF000000"/>
      <name val="Book Antiqua"/>
      <family val="1"/>
    </font>
    <font>
      <b/>
      <sz val="12"/>
      <color indexed="8"/>
      <name val="Book Antiqua"/>
      <family val="1"/>
    </font>
    <font>
      <b/>
      <sz val="12"/>
      <name val="Book Antiqua"/>
      <family val="1"/>
    </font>
    <font>
      <i/>
      <sz val="12"/>
      <name val="Book Antiqua"/>
      <family val="1"/>
    </font>
    <font>
      <b/>
      <i/>
      <sz val="12"/>
      <name val="Book Antiqua"/>
      <family val="1"/>
    </font>
    <font>
      <i/>
      <sz val="12"/>
      <color indexed="61"/>
      <name val="Book Antiqua"/>
      <family val="1"/>
    </font>
    <font>
      <sz val="12"/>
      <color indexed="61"/>
      <name val="Book Antiqua"/>
      <family val="1"/>
    </font>
    <font>
      <b/>
      <sz val="12"/>
      <color theme="0"/>
      <name val="Book Antiqua"/>
      <family val="1"/>
    </font>
    <font>
      <sz val="12"/>
      <color rgb="FFFF0000"/>
      <name val="Book Antiqua"/>
      <family val="1"/>
    </font>
    <font>
      <b/>
      <sz val="12"/>
      <color rgb="FFFF0000"/>
      <name val="Book Antiqua"/>
      <family val="1"/>
    </font>
    <font>
      <i/>
      <sz val="12"/>
      <color rgb="FF000000"/>
      <name val="Book Antiqua"/>
      <family val="1"/>
    </font>
    <font>
      <sz val="11"/>
      <color theme="1"/>
      <name val="Calibri"/>
      <family val="2"/>
      <charset val="1"/>
      <scheme val="minor"/>
    </font>
    <font>
      <b/>
      <u/>
      <sz val="12"/>
      <name val="Book Antiqua"/>
      <family val="1"/>
    </font>
    <font>
      <u/>
      <sz val="12"/>
      <name val="Book Antiqua"/>
      <family val="1"/>
    </font>
    <font>
      <b/>
      <sz val="11"/>
      <color rgb="FF000000"/>
      <name val="Tahoma"/>
      <family val="2"/>
    </font>
    <font>
      <b/>
      <sz val="16"/>
      <color rgb="FF800000"/>
      <name val="Arial"/>
      <family val="2"/>
    </font>
    <font>
      <b/>
      <sz val="10"/>
      <color rgb="FF000000"/>
      <name val="Tahoma"/>
      <family val="2"/>
    </font>
    <font>
      <sz val="8"/>
      <color rgb="FF000000"/>
      <name val="Arial"/>
      <family val="2"/>
    </font>
    <font>
      <b/>
      <sz val="9"/>
      <color rgb="FF000080"/>
      <name val="Arial"/>
      <family val="2"/>
    </font>
    <font>
      <b/>
      <sz val="8"/>
      <color rgb="FF000000"/>
      <name val="Arial"/>
      <family val="2"/>
    </font>
    <font>
      <sz val="8"/>
      <color rgb="FF000000"/>
      <name val="Tahoma"/>
      <family val="2"/>
    </font>
    <font>
      <sz val="8"/>
      <color rgb="FFFF0000"/>
      <name val="Arial"/>
      <family val="2"/>
    </font>
  </fonts>
  <fills count="9">
    <fill>
      <patternFill patternType="none"/>
    </fill>
    <fill>
      <patternFill patternType="gray125"/>
    </fill>
    <fill>
      <patternFill patternType="solid">
        <fgColor indexed="13"/>
        <bgColor indexed="64"/>
      </patternFill>
    </fill>
    <fill>
      <patternFill patternType="solid">
        <fgColor theme="7" tint="0.39997558519241921"/>
        <bgColor indexed="64"/>
      </patternFill>
    </fill>
    <fill>
      <patternFill patternType="solid">
        <fgColor indexed="10"/>
        <bgColor indexed="64"/>
      </patternFill>
    </fill>
    <fill>
      <patternFill patternType="solid">
        <fgColor theme="7" tint="0.79998168889431442"/>
        <bgColor indexed="64"/>
      </patternFill>
    </fill>
    <fill>
      <patternFill patternType="solid">
        <fgColor indexed="11"/>
        <bgColor indexed="64"/>
      </patternFill>
    </fill>
    <fill>
      <patternFill patternType="solid">
        <fgColor theme="7" tint="0.59999389629810485"/>
        <bgColor indexed="64"/>
      </patternFill>
    </fill>
    <fill>
      <patternFill patternType="solid">
        <fgColor indexed="61"/>
        <bgColor indexed="64"/>
      </patternFill>
    </fill>
  </fills>
  <borders count="43">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bottom style="double">
        <color indexed="64"/>
      </bottom>
      <diagonal/>
    </border>
    <border>
      <left/>
      <right/>
      <top style="thin">
        <color indexed="64"/>
      </top>
      <bottom style="double">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diagonal/>
    </border>
    <border>
      <left/>
      <right style="thin">
        <color indexed="8"/>
      </right>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8"/>
      </left>
      <right style="thin">
        <color indexed="64"/>
      </right>
      <top/>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diagonal/>
    </border>
    <border>
      <left/>
      <right style="thin">
        <color indexed="64"/>
      </right>
      <top style="thin">
        <color indexed="8"/>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style="thin">
        <color indexed="64"/>
      </top>
      <bottom style="double">
        <color indexed="64"/>
      </bottom>
      <diagonal/>
    </border>
    <border>
      <left style="thin">
        <color indexed="8"/>
      </left>
      <right/>
      <top style="thin">
        <color indexed="8"/>
      </top>
      <bottom style="double">
        <color indexed="64"/>
      </bottom>
      <diagonal/>
    </border>
    <border>
      <left style="thin">
        <color indexed="8"/>
      </left>
      <right/>
      <top style="thin">
        <color indexed="8"/>
      </top>
      <bottom style="double">
        <color indexed="8"/>
      </bottom>
      <diagonal/>
    </border>
    <border>
      <left style="thin">
        <color indexed="8"/>
      </left>
      <right/>
      <top style="thin">
        <color indexed="8"/>
      </top>
      <bottom style="thin">
        <color indexed="8"/>
      </bottom>
      <diagonal/>
    </border>
    <border>
      <left style="thin">
        <color indexed="8"/>
      </left>
      <right/>
      <top style="thin">
        <color indexed="8"/>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8"/>
      </bottom>
      <diagonal/>
    </border>
  </borders>
  <cellStyleXfs count="23">
    <xf numFmtId="0" fontId="0" fillId="0" borderId="0"/>
    <xf numFmtId="0" fontId="2" fillId="0" borderId="0"/>
    <xf numFmtId="164" fontId="12" fillId="0" borderId="0" applyFont="0" applyFill="0" applyBorder="0" applyAlignment="0" applyProtection="0">
      <alignment vertical="center"/>
    </xf>
    <xf numFmtId="0" fontId="1" fillId="0" borderId="0"/>
    <xf numFmtId="41" fontId="1" fillId="0" borderId="0" applyFont="0" applyFill="0" applyBorder="0" applyAlignment="0" applyProtection="0"/>
    <xf numFmtId="0" fontId="2" fillId="0" borderId="0"/>
    <xf numFmtId="0" fontId="2" fillId="0" borderId="0"/>
    <xf numFmtId="0" fontId="2" fillId="0" borderId="0">
      <alignment vertical="center"/>
    </xf>
    <xf numFmtId="43" fontId="25" fillId="0" borderId="0" applyFont="0" applyFill="0" applyBorder="0" applyAlignment="0" applyProtection="0"/>
    <xf numFmtId="9" fontId="25" fillId="0" borderId="0" applyFont="0" applyFill="0" applyBorder="0" applyAlignment="0" applyProtection="0"/>
    <xf numFmtId="170" fontId="12" fillId="0" borderId="0" applyFont="0" applyFill="0" applyBorder="0" applyAlignment="0" applyProtection="0">
      <alignment vertical="center"/>
    </xf>
    <xf numFmtId="4" fontId="28" fillId="0" borderId="0">
      <alignment horizontal="center" vertical="top"/>
    </xf>
    <xf numFmtId="0" fontId="25" fillId="0" borderId="0"/>
    <xf numFmtId="4" fontId="29" fillId="0" borderId="0">
      <alignment horizontal="center" vertical="top"/>
    </xf>
    <xf numFmtId="4" fontId="30" fillId="0" borderId="0">
      <alignment horizontal="center" vertical="top"/>
    </xf>
    <xf numFmtId="4" fontId="31" fillId="0" borderId="0">
      <alignment horizontal="right" vertical="top"/>
    </xf>
    <xf numFmtId="4" fontId="32" fillId="0" borderId="0">
      <alignment horizontal="center" vertical="top"/>
    </xf>
    <xf numFmtId="4" fontId="33" fillId="0" borderId="0">
      <alignment horizontal="left" vertical="top"/>
    </xf>
    <xf numFmtId="170" fontId="25" fillId="0" borderId="0" applyFont="0" applyFill="0" applyBorder="0" applyAlignment="0" applyProtection="0"/>
    <xf numFmtId="4" fontId="34" fillId="0" borderId="0">
      <alignment horizontal="center" vertical="top"/>
    </xf>
    <xf numFmtId="4" fontId="34" fillId="0" borderId="0">
      <alignment horizontal="left" vertical="top"/>
    </xf>
    <xf numFmtId="4" fontId="34" fillId="0" borderId="0">
      <alignment horizontal="right" vertical="top"/>
    </xf>
    <xf numFmtId="4" fontId="31" fillId="0" borderId="0">
      <alignment horizontal="left" vertical="top"/>
    </xf>
  </cellStyleXfs>
  <cellXfs count="403">
    <xf numFmtId="0" fontId="0" fillId="0" borderId="0" xfId="0"/>
    <xf numFmtId="0" fontId="3" fillId="0" borderId="0" xfId="1" applyFont="1" applyAlignment="1">
      <alignment horizontal="center" vertical="center"/>
    </xf>
    <xf numFmtId="0" fontId="4" fillId="0" borderId="0" xfId="1" applyFont="1"/>
    <xf numFmtId="0" fontId="5" fillId="0" borderId="0" xfId="1" applyFont="1"/>
    <xf numFmtId="0" fontId="3" fillId="0" borderId="0" xfId="1" applyFont="1" applyAlignment="1">
      <alignment horizontal="left" vertical="center"/>
    </xf>
    <xf numFmtId="0" fontId="6" fillId="0" borderId="0" xfId="1" applyFont="1" applyAlignment="1">
      <alignment horizontal="center" vertical="center"/>
    </xf>
    <xf numFmtId="0" fontId="6" fillId="0" borderId="0" xfId="1" applyFont="1" applyAlignment="1">
      <alignment horizontal="left" vertical="center"/>
    </xf>
    <xf numFmtId="0" fontId="7" fillId="0" borderId="0" xfId="1" applyFont="1"/>
    <xf numFmtId="0" fontId="6" fillId="0" borderId="0" xfId="1" applyFont="1" applyAlignment="1">
      <alignment horizontal="left" vertical="center" wrapText="1"/>
    </xf>
    <xf numFmtId="0" fontId="8" fillId="0" borderId="0" xfId="1" applyFont="1" applyAlignment="1">
      <alignment horizontal="center" vertical="center"/>
    </xf>
    <xf numFmtId="0" fontId="9" fillId="0" borderId="0" xfId="1" applyFont="1" applyAlignment="1">
      <alignment horizontal="center" vertical="center"/>
    </xf>
    <xf numFmtId="0" fontId="10" fillId="0" borderId="0" xfId="1" applyFont="1"/>
    <xf numFmtId="0" fontId="4" fillId="0" borderId="0" xfId="1" applyFont="1" applyAlignment="1">
      <alignment horizontal="justify" vertical="top"/>
    </xf>
    <xf numFmtId="0" fontId="4" fillId="0" borderId="0" xfId="1" applyFont="1" applyAlignment="1">
      <alignment horizontal="justify" vertical="top"/>
    </xf>
    <xf numFmtId="0" fontId="11" fillId="0" borderId="0" xfId="1" applyFont="1" applyAlignment="1">
      <alignment horizontal="justify" vertical="top"/>
    </xf>
    <xf numFmtId="164" fontId="13" fillId="0" borderId="0" xfId="2" applyFont="1" applyFill="1" applyBorder="1" applyAlignment="1">
      <alignment horizontal="justify" vertical="top" wrapText="1"/>
    </xf>
    <xf numFmtId="0" fontId="14" fillId="0" borderId="0" xfId="3" applyFont="1" applyAlignment="1">
      <alignment vertical="top"/>
    </xf>
    <xf numFmtId="0" fontId="11" fillId="0" borderId="0" xfId="3" applyFont="1" applyAlignment="1">
      <alignment vertical="top"/>
    </xf>
    <xf numFmtId="164" fontId="15" fillId="0" borderId="0" xfId="2" applyFont="1" applyFill="1" applyAlignment="1">
      <alignment vertical="top"/>
    </xf>
    <xf numFmtId="0" fontId="15" fillId="0" borderId="0" xfId="3" applyFont="1" applyAlignment="1">
      <alignment vertical="top"/>
    </xf>
    <xf numFmtId="164" fontId="15" fillId="0" borderId="0" xfId="3" applyNumberFormat="1" applyFont="1" applyAlignment="1">
      <alignment vertical="top"/>
    </xf>
    <xf numFmtId="41" fontId="15" fillId="0" borderId="0" xfId="4" applyFont="1" applyFill="1" applyBorder="1" applyAlignment="1">
      <alignment vertical="top"/>
    </xf>
    <xf numFmtId="164" fontId="15" fillId="0" borderId="1" xfId="2" applyFont="1" applyFill="1" applyBorder="1" applyAlignment="1">
      <alignment horizontal="center" vertical="top"/>
    </xf>
    <xf numFmtId="164" fontId="15" fillId="0" borderId="0" xfId="2" applyFont="1" applyFill="1" applyAlignment="1">
      <alignment horizontal="center" vertical="top"/>
    </xf>
    <xf numFmtId="0" fontId="15" fillId="0" borderId="1" xfId="3" applyFont="1" applyBorder="1" applyAlignment="1">
      <alignment horizontal="center" vertical="top"/>
    </xf>
    <xf numFmtId="0" fontId="15" fillId="0" borderId="0" xfId="3" applyFont="1" applyAlignment="1">
      <alignment horizontal="center" vertical="top"/>
    </xf>
    <xf numFmtId="164" fontId="15" fillId="0" borderId="1" xfId="3" applyNumberFormat="1" applyFont="1" applyBorder="1" applyAlignment="1">
      <alignment horizontal="center" vertical="top"/>
    </xf>
    <xf numFmtId="164" fontId="15" fillId="0" borderId="0" xfId="3" applyNumberFormat="1" applyFont="1" applyAlignment="1">
      <alignment horizontal="center" vertical="top"/>
    </xf>
    <xf numFmtId="41" fontId="15" fillId="0" borderId="1" xfId="4" applyFont="1" applyFill="1" applyBorder="1" applyAlignment="1">
      <alignment horizontal="center" vertical="top"/>
    </xf>
    <xf numFmtId="164" fontId="14" fillId="0" borderId="0" xfId="2" applyFont="1" applyFill="1" applyAlignment="1">
      <alignment vertical="top"/>
    </xf>
    <xf numFmtId="164" fontId="14" fillId="0" borderId="0" xfId="3" applyNumberFormat="1" applyFont="1" applyAlignment="1">
      <alignment vertical="top"/>
    </xf>
    <xf numFmtId="41" fontId="11" fillId="0" borderId="0" xfId="4" applyFont="1" applyFill="1" applyBorder="1" applyAlignment="1">
      <alignment vertical="top"/>
    </xf>
    <xf numFmtId="164" fontId="11" fillId="0" borderId="0" xfId="3" applyNumberFormat="1" applyFont="1" applyAlignment="1">
      <alignment vertical="top"/>
    </xf>
    <xf numFmtId="49" fontId="11" fillId="0" borderId="0" xfId="3" applyNumberFormat="1" applyFont="1" applyAlignment="1">
      <alignment vertical="top"/>
    </xf>
    <xf numFmtId="0" fontId="15" fillId="0" borderId="0" xfId="3" applyFont="1" applyAlignment="1">
      <alignment horizontal="center" vertical="top"/>
    </xf>
    <xf numFmtId="41" fontId="15" fillId="0" borderId="2" xfId="4" applyFont="1" applyFill="1" applyBorder="1" applyAlignment="1">
      <alignment vertical="top"/>
    </xf>
    <xf numFmtId="0" fontId="13" fillId="0" borderId="0" xfId="5" applyFont="1"/>
    <xf numFmtId="0" fontId="13" fillId="0" borderId="0" xfId="5" applyFont="1" applyAlignment="1">
      <alignment horizontal="center"/>
    </xf>
    <xf numFmtId="0" fontId="8" fillId="0" borderId="1" xfId="5" applyFont="1" applyBorder="1" applyAlignment="1">
      <alignment horizontal="left"/>
    </xf>
    <xf numFmtId="0" fontId="7" fillId="0" borderId="0" xfId="5" applyFont="1"/>
    <xf numFmtId="0" fontId="16" fillId="0" borderId="0" xfId="5" applyFont="1" applyAlignment="1">
      <alignment horizontal="center"/>
    </xf>
    <xf numFmtId="0" fontId="13" fillId="0" borderId="1" xfId="5" applyFont="1" applyBorder="1" applyAlignment="1">
      <alignment horizontal="center"/>
    </xf>
    <xf numFmtId="16" fontId="13" fillId="0" borderId="0" xfId="5" quotePrefix="1" applyNumberFormat="1" applyFont="1" applyAlignment="1">
      <alignment horizontal="center"/>
    </xf>
    <xf numFmtId="0" fontId="13" fillId="0" borderId="0" xfId="5" quotePrefix="1" applyFont="1" applyAlignment="1">
      <alignment horizontal="center"/>
    </xf>
    <xf numFmtId="17" fontId="13" fillId="0" borderId="0" xfId="5" quotePrefix="1" applyNumberFormat="1" applyFont="1" applyAlignment="1">
      <alignment horizontal="center"/>
    </xf>
    <xf numFmtId="0" fontId="13" fillId="0" borderId="0" xfId="5" applyFont="1" applyAlignment="1">
      <alignment horizontal="justify" vertical="top"/>
    </xf>
    <xf numFmtId="0" fontId="13" fillId="0" borderId="0" xfId="5" applyFont="1" applyAlignment="1">
      <alignment horizontal="justify" vertical="top"/>
    </xf>
    <xf numFmtId="0" fontId="11" fillId="0" borderId="0" xfId="5" applyFont="1" applyAlignment="1">
      <alignment horizontal="justify" vertical="top"/>
    </xf>
    <xf numFmtId="0" fontId="13" fillId="0" borderId="0" xfId="3" applyFont="1"/>
    <xf numFmtId="0" fontId="17" fillId="0" borderId="0" xfId="3" applyFont="1" applyAlignment="1">
      <alignment horizontal="center"/>
    </xf>
    <xf numFmtId="0" fontId="13" fillId="0" borderId="0" xfId="3" applyFont="1" applyAlignment="1">
      <alignment horizontal="center"/>
    </xf>
    <xf numFmtId="0" fontId="16" fillId="0" borderId="0" xfId="3" applyFont="1" applyAlignment="1">
      <alignment horizontal="left"/>
    </xf>
    <xf numFmtId="0" fontId="16" fillId="0" borderId="0" xfId="3" applyFont="1"/>
    <xf numFmtId="0" fontId="17" fillId="0" borderId="0" xfId="3" applyFont="1"/>
    <xf numFmtId="0" fontId="13" fillId="0" borderId="0" xfId="3" applyFont="1" applyAlignment="1">
      <alignment horizontal="left"/>
    </xf>
    <xf numFmtId="0" fontId="13" fillId="0" borderId="0" xfId="2" applyNumberFormat="1" applyFont="1" applyBorder="1" applyAlignment="1">
      <alignment horizontal="left"/>
    </xf>
    <xf numFmtId="0" fontId="17" fillId="0" borderId="0" xfId="3" applyFont="1" applyAlignment="1">
      <alignment horizontal="left"/>
    </xf>
    <xf numFmtId="0" fontId="16" fillId="0" borderId="3" xfId="2" applyNumberFormat="1" applyFont="1" applyBorder="1" applyAlignment="1"/>
    <xf numFmtId="0" fontId="17" fillId="0" borderId="3" xfId="3" applyFont="1" applyBorder="1"/>
    <xf numFmtId="0" fontId="13" fillId="0" borderId="3" xfId="3" applyFont="1" applyBorder="1"/>
    <xf numFmtId="37" fontId="17" fillId="0" borderId="3" xfId="3" applyNumberFormat="1" applyFont="1" applyBorder="1" applyAlignment="1">
      <alignment horizontal="center"/>
    </xf>
    <xf numFmtId="37" fontId="13" fillId="0" borderId="3" xfId="3" applyNumberFormat="1" applyFont="1" applyBorder="1" applyAlignment="1">
      <alignment horizontal="center"/>
    </xf>
    <xf numFmtId="0" fontId="16" fillId="0" borderId="1" xfId="3" applyFont="1" applyBorder="1" applyAlignment="1">
      <alignment horizontal="center"/>
    </xf>
    <xf numFmtId="0" fontId="16" fillId="0" borderId="0" xfId="3" applyFont="1" applyAlignment="1">
      <alignment horizontal="center"/>
    </xf>
    <xf numFmtId="0" fontId="16" fillId="0" borderId="1" xfId="3" quotePrefix="1" applyFont="1" applyBorder="1" applyAlignment="1">
      <alignment horizontal="center"/>
    </xf>
    <xf numFmtId="41" fontId="13" fillId="0" borderId="0" xfId="4" applyFont="1" applyAlignment="1">
      <alignment horizontal="right"/>
    </xf>
    <xf numFmtId="41" fontId="13" fillId="0" borderId="0" xfId="4" applyFont="1" applyAlignment="1">
      <alignment horizontal="center"/>
    </xf>
    <xf numFmtId="0" fontId="16" fillId="0" borderId="0" xfId="3" applyFont="1" applyAlignment="1">
      <alignment vertical="center"/>
    </xf>
    <xf numFmtId="0" fontId="13" fillId="0" borderId="0" xfId="3" applyFont="1" applyAlignment="1">
      <alignment vertical="center"/>
    </xf>
    <xf numFmtId="0" fontId="17" fillId="0" borderId="0" xfId="3" applyFont="1" applyAlignment="1">
      <alignment horizontal="center" vertical="center"/>
    </xf>
    <xf numFmtId="0" fontId="13" fillId="0" borderId="0" xfId="3" applyFont="1" applyAlignment="1">
      <alignment horizontal="center" vertical="center"/>
    </xf>
    <xf numFmtId="41" fontId="15" fillId="0" borderId="2" xfId="4" applyFont="1" applyBorder="1" applyAlignment="1">
      <alignment horizontal="center" vertical="center"/>
    </xf>
    <xf numFmtId="41" fontId="13" fillId="0" borderId="0" xfId="4" applyFont="1" applyAlignment="1">
      <alignment horizontal="center" vertical="center"/>
    </xf>
    <xf numFmtId="0" fontId="16" fillId="0" borderId="0" xfId="3" applyFont="1" applyAlignment="1">
      <alignment horizontal="left" vertical="center"/>
    </xf>
    <xf numFmtId="41" fontId="16" fillId="0" borderId="4" xfId="4" applyFont="1" applyBorder="1" applyAlignment="1">
      <alignment vertical="center"/>
    </xf>
    <xf numFmtId="41" fontId="17" fillId="0" borderId="0" xfId="4" applyFont="1" applyAlignment="1">
      <alignment horizontal="center"/>
    </xf>
    <xf numFmtId="41" fontId="16" fillId="0" borderId="2" xfId="4" applyFont="1" applyBorder="1" applyAlignment="1">
      <alignment vertical="center"/>
    </xf>
    <xf numFmtId="41" fontId="18" fillId="0" borderId="0" xfId="4" applyFont="1" applyAlignment="1">
      <alignment horizontal="center" vertical="center"/>
    </xf>
    <xf numFmtId="41" fontId="16" fillId="0" borderId="1" xfId="4" applyFont="1" applyBorder="1" applyAlignment="1">
      <alignment vertical="center"/>
    </xf>
    <xf numFmtId="41" fontId="18" fillId="0" borderId="0" xfId="4" applyFont="1" applyBorder="1" applyAlignment="1">
      <alignment horizontal="center" vertical="center"/>
    </xf>
    <xf numFmtId="164" fontId="13" fillId="0" borderId="0" xfId="1" quotePrefix="1" applyNumberFormat="1" applyFont="1" applyAlignment="1">
      <alignment horizontal="center" vertical="center"/>
    </xf>
    <xf numFmtId="165" fontId="16" fillId="0" borderId="2" xfId="4" applyNumberFormat="1" applyFont="1" applyBorder="1" applyAlignment="1">
      <alignment vertical="center"/>
    </xf>
    <xf numFmtId="41" fontId="16" fillId="0" borderId="5" xfId="4" applyFont="1" applyBorder="1" applyAlignment="1">
      <alignment vertical="center"/>
    </xf>
    <xf numFmtId="165" fontId="16" fillId="0" borderId="5" xfId="4" applyNumberFormat="1" applyFont="1" applyBorder="1" applyAlignment="1">
      <alignment vertical="center"/>
    </xf>
    <xf numFmtId="164" fontId="13" fillId="0" borderId="0" xfId="3" applyNumberFormat="1" applyFont="1"/>
    <xf numFmtId="0" fontId="19" fillId="0" borderId="0" xfId="3" applyFont="1" applyAlignment="1">
      <alignment horizontal="center"/>
    </xf>
    <xf numFmtId="0" fontId="20" fillId="0" borderId="0" xfId="3" applyFont="1" applyAlignment="1">
      <alignment horizontal="center"/>
    </xf>
    <xf numFmtId="0" fontId="20" fillId="0" borderId="0" xfId="3" applyFont="1"/>
    <xf numFmtId="41" fontId="13" fillId="0" borderId="0" xfId="3" applyNumberFormat="1" applyFont="1" applyAlignment="1">
      <alignment horizontal="center"/>
    </xf>
    <xf numFmtId="0" fontId="13" fillId="0" borderId="0" xfId="3" applyFont="1" applyAlignment="1">
      <alignment horizontal="justify" vertical="top"/>
    </xf>
    <xf numFmtId="0" fontId="11" fillId="0" borderId="0" xfId="3" applyFont="1" applyAlignment="1">
      <alignment horizontal="justify" vertical="top"/>
    </xf>
    <xf numFmtId="0" fontId="16" fillId="0" borderId="0" xfId="6" applyFont="1" applyAlignment="1">
      <alignment horizontal="left"/>
    </xf>
    <xf numFmtId="41" fontId="13" fillId="0" borderId="0" xfId="4" applyFont="1"/>
    <xf numFmtId="0" fontId="13" fillId="0" borderId="0" xfId="6" applyFont="1"/>
    <xf numFmtId="41" fontId="16" fillId="0" borderId="0" xfId="4" applyFont="1"/>
    <xf numFmtId="0" fontId="16" fillId="0" borderId="0" xfId="6" applyFont="1"/>
    <xf numFmtId="0" fontId="13" fillId="0" borderId="0" xfId="6" applyFont="1" applyAlignment="1">
      <alignment horizontal="center"/>
    </xf>
    <xf numFmtId="41" fontId="13" fillId="0" borderId="0" xfId="4" applyFont="1" applyAlignment="1">
      <alignment horizontal="left"/>
    </xf>
    <xf numFmtId="41" fontId="13" fillId="2" borderId="0" xfId="4" applyFont="1" applyFill="1" applyAlignment="1"/>
    <xf numFmtId="41" fontId="13" fillId="3" borderId="0" xfId="4" applyFont="1" applyFill="1"/>
    <xf numFmtId="0" fontId="16" fillId="0" borderId="6" xfId="6" applyFont="1" applyBorder="1" applyAlignment="1">
      <alignment horizontal="center"/>
    </xf>
    <xf numFmtId="0" fontId="16" fillId="0" borderId="7" xfId="6" applyFont="1" applyBorder="1" applyAlignment="1">
      <alignment horizontal="center"/>
    </xf>
    <xf numFmtId="0" fontId="16" fillId="0" borderId="8" xfId="6" applyFont="1" applyBorder="1" applyAlignment="1">
      <alignment horizontal="center"/>
    </xf>
    <xf numFmtId="41" fontId="16" fillId="3" borderId="9" xfId="4" applyFont="1" applyFill="1" applyBorder="1" applyAlignment="1">
      <alignment horizontal="center"/>
    </xf>
    <xf numFmtId="0" fontId="16" fillId="0" borderId="10" xfId="6" applyFont="1" applyBorder="1"/>
    <xf numFmtId="0" fontId="16" fillId="0" borderId="11" xfId="6" applyFont="1" applyBorder="1"/>
    <xf numFmtId="0" fontId="16" fillId="0" borderId="12" xfId="6" applyFont="1" applyBorder="1"/>
    <xf numFmtId="41" fontId="16" fillId="3" borderId="9" xfId="4" quotePrefix="1" applyFont="1" applyFill="1" applyBorder="1" applyAlignment="1">
      <alignment horizontal="center"/>
    </xf>
    <xf numFmtId="1" fontId="16" fillId="3" borderId="13" xfId="4" quotePrefix="1" applyNumberFormat="1" applyFont="1" applyFill="1" applyBorder="1" applyAlignment="1">
      <alignment horizontal="center"/>
    </xf>
    <xf numFmtId="0" fontId="16" fillId="4" borderId="6" xfId="6" applyFont="1" applyFill="1" applyBorder="1"/>
    <xf numFmtId="0" fontId="13" fillId="4" borderId="7" xfId="6" applyFont="1" applyFill="1" applyBorder="1"/>
    <xf numFmtId="0" fontId="13" fillId="0" borderId="8" xfId="6" applyFont="1" applyBorder="1"/>
    <xf numFmtId="41" fontId="13" fillId="3" borderId="9" xfId="4" applyFont="1" applyFill="1" applyBorder="1"/>
    <xf numFmtId="0" fontId="13" fillId="0" borderId="14" xfId="6" applyFont="1" applyBorder="1"/>
    <xf numFmtId="0" fontId="13" fillId="0" borderId="15" xfId="6" applyFont="1" applyBorder="1"/>
    <xf numFmtId="41" fontId="13" fillId="3" borderId="16" xfId="4" applyFont="1" applyFill="1" applyBorder="1"/>
    <xf numFmtId="0" fontId="16" fillId="0" borderId="14" xfId="6" applyFont="1" applyBorder="1"/>
    <xf numFmtId="41" fontId="13" fillId="3" borderId="16" xfId="4" applyFont="1" applyFill="1" applyBorder="1" applyAlignment="1">
      <alignment horizontal="center"/>
    </xf>
    <xf numFmtId="16" fontId="13" fillId="0" borderId="14" xfId="6" quotePrefix="1" applyNumberFormat="1" applyFont="1" applyBorder="1"/>
    <xf numFmtId="41" fontId="16" fillId="3" borderId="16" xfId="4" applyFont="1" applyFill="1" applyBorder="1" applyAlignment="1"/>
    <xf numFmtId="3" fontId="13" fillId="0" borderId="0" xfId="6" quotePrefix="1" applyNumberFormat="1" applyFont="1"/>
    <xf numFmtId="41" fontId="13" fillId="3" borderId="16" xfId="4" applyFont="1" applyFill="1" applyBorder="1" applyAlignment="1"/>
    <xf numFmtId="41" fontId="16" fillId="3" borderId="16" xfId="4" applyFont="1" applyFill="1" applyBorder="1" applyAlignment="1">
      <alignment horizontal="center"/>
    </xf>
    <xf numFmtId="0" fontId="13" fillId="0" borderId="0" xfId="6" quotePrefix="1" applyFont="1" applyAlignment="1">
      <alignment vertical="top"/>
    </xf>
    <xf numFmtId="4" fontId="13" fillId="0" borderId="15" xfId="7" applyNumberFormat="1" applyFont="1" applyBorder="1" applyAlignment="1"/>
    <xf numFmtId="41" fontId="16" fillId="5" borderId="17" xfId="4" applyFont="1" applyFill="1" applyBorder="1"/>
    <xf numFmtId="4" fontId="13" fillId="0" borderId="0" xfId="6" applyNumberFormat="1" applyFont="1"/>
    <xf numFmtId="41" fontId="13" fillId="3" borderId="18" xfId="4" applyFont="1" applyFill="1" applyBorder="1"/>
    <xf numFmtId="41" fontId="16" fillId="5" borderId="19" xfId="4" applyFont="1" applyFill="1" applyBorder="1"/>
    <xf numFmtId="0" fontId="13" fillId="0" borderId="20" xfId="6" applyFont="1" applyBorder="1"/>
    <xf numFmtId="41" fontId="13" fillId="3" borderId="21" xfId="4" applyFont="1" applyFill="1" applyBorder="1"/>
    <xf numFmtId="0" fontId="16" fillId="0" borderId="15" xfId="6" applyFont="1" applyBorder="1"/>
    <xf numFmtId="41" fontId="16" fillId="5" borderId="22" xfId="4" applyFont="1" applyFill="1" applyBorder="1" applyAlignment="1"/>
    <xf numFmtId="41" fontId="13" fillId="3" borderId="23" xfId="4" applyFont="1" applyFill="1" applyBorder="1"/>
    <xf numFmtId="41" fontId="13" fillId="3" borderId="24" xfId="4" applyFont="1" applyFill="1" applyBorder="1"/>
    <xf numFmtId="41" fontId="13" fillId="3" borderId="25" xfId="4" applyFont="1" applyFill="1" applyBorder="1"/>
    <xf numFmtId="41" fontId="13" fillId="5" borderId="17" xfId="4" applyFont="1" applyFill="1" applyBorder="1"/>
    <xf numFmtId="41" fontId="13" fillId="3" borderId="14" xfId="4" applyFont="1" applyFill="1" applyBorder="1"/>
    <xf numFmtId="41" fontId="16" fillId="3" borderId="18" xfId="4" applyFont="1" applyFill="1" applyBorder="1" applyAlignment="1"/>
    <xf numFmtId="41" fontId="16" fillId="5" borderId="19" xfId="4" applyFont="1" applyFill="1" applyBorder="1" applyAlignment="1"/>
    <xf numFmtId="0" fontId="16" fillId="6" borderId="14" xfId="6" applyFont="1" applyFill="1" applyBorder="1"/>
    <xf numFmtId="0" fontId="13" fillId="6" borderId="0" xfId="6" applyFont="1" applyFill="1"/>
    <xf numFmtId="41" fontId="16" fillId="6" borderId="26" xfId="4" applyFont="1" applyFill="1" applyBorder="1" applyAlignment="1"/>
    <xf numFmtId="0" fontId="13" fillId="4" borderId="10" xfId="6" applyFont="1" applyFill="1" applyBorder="1"/>
    <xf numFmtId="0" fontId="13" fillId="4" borderId="11" xfId="6" applyFont="1" applyFill="1" applyBorder="1"/>
    <xf numFmtId="0" fontId="13" fillId="4" borderId="12" xfId="6" applyFont="1" applyFill="1" applyBorder="1"/>
    <xf numFmtId="41" fontId="13" fillId="4" borderId="16" xfId="4" applyFont="1" applyFill="1" applyBorder="1"/>
    <xf numFmtId="0" fontId="13" fillId="4" borderId="0" xfId="6" applyFont="1" applyFill="1"/>
    <xf numFmtId="0" fontId="13" fillId="0" borderId="6" xfId="6" applyFont="1" applyBorder="1"/>
    <xf numFmtId="0" fontId="13" fillId="0" borderId="7" xfId="6" applyFont="1" applyBorder="1"/>
    <xf numFmtId="41" fontId="13" fillId="3" borderId="18" xfId="4" applyFont="1" applyFill="1" applyBorder="1" applyAlignment="1"/>
    <xf numFmtId="41" fontId="16" fillId="7" borderId="17" xfId="4" applyFont="1" applyFill="1" applyBorder="1" applyAlignment="1"/>
    <xf numFmtId="0" fontId="13" fillId="0" borderId="0" xfId="6" quotePrefix="1" applyFont="1"/>
    <xf numFmtId="41" fontId="16" fillId="7" borderId="27" xfId="4" applyFont="1" applyFill="1" applyBorder="1" applyAlignment="1"/>
    <xf numFmtId="41" fontId="13" fillId="3" borderId="14" xfId="4" applyFont="1" applyFill="1" applyBorder="1" applyAlignment="1"/>
    <xf numFmtId="41" fontId="16" fillId="3" borderId="28" xfId="4" applyFont="1" applyFill="1" applyBorder="1" applyAlignment="1"/>
    <xf numFmtId="41" fontId="16" fillId="5" borderId="17" xfId="4" applyFont="1" applyFill="1" applyBorder="1" applyAlignment="1"/>
    <xf numFmtId="41" fontId="16" fillId="7" borderId="29" xfId="4" applyFont="1" applyFill="1" applyBorder="1" applyAlignment="1"/>
    <xf numFmtId="41" fontId="16" fillId="7" borderId="30" xfId="4" applyFont="1" applyFill="1" applyBorder="1"/>
    <xf numFmtId="41" fontId="16" fillId="3" borderId="18" xfId="4" applyFont="1" applyFill="1" applyBorder="1"/>
    <xf numFmtId="165" fontId="13" fillId="3" borderId="16" xfId="4" applyNumberFormat="1" applyFont="1" applyFill="1" applyBorder="1"/>
    <xf numFmtId="165" fontId="16" fillId="7" borderId="31" xfId="4" applyNumberFormat="1" applyFont="1" applyFill="1" applyBorder="1" applyAlignment="1"/>
    <xf numFmtId="0" fontId="13" fillId="6" borderId="15" xfId="6" applyFont="1" applyFill="1" applyBorder="1"/>
    <xf numFmtId="41" fontId="16" fillId="6" borderId="32" xfId="4" applyFont="1" applyFill="1" applyBorder="1" applyAlignment="1"/>
    <xf numFmtId="0" fontId="13" fillId="8" borderId="14" xfId="6" applyFont="1" applyFill="1" applyBorder="1"/>
    <xf numFmtId="0" fontId="13" fillId="8" borderId="0" xfId="6" applyFont="1" applyFill="1"/>
    <xf numFmtId="0" fontId="13" fillId="8" borderId="15" xfId="6" applyFont="1" applyFill="1" applyBorder="1"/>
    <xf numFmtId="41" fontId="13" fillId="8" borderId="16" xfId="4" applyFont="1" applyFill="1" applyBorder="1"/>
    <xf numFmtId="0" fontId="16" fillId="4" borderId="14" xfId="6" applyFont="1" applyFill="1" applyBorder="1"/>
    <xf numFmtId="0" fontId="16" fillId="0" borderId="14" xfId="6" applyFont="1" applyBorder="1" applyAlignment="1">
      <alignment horizontal="left" wrapText="1"/>
    </xf>
    <xf numFmtId="0" fontId="16" fillId="0" borderId="0" xfId="6" applyFont="1" applyAlignment="1">
      <alignment horizontal="left" wrapText="1"/>
    </xf>
    <xf numFmtId="0" fontId="16" fillId="0" borderId="15" xfId="6" applyFont="1" applyBorder="1" applyAlignment="1">
      <alignment horizontal="left" wrapText="1"/>
    </xf>
    <xf numFmtId="41" fontId="16" fillId="7" borderId="33" xfId="4" applyFont="1" applyFill="1" applyBorder="1" applyAlignment="1"/>
    <xf numFmtId="164" fontId="21" fillId="3" borderId="0" xfId="4" applyNumberFormat="1" applyFont="1" applyFill="1" applyBorder="1"/>
    <xf numFmtId="165" fontId="16" fillId="7" borderId="33" xfId="4" applyNumberFormat="1" applyFont="1" applyFill="1" applyBorder="1" applyAlignment="1"/>
    <xf numFmtId="165" fontId="16" fillId="6" borderId="34" xfId="4" applyNumberFormat="1" applyFont="1" applyFill="1" applyBorder="1" applyAlignment="1"/>
    <xf numFmtId="165" fontId="16" fillId="6" borderId="31" xfId="4" applyNumberFormat="1" applyFont="1" applyFill="1" applyBorder="1" applyAlignment="1"/>
    <xf numFmtId="0" fontId="15" fillId="0" borderId="0" xfId="3" applyFont="1" applyAlignment="1">
      <alignment horizontal="left" vertical="top"/>
    </xf>
    <xf numFmtId="41" fontId="11" fillId="0" borderId="0" xfId="4" applyFont="1" applyFill="1" applyAlignment="1">
      <alignment vertical="top"/>
    </xf>
    <xf numFmtId="37" fontId="11" fillId="0" borderId="0" xfId="3" applyNumberFormat="1" applyFont="1" applyAlignment="1">
      <alignment vertical="top"/>
    </xf>
    <xf numFmtId="0" fontId="11" fillId="0" borderId="0" xfId="3" applyFont="1" applyAlignment="1">
      <alignment horizontal="left" vertical="top"/>
    </xf>
    <xf numFmtId="0" fontId="11" fillId="0" borderId="3" xfId="3" applyFont="1" applyBorder="1" applyAlignment="1">
      <alignment horizontal="left" vertical="top"/>
    </xf>
    <xf numFmtId="0" fontId="11" fillId="0" borderId="3" xfId="3" applyFont="1" applyBorder="1" applyAlignment="1">
      <alignment vertical="top"/>
    </xf>
    <xf numFmtId="41" fontId="11" fillId="0" borderId="3" xfId="4" applyFont="1" applyFill="1" applyBorder="1" applyAlignment="1">
      <alignment vertical="top"/>
    </xf>
    <xf numFmtId="37" fontId="11" fillId="0" borderId="3" xfId="3" applyNumberFormat="1" applyFont="1" applyBorder="1" applyAlignment="1">
      <alignment vertical="top"/>
    </xf>
    <xf numFmtId="0" fontId="15" fillId="0" borderId="0" xfId="3" quotePrefix="1" applyFont="1" applyAlignment="1">
      <alignment horizontal="left" vertical="top"/>
    </xf>
    <xf numFmtId="0" fontId="22" fillId="0" borderId="0" xfId="3" applyFont="1" applyAlignment="1">
      <alignment horizontal="left" vertical="top"/>
    </xf>
    <xf numFmtId="0" fontId="13" fillId="0" borderId="0" xfId="3" applyFont="1" applyAlignment="1">
      <alignment horizontal="justify" vertical="top" wrapText="1"/>
    </xf>
    <xf numFmtId="0" fontId="22" fillId="0" borderId="0" xfId="3" applyFont="1" applyAlignment="1">
      <alignment vertical="top"/>
    </xf>
    <xf numFmtId="0" fontId="22" fillId="0" borderId="0" xfId="3" applyFont="1" applyAlignment="1">
      <alignment horizontal="left" vertical="top" wrapText="1"/>
    </xf>
    <xf numFmtId="0" fontId="22" fillId="0" borderId="0" xfId="3" applyFont="1" applyAlignment="1">
      <alignment horizontal="justify" vertical="top" wrapText="1"/>
    </xf>
    <xf numFmtId="41" fontId="22" fillId="0" borderId="0" xfId="4" applyFont="1" applyFill="1" applyAlignment="1">
      <alignment horizontal="justify" vertical="top" wrapText="1"/>
    </xf>
    <xf numFmtId="0" fontId="13" fillId="0" borderId="0" xfId="3" applyFont="1" applyAlignment="1">
      <alignment vertical="top"/>
    </xf>
    <xf numFmtId="0" fontId="13" fillId="0" borderId="0" xfId="3" applyFont="1" applyAlignment="1">
      <alignment horizontal="justify" vertical="top" wrapText="1"/>
    </xf>
    <xf numFmtId="37" fontId="22" fillId="0" borderId="0" xfId="3" applyNumberFormat="1" applyFont="1" applyAlignment="1">
      <alignment vertical="top"/>
    </xf>
    <xf numFmtId="41" fontId="22" fillId="0" borderId="0" xfId="4" applyFont="1" applyFill="1" applyAlignment="1">
      <alignment vertical="top"/>
    </xf>
    <xf numFmtId="0" fontId="23" fillId="0" borderId="0" xfId="3" applyFont="1" applyAlignment="1">
      <alignment vertical="top"/>
    </xf>
    <xf numFmtId="0" fontId="11" fillId="0" borderId="0" xfId="3" applyFont="1" applyAlignment="1">
      <alignment horizontal="justify" vertical="top" wrapText="1"/>
    </xf>
    <xf numFmtId="0" fontId="11" fillId="0" borderId="0" xfId="3" applyFont="1" applyAlignment="1">
      <alignment horizontal="justify" vertical="top" wrapText="1"/>
    </xf>
    <xf numFmtId="0" fontId="15" fillId="0" borderId="0" xfId="3" quotePrefix="1" applyFont="1" applyAlignment="1">
      <alignment vertical="top"/>
    </xf>
    <xf numFmtId="166" fontId="11" fillId="0" borderId="0" xfId="3" applyNumberFormat="1" applyFont="1" applyAlignment="1">
      <alignment horizontal="left" vertical="top"/>
    </xf>
    <xf numFmtId="166" fontId="11" fillId="0" borderId="0" xfId="3" applyNumberFormat="1" applyFont="1" applyAlignment="1">
      <alignment vertical="top"/>
    </xf>
    <xf numFmtId="166" fontId="11" fillId="0" borderId="0" xfId="3" applyNumberFormat="1" applyFont="1" applyAlignment="1">
      <alignment horizontal="justify" vertical="top" wrapText="1"/>
    </xf>
    <xf numFmtId="166" fontId="11" fillId="0" borderId="0" xfId="3" applyNumberFormat="1" applyFont="1" applyAlignment="1">
      <alignment horizontal="justify" vertical="top" wrapText="1"/>
    </xf>
    <xf numFmtId="0" fontId="11" fillId="0" borderId="0" xfId="3" applyFont="1" applyAlignment="1">
      <alignment horizontal="left" vertical="top" wrapText="1"/>
    </xf>
    <xf numFmtId="0" fontId="11" fillId="0" borderId="0" xfId="3" applyFont="1" applyAlignment="1">
      <alignment horizontal="justify" vertical="top"/>
    </xf>
    <xf numFmtId="0" fontId="13" fillId="0" borderId="0" xfId="3" applyFont="1" applyAlignment="1">
      <alignment horizontal="justify" vertical="top"/>
    </xf>
    <xf numFmtId="41" fontId="13" fillId="0" borderId="0" xfId="4" applyFont="1" applyFill="1" applyAlignment="1">
      <alignment horizontal="justify" vertical="top"/>
    </xf>
    <xf numFmtId="0" fontId="11" fillId="0" borderId="0" xfId="3" applyFont="1" applyAlignment="1">
      <alignment vertical="top" wrapText="1"/>
    </xf>
    <xf numFmtId="41" fontId="11" fillId="0" borderId="0" xfId="4" applyFont="1" applyFill="1" applyAlignment="1">
      <alignment vertical="top" wrapText="1"/>
    </xf>
    <xf numFmtId="0" fontId="15" fillId="0" borderId="1" xfId="3" applyFont="1" applyBorder="1" applyAlignment="1">
      <alignment horizontal="center" vertical="top" wrapText="1"/>
    </xf>
    <xf numFmtId="0" fontId="15" fillId="0" borderId="0" xfId="3" applyFont="1" applyAlignment="1">
      <alignment horizontal="center" vertical="top" wrapText="1"/>
    </xf>
    <xf numFmtId="0" fontId="15" fillId="0" borderId="17" xfId="3" applyFont="1" applyBorder="1" applyAlignment="1">
      <alignment horizontal="center" vertical="top"/>
    </xf>
    <xf numFmtId="0" fontId="15" fillId="0" borderId="35" xfId="3" applyFont="1" applyBorder="1" applyAlignment="1">
      <alignment horizontal="center" vertical="top" wrapText="1"/>
    </xf>
    <xf numFmtId="0" fontId="15" fillId="0" borderId="2" xfId="3" applyFont="1" applyBorder="1" applyAlignment="1">
      <alignment horizontal="center" vertical="top" wrapText="1"/>
    </xf>
    <xf numFmtId="0" fontId="15" fillId="0" borderId="36" xfId="3" applyFont="1" applyBorder="1" applyAlignment="1">
      <alignment horizontal="center" vertical="top" wrapText="1"/>
    </xf>
    <xf numFmtId="0" fontId="15" fillId="0" borderId="36" xfId="3" applyFont="1" applyBorder="1" applyAlignment="1">
      <alignment horizontal="center" vertical="top" wrapText="1"/>
    </xf>
    <xf numFmtId="0" fontId="11" fillId="0" borderId="20" xfId="3" applyFont="1" applyBorder="1" applyAlignment="1">
      <alignment horizontal="justify" vertical="top" wrapText="1"/>
    </xf>
    <xf numFmtId="0" fontId="11" fillId="0" borderId="0" xfId="3" applyFont="1" applyAlignment="1">
      <alignment horizontal="left" vertical="top" wrapText="1"/>
    </xf>
    <xf numFmtId="0" fontId="11" fillId="0" borderId="25" xfId="3" applyFont="1" applyBorder="1" applyAlignment="1">
      <alignment horizontal="left" vertical="top" wrapText="1"/>
    </xf>
    <xf numFmtId="0" fontId="11" fillId="0" borderId="37" xfId="3" applyFont="1" applyBorder="1" applyAlignment="1">
      <alignment horizontal="center" vertical="top" wrapText="1"/>
    </xf>
    <xf numFmtId="0" fontId="11" fillId="0" borderId="38" xfId="3" applyFont="1" applyBorder="1" applyAlignment="1">
      <alignment horizontal="center" vertical="top" wrapText="1"/>
    </xf>
    <xf numFmtId="0" fontId="11" fillId="0" borderId="39" xfId="3" applyFont="1" applyBorder="1" applyAlignment="1">
      <alignment horizontal="center" vertical="top" wrapText="1"/>
    </xf>
    <xf numFmtId="0" fontId="11" fillId="0" borderId="25" xfId="3" applyFont="1" applyBorder="1" applyAlignment="1">
      <alignment horizontal="justify" vertical="top" wrapText="1"/>
    </xf>
    <xf numFmtId="0" fontId="11" fillId="0" borderId="20" xfId="3" applyFont="1" applyBorder="1" applyAlignment="1">
      <alignment horizontal="center" vertical="top" wrapText="1"/>
    </xf>
    <xf numFmtId="0" fontId="11" fillId="0" borderId="0" xfId="3" applyFont="1" applyAlignment="1">
      <alignment horizontal="center" vertical="top" wrapText="1"/>
    </xf>
    <xf numFmtId="0" fontId="11" fillId="0" borderId="25" xfId="3" applyFont="1" applyBorder="1" applyAlignment="1">
      <alignment horizontal="center" vertical="top" wrapText="1"/>
    </xf>
    <xf numFmtId="9" fontId="11" fillId="0" borderId="25" xfId="3" applyNumberFormat="1" applyFont="1" applyBorder="1" applyAlignment="1">
      <alignment horizontal="center" vertical="top" wrapText="1"/>
    </xf>
    <xf numFmtId="9" fontId="11" fillId="0" borderId="0" xfId="3" applyNumberFormat="1" applyFont="1" applyAlignment="1">
      <alignment horizontal="center" vertical="top" wrapText="1"/>
    </xf>
    <xf numFmtId="167" fontId="11" fillId="0" borderId="25" xfId="3" applyNumberFormat="1" applyFont="1" applyBorder="1" applyAlignment="1">
      <alignment horizontal="center" vertical="top" wrapText="1"/>
    </xf>
    <xf numFmtId="167" fontId="11" fillId="0" borderId="0" xfId="3" applyNumberFormat="1" applyFont="1" applyAlignment="1">
      <alignment horizontal="center" vertical="top" wrapText="1"/>
    </xf>
    <xf numFmtId="10" fontId="11" fillId="0" borderId="25" xfId="3" applyNumberFormat="1" applyFont="1" applyBorder="1" applyAlignment="1">
      <alignment horizontal="center" vertical="top" wrapText="1"/>
    </xf>
    <xf numFmtId="10" fontId="11" fillId="0" borderId="0" xfId="3" applyNumberFormat="1" applyFont="1" applyAlignment="1">
      <alignment horizontal="center" vertical="top" wrapText="1"/>
    </xf>
    <xf numFmtId="0" fontId="11" fillId="0" borderId="25" xfId="3" applyFont="1" applyBorder="1" applyAlignment="1">
      <alignment horizontal="justify" vertical="top" wrapText="1"/>
    </xf>
    <xf numFmtId="0" fontId="11" fillId="0" borderId="25" xfId="3" applyFont="1" applyBorder="1" applyAlignment="1">
      <alignment horizontal="center" vertical="top" wrapText="1"/>
    </xf>
    <xf numFmtId="0" fontId="11" fillId="0" borderId="0" xfId="3" applyFont="1" applyAlignment="1">
      <alignment horizontal="center" vertical="top" wrapText="1"/>
    </xf>
    <xf numFmtId="0" fontId="11" fillId="0" borderId="40" xfId="3" applyFont="1" applyBorder="1" applyAlignment="1">
      <alignment horizontal="justify" vertical="top" wrapText="1"/>
    </xf>
    <xf numFmtId="0" fontId="11" fillId="0" borderId="1" xfId="3" applyFont="1" applyBorder="1" applyAlignment="1">
      <alignment horizontal="justify" vertical="top" wrapText="1"/>
    </xf>
    <xf numFmtId="0" fontId="11" fillId="0" borderId="41" xfId="3" applyFont="1" applyBorder="1" applyAlignment="1">
      <alignment horizontal="justify" vertical="top" wrapText="1"/>
    </xf>
    <xf numFmtId="0" fontId="11" fillId="0" borderId="40" xfId="3" applyFont="1" applyBorder="1" applyAlignment="1">
      <alignment horizontal="center" vertical="top" wrapText="1"/>
    </xf>
    <xf numFmtId="0" fontId="11" fillId="0" borderId="1" xfId="3" applyFont="1" applyBorder="1" applyAlignment="1">
      <alignment horizontal="center" vertical="top" wrapText="1"/>
    </xf>
    <xf numFmtId="0" fontId="11" fillId="0" borderId="41" xfId="3" applyFont="1" applyBorder="1" applyAlignment="1">
      <alignment horizontal="center" vertical="top" wrapText="1"/>
    </xf>
    <xf numFmtId="9" fontId="11" fillId="0" borderId="41" xfId="3" applyNumberFormat="1" applyFont="1" applyBorder="1" applyAlignment="1">
      <alignment horizontal="center" vertical="top" wrapText="1"/>
    </xf>
    <xf numFmtId="0" fontId="15" fillId="0" borderId="0" xfId="3" applyFont="1" applyAlignment="1">
      <alignment horizontal="justify" vertical="top" wrapText="1"/>
    </xf>
    <xf numFmtId="41" fontId="11" fillId="0" borderId="0" xfId="4" applyFont="1" applyFill="1" applyAlignment="1">
      <alignment horizontal="justify" vertical="top" wrapText="1"/>
    </xf>
    <xf numFmtId="0" fontId="16" fillId="0" borderId="0" xfId="3" applyFont="1" applyAlignment="1">
      <alignment horizontal="justify" vertical="top" wrapText="1"/>
    </xf>
    <xf numFmtId="0" fontId="13" fillId="0" borderId="0" xfId="2" applyNumberFormat="1" applyFont="1" applyFill="1" applyBorder="1" applyAlignment="1">
      <alignment vertical="top"/>
    </xf>
    <xf numFmtId="41" fontId="16" fillId="0" borderId="1" xfId="4" quotePrefix="1" applyFont="1" applyFill="1" applyBorder="1" applyAlignment="1">
      <alignment horizontal="center" vertical="top"/>
    </xf>
    <xf numFmtId="41" fontId="13" fillId="0" borderId="0" xfId="4" applyFont="1" applyFill="1" applyBorder="1" applyAlignment="1">
      <alignment vertical="top"/>
    </xf>
    <xf numFmtId="165" fontId="11" fillId="0" borderId="0" xfId="3" applyNumberFormat="1" applyFont="1" applyAlignment="1">
      <alignment vertical="top"/>
    </xf>
    <xf numFmtId="41" fontId="15" fillId="0" borderId="5" xfId="4" applyFont="1" applyFill="1" applyBorder="1" applyAlignment="1">
      <alignment vertical="top"/>
    </xf>
    <xf numFmtId="0" fontId="11" fillId="0" borderId="0" xfId="3" applyFont="1" applyAlignment="1">
      <alignment horizontal="right" vertical="top"/>
    </xf>
    <xf numFmtId="0" fontId="13" fillId="0" borderId="0" xfId="2" applyNumberFormat="1" applyFont="1" applyFill="1" applyBorder="1" applyAlignment="1">
      <alignment horizontal="justify" vertical="top" wrapText="1"/>
    </xf>
    <xf numFmtId="164" fontId="11" fillId="0" borderId="0" xfId="2" applyFont="1" applyFill="1" applyAlignment="1">
      <alignment horizontal="left" vertical="top"/>
    </xf>
    <xf numFmtId="164" fontId="15" fillId="0" borderId="0" xfId="2" applyFont="1" applyFill="1" applyAlignment="1">
      <alignment horizontal="left" vertical="top"/>
    </xf>
    <xf numFmtId="164" fontId="15" fillId="0" borderId="0" xfId="2" applyFont="1" applyFill="1" applyBorder="1" applyAlignment="1">
      <alignment horizontal="justify" vertical="top" wrapText="1"/>
    </xf>
    <xf numFmtId="164" fontId="15" fillId="0" borderId="0" xfId="2" applyFont="1" applyFill="1" applyAlignment="1">
      <alignment horizontal="justify" vertical="top"/>
    </xf>
    <xf numFmtId="41" fontId="15" fillId="0" borderId="0" xfId="4" applyFont="1" applyFill="1" applyBorder="1" applyAlignment="1">
      <alignment horizontal="justify" vertical="top" wrapText="1"/>
    </xf>
    <xf numFmtId="164" fontId="11" fillId="0" borderId="0" xfId="2" applyFont="1" applyFill="1" applyBorder="1" applyAlignment="1">
      <alignment horizontal="justify" vertical="top" wrapText="1"/>
    </xf>
    <xf numFmtId="164" fontId="11" fillId="0" borderId="0" xfId="2" applyFont="1" applyFill="1" applyAlignment="1">
      <alignment horizontal="justify" vertical="top" wrapText="1"/>
    </xf>
    <xf numFmtId="164" fontId="11" fillId="0" borderId="0" xfId="2" applyFont="1" applyFill="1" applyAlignment="1">
      <alignment horizontal="justify" vertical="top"/>
    </xf>
    <xf numFmtId="164" fontId="11" fillId="0" borderId="0" xfId="2" applyFont="1" applyFill="1" applyBorder="1" applyAlignment="1">
      <alignment vertical="top"/>
    </xf>
    <xf numFmtId="9" fontId="15" fillId="0" borderId="0" xfId="9" applyFont="1" applyFill="1" applyBorder="1" applyAlignment="1">
      <alignment horizontal="left" vertical="top"/>
    </xf>
    <xf numFmtId="9" fontId="15" fillId="0" borderId="0" xfId="9" applyFont="1" applyFill="1" applyBorder="1" applyAlignment="1">
      <alignment horizontal="right" vertical="top" wrapText="1"/>
    </xf>
    <xf numFmtId="168" fontId="15" fillId="0" borderId="0" xfId="9" applyNumberFormat="1" applyFont="1" applyFill="1" applyBorder="1" applyAlignment="1">
      <alignment horizontal="right" vertical="top"/>
    </xf>
    <xf numFmtId="0" fontId="16" fillId="0" borderId="0" xfId="2" applyNumberFormat="1" applyFont="1" applyFill="1" applyBorder="1" applyAlignment="1">
      <alignment vertical="top"/>
    </xf>
    <xf numFmtId="41" fontId="16" fillId="0" borderId="0" xfId="4" quotePrefix="1" applyFont="1" applyFill="1" applyBorder="1" applyAlignment="1">
      <alignment horizontal="center" vertical="top"/>
    </xf>
    <xf numFmtId="41" fontId="13" fillId="0" borderId="0" xfId="4" quotePrefix="1" applyFont="1" applyFill="1" applyBorder="1" applyAlignment="1">
      <alignment horizontal="center" vertical="top"/>
    </xf>
    <xf numFmtId="165" fontId="15" fillId="0" borderId="5" xfId="4" applyNumberFormat="1" applyFont="1" applyFill="1" applyBorder="1" applyAlignment="1">
      <alignment vertical="top"/>
    </xf>
    <xf numFmtId="165" fontId="15" fillId="0" borderId="0" xfId="3" applyNumberFormat="1" applyFont="1" applyAlignment="1">
      <alignment horizontal="left" vertical="top"/>
    </xf>
    <xf numFmtId="20" fontId="15" fillId="0" borderId="0" xfId="3" quotePrefix="1" applyNumberFormat="1" applyFont="1" applyAlignment="1">
      <alignment horizontal="left" vertical="top"/>
    </xf>
    <xf numFmtId="164" fontId="16" fillId="0" borderId="0" xfId="2" applyFont="1" applyFill="1" applyAlignment="1">
      <alignment vertical="top"/>
    </xf>
    <xf numFmtId="0" fontId="16" fillId="0" borderId="0" xfId="3" applyFont="1" applyAlignment="1">
      <alignment vertical="top"/>
    </xf>
    <xf numFmtId="41" fontId="15" fillId="0" borderId="0" xfId="4" quotePrefix="1" applyFont="1" applyFill="1" applyBorder="1" applyAlignment="1">
      <alignment horizontal="center" vertical="top" wrapText="1" readingOrder="1"/>
    </xf>
    <xf numFmtId="164" fontId="16" fillId="0" borderId="0" xfId="3" applyNumberFormat="1" applyFont="1" applyAlignment="1">
      <alignment vertical="top"/>
    </xf>
    <xf numFmtId="0" fontId="13" fillId="0" borderId="0" xfId="1" applyFont="1"/>
    <xf numFmtId="0" fontId="13" fillId="0" borderId="0" xfId="1" applyFont="1" applyAlignment="1">
      <alignment horizontal="center"/>
    </xf>
    <xf numFmtId="37" fontId="13" fillId="0" borderId="0" xfId="1" applyNumberFormat="1" applyFont="1"/>
    <xf numFmtId="0" fontId="16" fillId="0" borderId="0" xfId="1" applyFont="1" applyAlignment="1">
      <alignment horizontal="left"/>
    </xf>
    <xf numFmtId="0" fontId="16" fillId="0" borderId="0" xfId="1" applyFont="1"/>
    <xf numFmtId="0" fontId="13" fillId="0" borderId="3" xfId="1" applyFont="1" applyBorder="1"/>
    <xf numFmtId="0" fontId="13" fillId="0" borderId="3" xfId="1" applyFont="1" applyBorder="1" applyAlignment="1">
      <alignment horizontal="center"/>
    </xf>
    <xf numFmtId="37" fontId="13" fillId="0" borderId="3" xfId="1" applyNumberFormat="1" applyFont="1" applyBorder="1"/>
    <xf numFmtId="0" fontId="16" fillId="0" borderId="1" xfId="1" applyFont="1" applyBorder="1" applyAlignment="1">
      <alignment horizontal="center"/>
    </xf>
    <xf numFmtId="0" fontId="16" fillId="0" borderId="0" xfId="1" applyFont="1" applyAlignment="1">
      <alignment horizontal="center"/>
    </xf>
    <xf numFmtId="0" fontId="16" fillId="0" borderId="1" xfId="1" quotePrefix="1" applyFont="1" applyBorder="1" applyAlignment="1">
      <alignment horizontal="center" vertical="center"/>
    </xf>
    <xf numFmtId="0" fontId="16" fillId="0" borderId="0" xfId="1" quotePrefix="1" applyFont="1" applyAlignment="1">
      <alignment vertical="center"/>
    </xf>
    <xf numFmtId="164" fontId="16" fillId="0" borderId="0" xfId="1" quotePrefix="1" applyNumberFormat="1" applyFont="1" applyAlignment="1">
      <alignment horizontal="center" vertical="center"/>
    </xf>
    <xf numFmtId="0" fontId="16" fillId="0" borderId="0" xfId="1" quotePrefix="1" applyFont="1" applyAlignment="1">
      <alignment horizontal="center" vertical="center"/>
    </xf>
    <xf numFmtId="164" fontId="16" fillId="0" borderId="1" xfId="1" quotePrefix="1" applyNumberFormat="1" applyFont="1" applyBorder="1" applyAlignment="1">
      <alignment horizontal="center" vertical="center"/>
    </xf>
    <xf numFmtId="0" fontId="17" fillId="0" borderId="0" xfId="1" applyFont="1" applyAlignment="1">
      <alignment horizontal="center"/>
    </xf>
    <xf numFmtId="164" fontId="13" fillId="0" borderId="1" xfId="1" quotePrefix="1" applyNumberFormat="1" applyFont="1" applyBorder="1" applyAlignment="1">
      <alignment horizontal="center" vertical="center"/>
    </xf>
    <xf numFmtId="0" fontId="13" fillId="0" borderId="0" xfId="1" quotePrefix="1" applyFont="1" applyAlignment="1">
      <alignment vertical="center"/>
    </xf>
    <xf numFmtId="164" fontId="16" fillId="0" borderId="5" xfId="1" quotePrefix="1" applyNumberFormat="1" applyFont="1" applyBorder="1" applyAlignment="1">
      <alignment horizontal="center" vertical="center"/>
    </xf>
    <xf numFmtId="0" fontId="13" fillId="0" borderId="0" xfId="1" applyFont="1" applyAlignment="1">
      <alignment horizontal="justify" vertical="top"/>
    </xf>
    <xf numFmtId="0" fontId="11" fillId="0" borderId="0" xfId="3" applyFont="1"/>
    <xf numFmtId="0" fontId="13" fillId="0" borderId="42" xfId="3" applyFont="1" applyBorder="1"/>
    <xf numFmtId="37" fontId="13" fillId="0" borderId="42" xfId="3" applyNumberFormat="1" applyFont="1" applyBorder="1"/>
    <xf numFmtId="37" fontId="13" fillId="0" borderId="0" xfId="3" applyNumberFormat="1" applyFont="1"/>
    <xf numFmtId="0" fontId="16" fillId="0" borderId="1" xfId="3" quotePrefix="1" applyFont="1" applyBorder="1" applyAlignment="1">
      <alignment horizontal="center" vertical="center"/>
    </xf>
    <xf numFmtId="0" fontId="16" fillId="0" borderId="0" xfId="3" quotePrefix="1" applyFont="1" applyAlignment="1">
      <alignment vertical="center"/>
    </xf>
    <xf numFmtId="37" fontId="13" fillId="0" borderId="0" xfId="3" applyNumberFormat="1" applyFont="1" applyAlignment="1">
      <alignment horizontal="center"/>
    </xf>
    <xf numFmtId="37" fontId="16" fillId="0" borderId="0" xfId="3" applyNumberFormat="1" applyFont="1" applyAlignment="1">
      <alignment horizontal="center"/>
    </xf>
    <xf numFmtId="0" fontId="26" fillId="0" borderId="0" xfId="3" applyFont="1"/>
    <xf numFmtId="165" fontId="16" fillId="0" borderId="0" xfId="10" applyNumberFormat="1" applyFont="1" applyBorder="1" applyAlignment="1">
      <alignment horizontal="center" vertical="center"/>
    </xf>
    <xf numFmtId="1" fontId="17" fillId="0" borderId="0" xfId="10" applyNumberFormat="1" applyFont="1" applyFill="1" applyBorder="1" applyAlignment="1">
      <alignment horizontal="center" vertical="center"/>
    </xf>
    <xf numFmtId="165" fontId="16" fillId="0" borderId="0" xfId="10" applyNumberFormat="1" applyFont="1" applyFill="1" applyBorder="1" applyAlignment="1">
      <alignment vertical="center"/>
    </xf>
    <xf numFmtId="165" fontId="13" fillId="0" borderId="0" xfId="10" applyNumberFormat="1" applyFont="1" applyFill="1" applyBorder="1" applyAlignment="1">
      <alignment vertical="center"/>
    </xf>
    <xf numFmtId="164" fontId="16" fillId="0" borderId="0" xfId="2" applyFont="1" applyFill="1" applyBorder="1" applyAlignment="1">
      <alignment vertical="center"/>
    </xf>
    <xf numFmtId="1" fontId="17" fillId="0" borderId="0" xfId="10" applyNumberFormat="1" applyFont="1" applyFill="1" applyBorder="1" applyAlignment="1">
      <alignment vertical="center"/>
    </xf>
    <xf numFmtId="0" fontId="15" fillId="0" borderId="0" xfId="3" applyFont="1"/>
    <xf numFmtId="0" fontId="27" fillId="0" borderId="0" xfId="3" applyFont="1" applyAlignment="1">
      <alignment vertical="center"/>
    </xf>
    <xf numFmtId="165" fontId="13" fillId="0" borderId="0" xfId="10" applyNumberFormat="1" applyFont="1" applyBorder="1" applyAlignment="1">
      <alignment horizontal="center" vertical="center"/>
    </xf>
    <xf numFmtId="164" fontId="13" fillId="0" borderId="0" xfId="2" applyFont="1" applyFill="1" applyBorder="1" applyAlignment="1">
      <alignment vertical="center"/>
    </xf>
    <xf numFmtId="1" fontId="13" fillId="0" borderId="0" xfId="10" applyNumberFormat="1" applyFont="1" applyBorder="1" applyAlignment="1">
      <alignment horizontal="center"/>
    </xf>
    <xf numFmtId="165" fontId="16" fillId="0" borderId="5" xfId="10" applyNumberFormat="1" applyFont="1" applyFill="1" applyBorder="1" applyAlignment="1">
      <alignment vertical="center"/>
    </xf>
    <xf numFmtId="164" fontId="13" fillId="0" borderId="0" xfId="2" applyFont="1" applyBorder="1" applyAlignment="1"/>
    <xf numFmtId="41" fontId="11" fillId="0" borderId="0" xfId="3" applyNumberFormat="1" applyFont="1"/>
    <xf numFmtId="165" fontId="11" fillId="0" borderId="0" xfId="3" applyNumberFormat="1" applyFont="1"/>
    <xf numFmtId="3" fontId="13" fillId="0" borderId="0" xfId="3" applyNumberFormat="1" applyFont="1" applyAlignment="1">
      <alignment vertical="center"/>
    </xf>
    <xf numFmtId="41" fontId="13" fillId="0" borderId="0" xfId="3" applyNumberFormat="1" applyFont="1" applyAlignment="1">
      <alignment vertical="center"/>
    </xf>
    <xf numFmtId="164" fontId="16" fillId="0" borderId="38" xfId="3" applyNumberFormat="1" applyFont="1" applyBorder="1" applyAlignment="1">
      <alignment vertical="center"/>
    </xf>
    <xf numFmtId="164" fontId="16" fillId="0" borderId="1" xfId="3" applyNumberFormat="1" applyFont="1" applyBorder="1" applyAlignment="1">
      <alignment vertical="center"/>
    </xf>
    <xf numFmtId="164" fontId="13" fillId="0" borderId="0" xfId="3" applyNumberFormat="1" applyFont="1" applyAlignment="1">
      <alignment vertical="center"/>
    </xf>
    <xf numFmtId="164" fontId="16" fillId="0" borderId="0" xfId="3" applyNumberFormat="1" applyFont="1" applyAlignment="1">
      <alignment vertical="center"/>
    </xf>
    <xf numFmtId="164" fontId="16" fillId="0" borderId="5" xfId="3" applyNumberFormat="1" applyFont="1" applyBorder="1" applyAlignment="1">
      <alignment vertical="center"/>
    </xf>
    <xf numFmtId="4" fontId="28" fillId="0" borderId="0" xfId="11" quotePrefix="1" applyAlignment="1">
      <alignment horizontal="center" vertical="top" wrapText="1"/>
    </xf>
    <xf numFmtId="0" fontId="25" fillId="0" borderId="0" xfId="12" applyAlignment="1">
      <alignment vertical="top" wrapText="1"/>
    </xf>
    <xf numFmtId="0" fontId="25" fillId="0" borderId="0" xfId="12" applyAlignment="1">
      <alignment wrapText="1"/>
    </xf>
    <xf numFmtId="4" fontId="29" fillId="0" borderId="0" xfId="13" quotePrefix="1" applyAlignment="1">
      <alignment horizontal="center" vertical="top" wrapText="1"/>
    </xf>
    <xf numFmtId="4" fontId="30" fillId="0" borderId="0" xfId="14" quotePrefix="1" applyAlignment="1">
      <alignment horizontal="center" vertical="top" wrapText="1"/>
    </xf>
    <xf numFmtId="4" fontId="31" fillId="0" borderId="0" xfId="15" quotePrefix="1" applyAlignment="1">
      <alignment horizontal="right" vertical="top" wrapText="1"/>
    </xf>
    <xf numFmtId="4" fontId="32" fillId="0" borderId="1" xfId="16" quotePrefix="1" applyBorder="1" applyAlignment="1">
      <alignment horizontal="center" vertical="top" wrapText="1"/>
    </xf>
    <xf numFmtId="0" fontId="25" fillId="0" borderId="1" xfId="12" applyBorder="1" applyAlignment="1">
      <alignment vertical="top" wrapText="1"/>
    </xf>
    <xf numFmtId="4" fontId="32" fillId="0" borderId="1" xfId="16" quotePrefix="1" applyBorder="1" applyAlignment="1">
      <alignment horizontal="center" vertical="top" wrapText="1"/>
    </xf>
    <xf numFmtId="4" fontId="33" fillId="0" borderId="38" xfId="17" quotePrefix="1" applyBorder="1" applyAlignment="1">
      <alignment horizontal="left" vertical="top" wrapText="1"/>
    </xf>
    <xf numFmtId="0" fontId="25" fillId="0" borderId="38" xfId="12" applyBorder="1" applyAlignment="1">
      <alignment vertical="top" wrapText="1"/>
    </xf>
    <xf numFmtId="4" fontId="33" fillId="0" borderId="0" xfId="17" quotePrefix="1" applyAlignment="1">
      <alignment horizontal="left" vertical="top" wrapText="1"/>
    </xf>
    <xf numFmtId="170" fontId="0" fillId="0" borderId="0" xfId="18" applyFont="1" applyAlignment="1">
      <alignment wrapText="1"/>
    </xf>
    <xf numFmtId="170" fontId="33" fillId="0" borderId="0" xfId="18" quotePrefix="1" applyFont="1" applyAlignment="1">
      <alignment horizontal="left" vertical="top" wrapText="1"/>
    </xf>
    <xf numFmtId="170" fontId="0" fillId="0" borderId="0" xfId="18" applyFont="1" applyAlignment="1">
      <alignment vertical="top" wrapText="1"/>
    </xf>
    <xf numFmtId="170" fontId="33" fillId="0" borderId="0" xfId="18" quotePrefix="1" applyFont="1" applyAlignment="1">
      <alignment horizontal="right" vertical="top" wrapText="1"/>
    </xf>
    <xf numFmtId="170" fontId="33" fillId="0" borderId="0" xfId="18" quotePrefix="1" applyFont="1" applyAlignment="1">
      <alignment horizontal="right" vertical="top" wrapText="1"/>
    </xf>
    <xf numFmtId="170" fontId="31" fillId="0" borderId="0" xfId="18" quotePrefix="1" applyFont="1" applyAlignment="1">
      <alignment horizontal="left" vertical="top" wrapText="1"/>
    </xf>
    <xf numFmtId="170" fontId="31" fillId="0" borderId="0" xfId="18" quotePrefix="1" applyFont="1" applyAlignment="1">
      <alignment horizontal="right" vertical="top" wrapText="1"/>
    </xf>
    <xf numFmtId="170" fontId="31" fillId="0" borderId="0" xfId="18" quotePrefix="1" applyFont="1" applyAlignment="1">
      <alignment horizontal="right" vertical="top" wrapText="1"/>
    </xf>
    <xf numFmtId="170" fontId="31" fillId="0" borderId="1" xfId="18" quotePrefix="1" applyFont="1" applyBorder="1" applyAlignment="1">
      <alignment horizontal="right" vertical="top" wrapText="1"/>
    </xf>
    <xf numFmtId="170" fontId="0" fillId="0" borderId="1" xfId="18" applyFont="1" applyBorder="1" applyAlignment="1">
      <alignment vertical="top" wrapText="1"/>
    </xf>
    <xf numFmtId="170" fontId="33" fillId="0" borderId="38" xfId="18" quotePrefix="1" applyFont="1" applyBorder="1" applyAlignment="1">
      <alignment horizontal="right" vertical="top" wrapText="1"/>
    </xf>
    <xf numFmtId="170" fontId="0" fillId="0" borderId="38" xfId="18" applyFont="1" applyBorder="1" applyAlignment="1">
      <alignment vertical="top" wrapText="1"/>
    </xf>
    <xf numFmtId="170" fontId="33" fillId="0" borderId="38" xfId="18" quotePrefix="1" applyFont="1" applyBorder="1" applyAlignment="1">
      <alignment horizontal="right" vertical="top" wrapText="1"/>
    </xf>
    <xf numFmtId="170" fontId="33" fillId="0" borderId="2" xfId="18" quotePrefix="1" applyFont="1" applyBorder="1" applyAlignment="1">
      <alignment horizontal="right" vertical="top" wrapText="1"/>
    </xf>
    <xf numFmtId="170" fontId="0" fillId="0" borderId="2" xfId="18" applyFont="1" applyBorder="1" applyAlignment="1">
      <alignment vertical="top" wrapText="1"/>
    </xf>
    <xf numFmtId="170" fontId="34" fillId="0" borderId="0" xfId="18" quotePrefix="1" applyFont="1" applyAlignment="1">
      <alignment horizontal="center" vertical="top" wrapText="1"/>
    </xf>
    <xf numFmtId="170" fontId="34" fillId="0" borderId="0" xfId="18" quotePrefix="1" applyFont="1" applyAlignment="1">
      <alignment horizontal="left" vertical="top" wrapText="1"/>
    </xf>
    <xf numFmtId="170" fontId="34" fillId="0" borderId="0" xfId="18" quotePrefix="1" applyFont="1" applyAlignment="1">
      <alignment horizontal="right" vertical="top" wrapText="1"/>
    </xf>
    <xf numFmtId="170" fontId="28" fillId="0" borderId="0" xfId="18" quotePrefix="1" applyFont="1" applyAlignment="1">
      <alignment horizontal="center" vertical="top" wrapText="1"/>
    </xf>
    <xf numFmtId="170" fontId="29" fillId="0" borderId="0" xfId="18" quotePrefix="1" applyFont="1" applyAlignment="1">
      <alignment horizontal="center" vertical="top" wrapText="1"/>
    </xf>
    <xf numFmtId="170" fontId="30" fillId="0" borderId="0" xfId="18" quotePrefix="1" applyFont="1" applyAlignment="1">
      <alignment horizontal="center" vertical="top" wrapText="1"/>
    </xf>
    <xf numFmtId="170" fontId="32" fillId="0" borderId="1" xfId="18" quotePrefix="1" applyFont="1" applyBorder="1" applyAlignment="1">
      <alignment horizontal="center" vertical="top" wrapText="1"/>
    </xf>
    <xf numFmtId="170" fontId="32" fillId="0" borderId="1" xfId="18" quotePrefix="1" applyFont="1" applyBorder="1" applyAlignment="1">
      <alignment horizontal="center" vertical="top" wrapText="1"/>
    </xf>
    <xf numFmtId="170" fontId="31" fillId="0" borderId="38" xfId="18" quotePrefix="1" applyFont="1" applyBorder="1" applyAlignment="1">
      <alignment horizontal="right" vertical="top" wrapText="1"/>
    </xf>
    <xf numFmtId="170" fontId="35" fillId="0" borderId="0" xfId="18" quotePrefix="1" applyFont="1" applyAlignment="1">
      <alignment horizontal="right" vertical="top" wrapText="1"/>
    </xf>
    <xf numFmtId="4" fontId="34" fillId="0" borderId="0" xfId="19" quotePrefix="1" applyAlignment="1">
      <alignment horizontal="center" vertical="top" wrapText="1"/>
    </xf>
    <xf numFmtId="4" fontId="34" fillId="0" borderId="0" xfId="20" quotePrefix="1" applyAlignment="1">
      <alignment horizontal="left" vertical="top" wrapText="1"/>
    </xf>
    <xf numFmtId="4" fontId="34" fillId="0" borderId="0" xfId="21" quotePrefix="1" applyAlignment="1">
      <alignment horizontal="right" vertical="top" wrapText="1"/>
    </xf>
    <xf numFmtId="4" fontId="31" fillId="0" borderId="0" xfId="22" quotePrefix="1" applyAlignment="1">
      <alignment horizontal="left" vertical="top" wrapText="1"/>
    </xf>
    <xf numFmtId="170" fontId="35" fillId="0" borderId="38" xfId="18" quotePrefix="1" applyFont="1" applyBorder="1" applyAlignment="1">
      <alignment horizontal="right" vertical="top" wrapText="1"/>
    </xf>
    <xf numFmtId="0" fontId="13" fillId="0" borderId="0" xfId="3" quotePrefix="1" applyFont="1" applyAlignment="1">
      <alignment horizontal="justify" vertical="top" wrapText="1"/>
    </xf>
    <xf numFmtId="4" fontId="13" fillId="0" borderId="0" xfId="7" applyNumberFormat="1" applyFont="1" applyBorder="1" applyAlignment="1"/>
    <xf numFmtId="41" fontId="13" fillId="3" borderId="0" xfId="4" applyFont="1" applyFill="1" applyBorder="1" applyAlignment="1"/>
    <xf numFmtId="0" fontId="22" fillId="0" borderId="0" xfId="2" applyNumberFormat="1" applyFont="1" applyFill="1" applyBorder="1" applyAlignment="1">
      <alignment horizontal="justify" vertical="top" wrapText="1"/>
    </xf>
    <xf numFmtId="0" fontId="23" fillId="0" borderId="0" xfId="2" applyNumberFormat="1" applyFont="1" applyFill="1" applyBorder="1" applyAlignment="1">
      <alignment horizontal="center" vertical="top" wrapText="1"/>
    </xf>
    <xf numFmtId="164" fontId="23" fillId="0" borderId="0" xfId="2" applyFont="1" applyFill="1" applyBorder="1" applyAlignment="1">
      <alignment vertical="top" wrapText="1"/>
    </xf>
    <xf numFmtId="164" fontId="23" fillId="0" borderId="0" xfId="2" applyFont="1" applyFill="1" applyBorder="1" applyAlignment="1">
      <alignment horizontal="center" vertical="top" wrapText="1"/>
    </xf>
    <xf numFmtId="41" fontId="23" fillId="0" borderId="0" xfId="4" applyFont="1" applyFill="1" applyBorder="1" applyAlignment="1">
      <alignment horizontal="center" vertical="top" wrapText="1"/>
    </xf>
    <xf numFmtId="0" fontId="23" fillId="0" borderId="1" xfId="2" applyNumberFormat="1" applyFont="1" applyFill="1" applyBorder="1" applyAlignment="1">
      <alignment horizontal="center" vertical="top" wrapText="1"/>
    </xf>
    <xf numFmtId="164" fontId="23" fillId="0" borderId="1" xfId="2" applyFont="1" applyFill="1" applyBorder="1" applyAlignment="1">
      <alignment horizontal="center" vertical="top" wrapText="1"/>
    </xf>
    <xf numFmtId="41" fontId="23" fillId="0" borderId="1" xfId="4" applyFont="1" applyFill="1" applyBorder="1" applyAlignment="1">
      <alignment horizontal="center" vertical="top" wrapText="1"/>
    </xf>
    <xf numFmtId="4" fontId="22" fillId="0" borderId="0" xfId="3" applyNumberFormat="1" applyFont="1" applyAlignment="1">
      <alignment vertical="top"/>
    </xf>
    <xf numFmtId="0" fontId="22" fillId="0" borderId="0" xfId="3" applyFont="1" applyAlignment="1">
      <alignment horizontal="justify" vertical="top"/>
    </xf>
    <xf numFmtId="164" fontId="22" fillId="0" borderId="0" xfId="2" applyFont="1" applyFill="1" applyBorder="1" applyAlignment="1">
      <alignment horizontal="justify" vertical="top" wrapText="1"/>
    </xf>
    <xf numFmtId="9" fontId="22" fillId="0" borderId="0" xfId="9" applyFont="1" applyFill="1" applyBorder="1" applyAlignment="1">
      <alignment horizontal="left" vertical="top"/>
    </xf>
    <xf numFmtId="9" fontId="22" fillId="0" borderId="0" xfId="9" applyFont="1" applyFill="1" applyBorder="1" applyAlignment="1">
      <alignment horizontal="right" vertical="top" wrapText="1"/>
    </xf>
    <xf numFmtId="168" fontId="22" fillId="0" borderId="0" xfId="8" applyNumberFormat="1" applyFont="1" applyFill="1" applyBorder="1" applyAlignment="1">
      <alignment horizontal="right" vertical="top"/>
    </xf>
    <xf numFmtId="0" fontId="22" fillId="0" borderId="1" xfId="3" applyFont="1" applyBorder="1" applyAlignment="1">
      <alignment vertical="top"/>
    </xf>
    <xf numFmtId="9" fontId="22" fillId="0" borderId="1" xfId="9" applyFont="1" applyFill="1" applyBorder="1" applyAlignment="1">
      <alignment horizontal="left" vertical="top"/>
    </xf>
    <xf numFmtId="164" fontId="22" fillId="0" borderId="0" xfId="2" applyFont="1" applyFill="1" applyBorder="1" applyAlignment="1">
      <alignment vertical="top"/>
    </xf>
    <xf numFmtId="41" fontId="23" fillId="0" borderId="5" xfId="4" applyFont="1" applyFill="1" applyBorder="1" applyAlignment="1">
      <alignment vertical="top"/>
    </xf>
    <xf numFmtId="9" fontId="23" fillId="0" borderId="5" xfId="9" applyFont="1" applyFill="1" applyBorder="1" applyAlignment="1">
      <alignment horizontal="left" vertical="top"/>
    </xf>
    <xf numFmtId="9" fontId="23" fillId="0" borderId="5" xfId="9" applyFont="1" applyFill="1" applyBorder="1" applyAlignment="1">
      <alignment horizontal="right" vertical="top" wrapText="1"/>
    </xf>
    <xf numFmtId="168" fontId="23" fillId="0" borderId="5" xfId="9" applyNumberFormat="1" applyFont="1" applyFill="1" applyBorder="1" applyAlignment="1">
      <alignment horizontal="right" vertical="top"/>
    </xf>
    <xf numFmtId="169" fontId="22" fillId="0" borderId="0" xfId="2" quotePrefix="1" applyNumberFormat="1" applyFont="1" applyFill="1" applyBorder="1" applyAlignment="1">
      <alignment horizontal="justify" vertical="top" wrapText="1"/>
    </xf>
    <xf numFmtId="169" fontId="22" fillId="0" borderId="0" xfId="2" applyNumberFormat="1" applyFont="1" applyFill="1" applyBorder="1" applyAlignment="1">
      <alignment horizontal="justify" vertical="top"/>
    </xf>
    <xf numFmtId="0" fontId="22" fillId="0" borderId="0" xfId="2" applyNumberFormat="1" applyFont="1" applyFill="1" applyBorder="1" applyAlignment="1">
      <alignment horizontal="justify" vertical="top" wrapText="1"/>
    </xf>
    <xf numFmtId="164" fontId="23" fillId="0" borderId="0" xfId="2" applyFont="1" applyFill="1" applyBorder="1" applyAlignment="1">
      <alignment horizontal="justify" vertical="top" wrapText="1"/>
    </xf>
    <xf numFmtId="164" fontId="23" fillId="0" borderId="0" xfId="2" applyFont="1" applyFill="1" applyAlignment="1">
      <alignment horizontal="justify" vertical="top"/>
    </xf>
    <xf numFmtId="41" fontId="23" fillId="0" borderId="0" xfId="4" applyFont="1" applyFill="1" applyBorder="1" applyAlignment="1">
      <alignment horizontal="justify" vertical="top" wrapText="1"/>
    </xf>
    <xf numFmtId="164" fontId="22" fillId="0" borderId="0" xfId="2" applyFont="1" applyFill="1" applyAlignment="1">
      <alignment horizontal="justify" vertical="top" wrapText="1"/>
    </xf>
    <xf numFmtId="164" fontId="22" fillId="0" borderId="0" xfId="2" applyFont="1" applyFill="1" applyAlignment="1">
      <alignment horizontal="justify" vertical="top"/>
    </xf>
    <xf numFmtId="0" fontId="23" fillId="0" borderId="0" xfId="3" quotePrefix="1" applyFont="1" applyAlignment="1">
      <alignment horizontal="left" vertical="top"/>
    </xf>
    <xf numFmtId="0" fontId="23" fillId="0" borderId="0" xfId="2" applyNumberFormat="1" applyFont="1" applyFill="1" applyAlignment="1">
      <alignment vertical="top"/>
    </xf>
    <xf numFmtId="0" fontId="22" fillId="0" borderId="0" xfId="2" applyNumberFormat="1" applyFont="1" applyFill="1" applyAlignment="1">
      <alignment horizontal="justify" vertical="top" wrapText="1"/>
    </xf>
  </cellXfs>
  <cellStyles count="23">
    <cellStyle name="Comma [0] 10" xfId="2" xr:uid="{0DDB2FC3-74D3-470A-8F77-0B31EF5BA2CF}"/>
    <cellStyle name="Comma [0] 2" xfId="4" xr:uid="{E47BB99F-3D4C-4A96-885F-A8C1F49E915A}"/>
    <cellStyle name="Comma 2" xfId="8" xr:uid="{35C3767D-4B4F-4BAC-A814-6DCB7CB1CE64}"/>
    <cellStyle name="Comma 2 2" xfId="10" xr:uid="{A50CA12E-1F73-4772-8202-D25C8B6E0F42}"/>
    <cellStyle name="Comma 3" xfId="18" xr:uid="{3B2F4CF2-3018-4E08-9B6F-74F92B92BD3D}"/>
    <cellStyle name="Normal" xfId="0" builtinId="0"/>
    <cellStyle name="Normal 10" xfId="1" xr:uid="{7D7BDFEE-1303-4C32-B6BE-97D55062251F}"/>
    <cellStyle name="Normal 10 2" xfId="5" xr:uid="{96143D65-36FA-48D1-8BA2-BF1EF99BA0D5}"/>
    <cellStyle name="Normal 2" xfId="3" xr:uid="{1C92AC76-9508-410C-9280-9D2FA64461FB}"/>
    <cellStyle name="Normal 2 2" xfId="6" xr:uid="{E94941AA-8D64-4E2F-88BD-2A33A18400CF}"/>
    <cellStyle name="Normal 2 3" xfId="7" xr:uid="{4AA8F599-642F-408F-898F-264A9B0AD57F}"/>
    <cellStyle name="Normal 3" xfId="12" xr:uid="{375C6D5A-2D90-41CD-9016-E01AFC6993C1}"/>
    <cellStyle name="Percent 2" xfId="9" xr:uid="{2D1842B5-6622-4130-9369-04691BDC98CB}"/>
    <cellStyle name="S0" xfId="11" xr:uid="{A0EE76CE-44C1-4013-9198-E9E8D007A0AD}"/>
    <cellStyle name="S1" xfId="13" xr:uid="{0FF867D4-2071-4903-9EBA-9EC25AC012A6}"/>
    <cellStyle name="S10" xfId="20" xr:uid="{DB264E5B-3264-42A4-899B-6F4E593ECD69}"/>
    <cellStyle name="S11" xfId="21" xr:uid="{4A9D6E48-E34E-4ECB-B0E5-780FA4DD8DB3}"/>
    <cellStyle name="S2" xfId="14" xr:uid="{2D3D7886-404F-4930-93C5-1B57D8D066C2}"/>
    <cellStyle name="S3" xfId="15" xr:uid="{91BBB834-688C-4AE2-BA60-D040AA84B625}"/>
    <cellStyle name="S4" xfId="16" xr:uid="{9899743A-837C-4B74-B90F-BCF2E6AD6D24}"/>
    <cellStyle name="S5" xfId="17" xr:uid="{00EACE2D-535E-4B83-8BB3-32B27DB1B770}"/>
    <cellStyle name="S7" xfId="22" xr:uid="{53CABDF3-1B5C-41A5-896D-7ED7CCB6C2E5}"/>
    <cellStyle name="S9" xfId="19" xr:uid="{8800FB1F-6F80-4BAC-8300-9CCC648C4B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externalLink" Target="externalLinks/externalLink15.xml"/><Relationship Id="rId39" Type="http://schemas.openxmlformats.org/officeDocument/2006/relationships/sharedStrings" Target="sharedStrings.xml"/><Relationship Id="rId21" Type="http://schemas.openxmlformats.org/officeDocument/2006/relationships/externalLink" Target="externalLinks/externalLink10.xml"/><Relationship Id="rId34" Type="http://schemas.openxmlformats.org/officeDocument/2006/relationships/externalLink" Target="externalLinks/externalLink2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externalLink" Target="externalLinks/externalLink14.xml"/><Relationship Id="rId33" Type="http://schemas.openxmlformats.org/officeDocument/2006/relationships/externalLink" Target="externalLinks/externalLink22.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29" Type="http://schemas.openxmlformats.org/officeDocument/2006/relationships/externalLink" Target="externalLinks/externalLink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3.xml"/><Relationship Id="rId32" Type="http://schemas.openxmlformats.org/officeDocument/2006/relationships/externalLink" Target="externalLinks/externalLink21.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externalLink" Target="externalLinks/externalLink12.xml"/><Relationship Id="rId28" Type="http://schemas.openxmlformats.org/officeDocument/2006/relationships/externalLink" Target="externalLinks/externalLink17.xml"/><Relationship Id="rId36" Type="http://schemas.openxmlformats.org/officeDocument/2006/relationships/externalLink" Target="externalLinks/externalLink25.xml"/><Relationship Id="rId10" Type="http://schemas.openxmlformats.org/officeDocument/2006/relationships/worksheet" Target="worksheets/sheet10.xml"/><Relationship Id="rId19" Type="http://schemas.openxmlformats.org/officeDocument/2006/relationships/externalLink" Target="externalLinks/externalLink8.xml"/><Relationship Id="rId31" Type="http://schemas.openxmlformats.org/officeDocument/2006/relationships/externalLink" Target="externalLinks/externalLink2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externalLink" Target="externalLinks/externalLink11.xml"/><Relationship Id="rId27" Type="http://schemas.openxmlformats.org/officeDocument/2006/relationships/externalLink" Target="externalLinks/externalLink16.xml"/><Relationship Id="rId30" Type="http://schemas.openxmlformats.org/officeDocument/2006/relationships/externalLink" Target="externalLinks/externalLink19.xml"/><Relationship Id="rId35" Type="http://schemas.openxmlformats.org/officeDocument/2006/relationships/externalLink" Target="externalLinks/externalLink24.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6</xdr:col>
      <xdr:colOff>612323</xdr:colOff>
      <xdr:row>31</xdr:row>
      <xdr:rowOff>150246</xdr:rowOff>
    </xdr:from>
    <xdr:ext cx="3083719" cy="1345406"/>
    <xdr:sp macro="" textlink="">
      <xdr:nvSpPr>
        <xdr:cNvPr id="2" name="TextBox 1">
          <a:extLst>
            <a:ext uri="{FF2B5EF4-FFF2-40B4-BE49-F238E27FC236}">
              <a16:creationId xmlns:a16="http://schemas.microsoft.com/office/drawing/2014/main" id="{D17F9FC6-0F65-40E9-A97A-4B9B08F5A493}"/>
            </a:ext>
          </a:extLst>
        </xdr:cNvPr>
        <xdr:cNvSpPr txBox="1"/>
      </xdr:nvSpPr>
      <xdr:spPr>
        <a:xfrm>
          <a:off x="3669848" y="6655821"/>
          <a:ext cx="3083719" cy="1345406"/>
        </a:xfrm>
        <a:prstGeom prst="rect">
          <a:avLst/>
        </a:prstGeom>
        <a:noFill/>
        <a:ln w="127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APPROVAL FOR PRINTING</a:t>
          </a:r>
        </a:p>
        <a:p>
          <a:r>
            <a:rPr lang="en-US" sz="1600"/>
            <a:t>Name:</a:t>
          </a:r>
        </a:p>
        <a:p>
          <a:r>
            <a:rPr lang="en-US" sz="1600"/>
            <a:t>Position</a:t>
          </a:r>
          <a:r>
            <a:rPr lang="en-US" sz="1600" baseline="0"/>
            <a:t>/Date:</a:t>
          </a:r>
        </a:p>
        <a:p>
          <a:endParaRPr lang="en-US" sz="1600" baseline="0"/>
        </a:p>
        <a:p>
          <a:r>
            <a:rPr lang="en-US" sz="1600" b="1" baseline="0"/>
            <a:t>Signature:</a:t>
          </a:r>
          <a:endParaRPr lang="en-US" sz="1600" b="1"/>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12</xdr:col>
      <xdr:colOff>636414</xdr:colOff>
      <xdr:row>51</xdr:row>
      <xdr:rowOff>169306</xdr:rowOff>
    </xdr:from>
    <xdr:ext cx="2600873" cy="1235838"/>
    <xdr:sp macro="" textlink="">
      <xdr:nvSpPr>
        <xdr:cNvPr id="2" name="TextBox 1">
          <a:extLst>
            <a:ext uri="{FF2B5EF4-FFF2-40B4-BE49-F238E27FC236}">
              <a16:creationId xmlns:a16="http://schemas.microsoft.com/office/drawing/2014/main" id="{A543E93D-0137-44E5-99F9-3AB6482AD7B3}"/>
            </a:ext>
          </a:extLst>
        </xdr:cNvPr>
        <xdr:cNvSpPr txBox="1"/>
      </xdr:nvSpPr>
      <xdr:spPr>
        <a:xfrm>
          <a:off x="6814057" y="9503806"/>
          <a:ext cx="2600873" cy="1235838"/>
        </a:xfrm>
        <a:prstGeom prst="rect">
          <a:avLst/>
        </a:prstGeom>
        <a:noFill/>
        <a:ln w="127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t>APPROVAL FOR PRINTING</a:t>
          </a:r>
        </a:p>
        <a:p>
          <a:r>
            <a:rPr lang="en-US" sz="1400"/>
            <a:t>Name:</a:t>
          </a:r>
        </a:p>
        <a:p>
          <a:r>
            <a:rPr lang="en-US" sz="1400"/>
            <a:t>Position</a:t>
          </a:r>
          <a:r>
            <a:rPr lang="en-US" sz="1400" baseline="0"/>
            <a:t>/Date:</a:t>
          </a:r>
        </a:p>
        <a:p>
          <a:endParaRPr lang="en-US" sz="1400" baseline="0"/>
        </a:p>
        <a:p>
          <a:r>
            <a:rPr lang="en-US" sz="1400" b="1" baseline="0"/>
            <a:t>Signature:</a:t>
          </a:r>
          <a:endParaRPr lang="en-US" sz="1400" b="1"/>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13</xdr:col>
      <xdr:colOff>236762</xdr:colOff>
      <xdr:row>46</xdr:row>
      <xdr:rowOff>159016</xdr:rowOff>
    </xdr:from>
    <xdr:ext cx="2866431" cy="1258090"/>
    <xdr:sp macro="" textlink="">
      <xdr:nvSpPr>
        <xdr:cNvPr id="2" name="TextBox 1">
          <a:extLst>
            <a:ext uri="{FF2B5EF4-FFF2-40B4-BE49-F238E27FC236}">
              <a16:creationId xmlns:a16="http://schemas.microsoft.com/office/drawing/2014/main" id="{5DF7AF98-9507-4009-93F5-735B723FE4B3}"/>
            </a:ext>
          </a:extLst>
        </xdr:cNvPr>
        <xdr:cNvSpPr txBox="1"/>
      </xdr:nvSpPr>
      <xdr:spPr>
        <a:xfrm>
          <a:off x="6632119" y="8813159"/>
          <a:ext cx="2866431" cy="1258090"/>
        </a:xfrm>
        <a:prstGeom prst="rect">
          <a:avLst/>
        </a:prstGeom>
        <a:noFill/>
        <a:ln w="127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t>APPROVAL FOR PRINTING</a:t>
          </a:r>
        </a:p>
        <a:p>
          <a:r>
            <a:rPr lang="en-US" sz="1400"/>
            <a:t>Name:</a:t>
          </a:r>
        </a:p>
        <a:p>
          <a:r>
            <a:rPr lang="en-US" sz="1400"/>
            <a:t>Position</a:t>
          </a:r>
          <a:r>
            <a:rPr lang="en-US" sz="1400" baseline="0"/>
            <a:t>/Date:</a:t>
          </a:r>
        </a:p>
        <a:p>
          <a:endParaRPr lang="en-US" sz="1400" baseline="0"/>
        </a:p>
        <a:p>
          <a:r>
            <a:rPr lang="en-US" sz="1400" b="1" baseline="0"/>
            <a:t>Signature:</a:t>
          </a:r>
          <a:endParaRPr lang="en-US" sz="1400" b="1"/>
        </a:p>
      </xdr:txBody>
    </xdr:sp>
    <xdr:clientData/>
  </xdr:oneCellAnchor>
  <xdr:oneCellAnchor>
    <xdr:from>
      <xdr:col>18</xdr:col>
      <xdr:colOff>217714</xdr:colOff>
      <xdr:row>1</xdr:row>
      <xdr:rowOff>176893</xdr:rowOff>
    </xdr:from>
    <xdr:ext cx="4798667" cy="925840"/>
    <xdr:sp macro="" textlink="">
      <xdr:nvSpPr>
        <xdr:cNvPr id="3" name="Rectangle 2">
          <a:extLst>
            <a:ext uri="{FF2B5EF4-FFF2-40B4-BE49-F238E27FC236}">
              <a16:creationId xmlns:a16="http://schemas.microsoft.com/office/drawing/2014/main" id="{24B22824-9DD3-45E9-B303-2AB84ED5E817}"/>
            </a:ext>
          </a:extLst>
        </xdr:cNvPr>
        <xdr:cNvSpPr/>
      </xdr:nvSpPr>
      <xdr:spPr>
        <a:xfrm>
          <a:off x="9799864" y="262618"/>
          <a:ext cx="4798667" cy="925840"/>
        </a:xfrm>
        <a:prstGeom prst="rect">
          <a:avLst/>
        </a:prstGeom>
        <a:noFill/>
        <a:ln>
          <a:noFill/>
        </a:ln>
        <a:effectLst>
          <a:outerShdw blurRad="50800" dist="50800" dir="5400000" algn="ctr" rotWithShape="0">
            <a:schemeClr val="bg1"/>
          </a:outerShdw>
        </a:effectLst>
      </xdr:spPr>
      <xdr:txBody>
        <a:bodyPr wrap="square" lIns="91440" tIns="45720" rIns="91440" bIns="45720">
          <a:noAutofit/>
        </a:bodyPr>
        <a:lstStyle/>
        <a:p>
          <a:pPr algn="ctr"/>
          <a:r>
            <a:rPr lang="en-US" sz="8800" b="1" cap="none" spc="0">
              <a:ln w="10160">
                <a:solidFill>
                  <a:schemeClr val="tx1">
                    <a:alpha val="46000"/>
                  </a:schemeClr>
                </a:solidFill>
                <a:prstDash val="solid"/>
              </a:ln>
              <a:solidFill>
                <a:schemeClr val="bg1">
                  <a:lumMod val="95000"/>
                  <a:alpha val="0"/>
                </a:schemeClr>
              </a:solidFill>
              <a:effectLst>
                <a:outerShdw blurRad="38100" dist="22860" dir="5400000" algn="tl" rotWithShape="0">
                  <a:srgbClr val="000000">
                    <a:alpha val="30000"/>
                  </a:srgbClr>
                </a:outerShdw>
              </a:effectLst>
              <a:latin typeface="Book Antiqua" panose="02040602050305030304" pitchFamily="18" charset="0"/>
            </a:rPr>
            <a:t>DRAFT</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12</xdr:col>
      <xdr:colOff>518912</xdr:colOff>
      <xdr:row>30</xdr:row>
      <xdr:rowOff>146718</xdr:rowOff>
    </xdr:from>
    <xdr:ext cx="2691079" cy="1264972"/>
    <xdr:sp macro="" textlink="">
      <xdr:nvSpPr>
        <xdr:cNvPr id="2" name="TextBox 1">
          <a:extLst>
            <a:ext uri="{FF2B5EF4-FFF2-40B4-BE49-F238E27FC236}">
              <a16:creationId xmlns:a16="http://schemas.microsoft.com/office/drawing/2014/main" id="{B30425BB-5894-4AEC-9658-206C4A0B620A}"/>
            </a:ext>
          </a:extLst>
        </xdr:cNvPr>
        <xdr:cNvSpPr txBox="1"/>
      </xdr:nvSpPr>
      <xdr:spPr>
        <a:xfrm>
          <a:off x="6548237" y="6318918"/>
          <a:ext cx="2691079" cy="1264972"/>
        </a:xfrm>
        <a:prstGeom prst="rect">
          <a:avLst/>
        </a:prstGeom>
        <a:noFill/>
        <a:ln w="127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APPROVAL FOR PRINTING</a:t>
          </a:r>
        </a:p>
        <a:p>
          <a:r>
            <a:rPr lang="en-US" sz="1600"/>
            <a:t>Name:</a:t>
          </a:r>
        </a:p>
        <a:p>
          <a:r>
            <a:rPr lang="en-US" sz="1600"/>
            <a:t>Position</a:t>
          </a:r>
          <a:r>
            <a:rPr lang="en-US" sz="1600" baseline="0"/>
            <a:t>/Date:</a:t>
          </a:r>
        </a:p>
        <a:p>
          <a:endParaRPr lang="en-US" sz="1600" baseline="0"/>
        </a:p>
        <a:p>
          <a:r>
            <a:rPr lang="en-US" sz="1600" b="1" baseline="0"/>
            <a:t>Signature:</a:t>
          </a:r>
          <a:endParaRPr lang="en-US" sz="1600" b="1"/>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10</xdr:col>
      <xdr:colOff>748393</xdr:colOff>
      <xdr:row>51</xdr:row>
      <xdr:rowOff>12806</xdr:rowOff>
    </xdr:from>
    <xdr:ext cx="2465107" cy="1181194"/>
    <xdr:sp macro="" textlink="">
      <xdr:nvSpPr>
        <xdr:cNvPr id="2" name="TextBox 1">
          <a:extLst>
            <a:ext uri="{FF2B5EF4-FFF2-40B4-BE49-F238E27FC236}">
              <a16:creationId xmlns:a16="http://schemas.microsoft.com/office/drawing/2014/main" id="{82EFEBF6-000F-4A95-BFE3-46B959128D9D}"/>
            </a:ext>
          </a:extLst>
        </xdr:cNvPr>
        <xdr:cNvSpPr txBox="1"/>
      </xdr:nvSpPr>
      <xdr:spPr>
        <a:xfrm>
          <a:off x="6953250" y="9673877"/>
          <a:ext cx="2465107" cy="1181194"/>
        </a:xfrm>
        <a:prstGeom prst="rect">
          <a:avLst/>
        </a:prstGeom>
        <a:noFill/>
        <a:ln w="127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t>APPROVAL FOR PRINTING</a:t>
          </a:r>
        </a:p>
        <a:p>
          <a:r>
            <a:rPr lang="en-US" sz="1400"/>
            <a:t>Name:</a:t>
          </a:r>
        </a:p>
        <a:p>
          <a:r>
            <a:rPr lang="en-US" sz="1400"/>
            <a:t>Position</a:t>
          </a:r>
          <a:r>
            <a:rPr lang="en-US" sz="1400" baseline="0"/>
            <a:t>/Date:</a:t>
          </a:r>
        </a:p>
        <a:p>
          <a:endParaRPr lang="en-US" sz="1400" baseline="0"/>
        </a:p>
        <a:p>
          <a:r>
            <a:rPr lang="en-US" sz="1400" b="1" baseline="0"/>
            <a:t>Signature:</a:t>
          </a:r>
          <a:endParaRPr lang="en-US" sz="1400" b="1"/>
        </a:p>
      </xdr:txBody>
    </xdr:sp>
    <xdr:clientData/>
  </xdr:oneCellAnchor>
  <xdr:oneCellAnchor>
    <xdr:from>
      <xdr:col>15</xdr:col>
      <xdr:colOff>27214</xdr:colOff>
      <xdr:row>0</xdr:row>
      <xdr:rowOff>0</xdr:rowOff>
    </xdr:from>
    <xdr:ext cx="4286936" cy="929077"/>
    <xdr:sp macro="" textlink="">
      <xdr:nvSpPr>
        <xdr:cNvPr id="3" name="Rectangle 2">
          <a:extLst>
            <a:ext uri="{FF2B5EF4-FFF2-40B4-BE49-F238E27FC236}">
              <a16:creationId xmlns:a16="http://schemas.microsoft.com/office/drawing/2014/main" id="{6731A698-BF9A-4A29-9E18-9D910834BAFB}"/>
            </a:ext>
          </a:extLst>
        </xdr:cNvPr>
        <xdr:cNvSpPr/>
      </xdr:nvSpPr>
      <xdr:spPr>
        <a:xfrm>
          <a:off x="9628414" y="0"/>
          <a:ext cx="4286936" cy="929077"/>
        </a:xfrm>
        <a:prstGeom prst="rect">
          <a:avLst/>
        </a:prstGeom>
        <a:noFill/>
        <a:ln>
          <a:noFill/>
        </a:ln>
        <a:effectLst>
          <a:outerShdw blurRad="50800" dist="50800" dir="5400000" algn="ctr" rotWithShape="0">
            <a:schemeClr val="bg1"/>
          </a:outerShdw>
        </a:effectLst>
      </xdr:spPr>
      <xdr:txBody>
        <a:bodyPr wrap="square" lIns="91440" tIns="45720" rIns="91440" bIns="45720">
          <a:noAutofit/>
        </a:bodyPr>
        <a:lstStyle/>
        <a:p>
          <a:pPr algn="ctr"/>
          <a:r>
            <a:rPr lang="en-US" sz="8800" b="1" cap="none" spc="0">
              <a:ln w="10160">
                <a:solidFill>
                  <a:schemeClr val="tx1">
                    <a:alpha val="46000"/>
                  </a:schemeClr>
                </a:solidFill>
                <a:prstDash val="solid"/>
              </a:ln>
              <a:solidFill>
                <a:schemeClr val="bg1">
                  <a:lumMod val="95000"/>
                  <a:alpha val="0"/>
                </a:schemeClr>
              </a:solidFill>
              <a:effectLst>
                <a:outerShdw blurRad="38100" dist="22860" dir="5400000" algn="tl" rotWithShape="0">
                  <a:srgbClr val="000000">
                    <a:alpha val="30000"/>
                  </a:srgbClr>
                </a:outerShdw>
              </a:effectLst>
              <a:latin typeface="Book Antiqua" panose="02040602050305030304" pitchFamily="18" charset="0"/>
            </a:rPr>
            <a:t>DRAFT</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20</xdr:col>
      <xdr:colOff>0</xdr:colOff>
      <xdr:row>1</xdr:row>
      <xdr:rowOff>0</xdr:rowOff>
    </xdr:from>
    <xdr:ext cx="4286936" cy="794884"/>
    <xdr:sp macro="" textlink="">
      <xdr:nvSpPr>
        <xdr:cNvPr id="2" name="Rectangle 1">
          <a:extLst>
            <a:ext uri="{FF2B5EF4-FFF2-40B4-BE49-F238E27FC236}">
              <a16:creationId xmlns:a16="http://schemas.microsoft.com/office/drawing/2014/main" id="{5BBBE825-E5A4-4B30-9911-F6501EE3409F}"/>
            </a:ext>
          </a:extLst>
        </xdr:cNvPr>
        <xdr:cNvSpPr/>
      </xdr:nvSpPr>
      <xdr:spPr>
        <a:xfrm>
          <a:off x="9525000" y="85725"/>
          <a:ext cx="4286936" cy="794884"/>
        </a:xfrm>
        <a:prstGeom prst="rect">
          <a:avLst/>
        </a:prstGeom>
        <a:noFill/>
        <a:ln>
          <a:noFill/>
        </a:ln>
        <a:effectLst>
          <a:outerShdw blurRad="50800" dist="50800" dir="5400000" algn="ctr" rotWithShape="0">
            <a:schemeClr val="bg1"/>
          </a:outerShdw>
        </a:effectLst>
      </xdr:spPr>
      <xdr:txBody>
        <a:bodyPr wrap="square" lIns="91440" tIns="45720" rIns="91440" bIns="45720">
          <a:noAutofit/>
        </a:bodyPr>
        <a:lstStyle/>
        <a:p>
          <a:pPr algn="ctr"/>
          <a:r>
            <a:rPr lang="en-US" sz="8800" b="1" cap="none" spc="0">
              <a:ln w="10160">
                <a:solidFill>
                  <a:schemeClr val="tx1">
                    <a:alpha val="46000"/>
                  </a:schemeClr>
                </a:solidFill>
                <a:prstDash val="solid"/>
              </a:ln>
              <a:solidFill>
                <a:schemeClr val="bg1">
                  <a:lumMod val="95000"/>
                  <a:alpha val="0"/>
                </a:schemeClr>
              </a:solidFill>
              <a:effectLst>
                <a:outerShdw blurRad="38100" dist="22860" dir="5400000" algn="tl" rotWithShape="0">
                  <a:srgbClr val="000000">
                    <a:alpha val="30000"/>
                  </a:srgbClr>
                </a:outerShdw>
              </a:effectLst>
              <a:latin typeface="Book Antiqua" panose="02040602050305030304" pitchFamily="18" charset="0"/>
            </a:rPr>
            <a:t>DRAFT </a:t>
          </a:r>
        </a:p>
        <a:p>
          <a:pPr algn="ctr"/>
          <a:endParaRPr lang="en-US" sz="8800" b="1" cap="none" spc="0">
            <a:ln w="10160">
              <a:solidFill>
                <a:schemeClr val="tx1">
                  <a:alpha val="46000"/>
                </a:schemeClr>
              </a:solidFill>
              <a:prstDash val="solid"/>
            </a:ln>
            <a:solidFill>
              <a:schemeClr val="bg1">
                <a:lumMod val="95000"/>
                <a:alpha val="0"/>
              </a:schemeClr>
            </a:solidFill>
            <a:effectLst>
              <a:outerShdw blurRad="38100" dist="22860" dir="5400000" algn="tl" rotWithShape="0">
                <a:srgbClr val="000000">
                  <a:alpha val="30000"/>
                </a:srgbClr>
              </a:outerShdw>
            </a:effectLst>
            <a:latin typeface="Book Antiqua" panose="02040602050305030304" pitchFamily="18" charset="0"/>
          </a:endParaRPr>
        </a:p>
      </xdr:txBody>
    </xdr:sp>
    <xdr:clientData/>
  </xdr:oneCellAnchor>
  <xdr:oneCellAnchor>
    <xdr:from>
      <xdr:col>15</xdr:col>
      <xdr:colOff>164307</xdr:colOff>
      <xdr:row>274</xdr:row>
      <xdr:rowOff>210305</xdr:rowOff>
    </xdr:from>
    <xdr:ext cx="2896164" cy="1401536"/>
    <xdr:sp macro="" textlink="">
      <xdr:nvSpPr>
        <xdr:cNvPr id="3" name="TextBox 2">
          <a:extLst>
            <a:ext uri="{FF2B5EF4-FFF2-40B4-BE49-F238E27FC236}">
              <a16:creationId xmlns:a16="http://schemas.microsoft.com/office/drawing/2014/main" id="{1EF2C1D8-9290-4E30-B032-0F6B2CC07289}"/>
            </a:ext>
          </a:extLst>
        </xdr:cNvPr>
        <xdr:cNvSpPr txBox="1"/>
      </xdr:nvSpPr>
      <xdr:spPr>
        <a:xfrm>
          <a:off x="6212682" y="58408055"/>
          <a:ext cx="2896164" cy="1401536"/>
        </a:xfrm>
        <a:prstGeom prst="rect">
          <a:avLst/>
        </a:prstGeom>
        <a:noFill/>
        <a:ln w="127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t>APPROVAL FOR PRINTING</a:t>
          </a:r>
        </a:p>
        <a:p>
          <a:r>
            <a:rPr lang="en-US" sz="1400"/>
            <a:t>Name:</a:t>
          </a:r>
        </a:p>
        <a:p>
          <a:r>
            <a:rPr lang="en-US" sz="1400"/>
            <a:t>Position</a:t>
          </a:r>
          <a:r>
            <a:rPr lang="en-US" sz="1400" baseline="0"/>
            <a:t>/Date:</a:t>
          </a:r>
        </a:p>
        <a:p>
          <a:endParaRPr lang="en-US" sz="1400" baseline="0"/>
        </a:p>
        <a:p>
          <a:r>
            <a:rPr lang="en-US" sz="1400" b="1" baseline="0"/>
            <a:t>Signature:</a:t>
          </a:r>
          <a:endParaRPr lang="en-US" sz="1400" b="1"/>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0220713_THI%20-%20DRAFT%20REPORT%20JUNI%2020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ats-server\Documents%20and%20Settings\nr\Desktop\Work\Test%20Macro\WINDOWS\TEMP\HONTAR%20HOLDINGS-GLTB-PLSB-20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K001333\aws\MSOFFICE\TOM\KANTOR\LAIN2X\NOTHI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K000522\aws\SHARED\TAX\Ditta\Hadiputranto%20Hadinoto\SPT%201771%201998\marshall%20spt%201771%201998%20ke%20satu.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JK001333\aws\INDTAX\SOCG0001\2000SPTamendment\Tax2000l.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JK001333\aws\Documents%20and%20Settings\PAIMPA\My%20Documents\1_TRANS\PBC%20TRay\Trial%20Balance%20June%2020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bats-server\USERS\UN\Tuboscope\FS\FS%20&amp;%20Reconcile\FS\2007\FS_Tubo20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JK001333\aws\WINDOWS\TEMP\notesE1EF34\WINDOWS\TEMP\notesE1EF34\SHARED\TAX\Marwan\DBS%20BUANA\DBS-SPT1771-1998.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JK001333\aws\SHARED\Clients\I-L\JW%20Thompson\1998\1998%20CITR\JWT%20Adforce-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bats-server\Documents%20and%20Settings\SATRIAWAND\My%20Documents\backup\thai\FS-DEC%202007%20-%20Distribution(audit%20cnfrm).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Finance\Report\Report%202\Fin.%20Report%20YEJ'05\TB_Y05\Finance\Report\Report%202\Fin.%20Report%20YEJ'04\TCM\TCM_Input_Template_PT%20Bima_04-04.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kt-yacob\c\LAPORAN%202003\TW%20III\Agustus\SBU%20I\Nrc-LR-0803-SBUI.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Zulkarnaen\lajur\Permintaan\REPORT1805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JK001333\aws\INDTAX\ABHI0001\ACR%202002\INDTAX\BANK0001\ATR\ACR97\BPEDEC97.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JK001333\aws\INDTAX\ENERGIZER\ACR%20ENI%2003\ACR%20'03%20Calculation.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JK000522\aws\SHARED\Clients\C-D\Dong%20SUng\99CITR.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JK001333\aws\WIN95\TEMP\Marsall-EI-2001-Revision-email.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JK000522\aws\Documents%20and%20Settings\Dono%20Pertolo\My%20Documents\DBS%20CITR%202002\DBS-CITR2001.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JK001333\aws\WINDOWS\TEMP\notesE1EF34\WINDOWS\TEMP\notesE1EF34\WINDOWS\TEMP\notesE1EF34\Documents%20and%20Settings\gracoc\My%20Documents\clients\IIS%20and%20AARJ%20Dec%202003\Taxation%20IIS%20Riau%20+%20AARJ%20Group\Data-"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L:\SHARED\TAX\Andi\ChaseBank\Annual98\23CITR98eForms.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Acc_rgms\acc-rgms-d\MY%20DOCUMENT\FILES\sunardi\1999\rgms1299.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JK001333\aws\SHARED\TAX\CRIST\B_Soc\1998\CITR98\marshall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JK001333\aws\TEMP\hardware100445_B.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JK001333\aws\INDTAX\WARB0001\Atr03\Client%20Data\A3-Dec_2003.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BDOSERVER\VOL1\USERS\Jmu\OMG\Account-03\Prefin-2003\Prefin%20Dec%202003-After%20Audit%20Aju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AFTAR ISI"/>
      <sheetName val="NERACA"/>
      <sheetName val="WS"/>
      <sheetName val="CALK"/>
      <sheetName val="LR"/>
      <sheetName val="LPE"/>
      <sheetName val="ARUS KAS"/>
      <sheetName val="Neraca per 16 Juni 2022 "/>
      <sheetName val="LR 2020 - 2021"/>
      <sheetName val="LR 16 Juni 2022"/>
      <sheetName val="PPh 21"/>
      <sheetName val="Skema Pemegang Saham"/>
      <sheetName val="GRAFIK"/>
      <sheetName val="RASIO KEUANGAN"/>
    </sheetNames>
    <sheetDataSet>
      <sheetData sheetId="0"/>
      <sheetData sheetId="1"/>
      <sheetData sheetId="2"/>
      <sheetData sheetId="3"/>
      <sheetData sheetId="4"/>
      <sheetData sheetId="5"/>
      <sheetData sheetId="6"/>
      <sheetData sheetId="7"/>
      <sheetData sheetId="8">
        <row r="10">
          <cell r="G10">
            <v>0</v>
          </cell>
          <cell r="H10">
            <v>0</v>
          </cell>
        </row>
        <row r="18">
          <cell r="G18">
            <v>60000000</v>
          </cell>
          <cell r="H18">
            <v>60000000</v>
          </cell>
        </row>
        <row r="19">
          <cell r="G19">
            <v>20000000</v>
          </cell>
          <cell r="H19">
            <v>20000000</v>
          </cell>
        </row>
        <row r="20">
          <cell r="G20">
            <v>20000000</v>
          </cell>
          <cell r="H20">
            <v>20000000</v>
          </cell>
        </row>
        <row r="21">
          <cell r="G21">
            <v>0</v>
          </cell>
          <cell r="H21">
            <v>0</v>
          </cell>
        </row>
        <row r="39">
          <cell r="G39">
            <v>0</v>
          </cell>
          <cell r="H39">
            <v>0</v>
          </cell>
        </row>
        <row r="40">
          <cell r="G40">
            <v>0</v>
          </cell>
          <cell r="H40">
            <v>0</v>
          </cell>
        </row>
        <row r="49">
          <cell r="G49">
            <v>100000000</v>
          </cell>
          <cell r="H49">
            <v>100000000</v>
          </cell>
        </row>
      </sheetData>
      <sheetData sheetId="9">
        <row r="22">
          <cell r="D22">
            <v>0</v>
          </cell>
          <cell r="F22">
            <v>0</v>
          </cell>
        </row>
      </sheetData>
      <sheetData sheetId="10"/>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DEBTORS-CREDITORS"/>
      <sheetName val="ESTIMATE TAX -INCOME YEAR 2001"/>
      <sheetName val="ESTIMATE TAX-INCOME 2000"/>
      <sheetName val="PHSB-PL-BS"/>
      <sheetName val="PHSB-GL-TB"/>
      <sheetName val="FIXED ASSETS"/>
      <sheetName val="PAGE 8-INVESTMENT 11"/>
      <sheetName val="PAGE 7-EXCEPTIONAL ITEM 10"/>
      <sheetName val="NOTE TO AUDIT PURPOSES"/>
      <sheetName val="AMT OWING TO DIRECTOR"/>
      <sheetName val="Current"/>
      <sheetName val="XL4Poppy"/>
      <sheetName val="XL4Poppy (2)"/>
      <sheetName val="COVER"/>
      <sheetName val="NOTES TO ACCOUNTS"/>
    </sheetNames>
    <sheetDataSet>
      <sheetData sheetId="0"/>
      <sheetData sheetId="1"/>
      <sheetData sheetId="2"/>
      <sheetData sheetId="3"/>
      <sheetData sheetId="4"/>
      <sheetData sheetId="5"/>
      <sheetData sheetId="6"/>
      <sheetData sheetId="7"/>
      <sheetData sheetId="8"/>
      <sheetData sheetId="9"/>
      <sheetData sheetId="10" refreshError="1"/>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Badan"/>
      <sheetName val="NH_Badan"/>
      <sheetName val="PPH1298S"/>
      <sheetName val="SAP PbT"/>
      <sheetName val="C1 NOV"/>
      <sheetName val="A.4.3"/>
      <sheetName val="A.4.2"/>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manent info"/>
      <sheetName val="Marshal"/>
      <sheetName val="@INA"/>
      <sheetName val="F1771"/>
      <sheetName val="F1771-I"/>
      <sheetName val="F1771-II"/>
      <sheetName val="F1771-III"/>
      <sheetName val="F1771-IV"/>
      <sheetName val="F1771-V"/>
      <sheetName val="Attachment"/>
      <sheetName val="@PPh 23 (prepaid)"/>
      <sheetName val="@lampiran"/>
      <sheetName val="@lam 5"/>
      <sheetName val="@lam-5.1"/>
      <sheetName val="@lam-5.2-Ind"/>
      <sheetName val="@Disp. FA"/>
      <sheetName val="@Ang-25"/>
      <sheetName val="@Nominatif"/>
      <sheetName val="@Fisca LN"/>
      <sheetName val="Art25 calc"/>
      <sheetName val="reconciliation"/>
      <sheetName val="Marshal -1"/>
      <sheetName val="Salary Recon"/>
      <sheetName val="Ex-Rate"/>
      <sheetName val="RATE-NEW"/>
      <sheetName val="I.4.1 (2)"/>
      <sheetName val="Ford Options"/>
      <sheetName val="ADD JAN-DEC09"/>
      <sheetName val="General"/>
      <sheetName val="Permanent_info"/>
      <sheetName val="@PPh_23_(prepaid)"/>
      <sheetName val="@lam_5"/>
      <sheetName val="@lam-5_1"/>
      <sheetName val="@lam-5_2-Ind"/>
      <sheetName val="@Disp__FA"/>
      <sheetName val="@Fisca_LN"/>
      <sheetName val="Art25_calc"/>
      <sheetName val="Master"/>
      <sheetName val="PROLOSS"/>
      <sheetName val="CAFL "/>
      <sheetName val="LAP-FISKAL"/>
      <sheetName val="TB"/>
      <sheetName val="SALDO_BD"/>
      <sheetName val="GeneralInfo"/>
      <sheetName val="FE-1771$.P1"/>
      <sheetName val="FRN"/>
      <sheetName val="bre"/>
      <sheetName val="PROD"/>
      <sheetName val="new IFS format"/>
      <sheetName val="TB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shal"/>
      <sheetName val="Provision(E)"/>
      <sheetName val="fiscal depreciation (E)"/>
      <sheetName val="Attachment"/>
      <sheetName val="Table Array"/>
      <sheetName val="XLS Avg Rev"/>
      <sheetName val="Prog Imbalan"/>
      <sheetName val="PSC_Calc"/>
      <sheetName val="Sheet1"/>
      <sheetName val="ctrl"/>
      <sheetName val="SAD"/>
      <sheetName val="Menu"/>
      <sheetName val="Option List"/>
      <sheetName val="GeneralInfo"/>
      <sheetName val="Comparision"/>
      <sheetName val="DATA_PENJUALAN"/>
      <sheetName val="DATA WP"/>
      <sheetName val="Sheet2"/>
      <sheetName val="ws detail lombok"/>
      <sheetName val="DATA 2009"/>
      <sheetName val="TARGET RAKER "/>
      <sheetName val="target raker 1"/>
      <sheetName val="DATA UNIT"/>
      <sheetName val="DATA VALUE"/>
      <sheetName val="KK"/>
      <sheetName val="RumusTB 1 bln"/>
      <sheetName val="COA"/>
      <sheetName val="ITEM"/>
      <sheetName val="BB"/>
      <sheetName val="BS"/>
      <sheetName val="CF"/>
      <sheetName val="SC "/>
      <sheetName val="Benefit_Tab"/>
      <sheetName val="output"/>
      <sheetName val="summary_frm_output"/>
      <sheetName val="Parameter"/>
      <sheetName val="decr_table"/>
      <sheetName val="cALC"/>
      <sheetName val="Input_tables"/>
      <sheetName val="KONS2005"/>
      <sheetName val="Buku Besar 1"/>
      <sheetName val="fiscal_depreciation_(E)1"/>
      <sheetName val="Table_Array"/>
      <sheetName val="XLS_Avg_Rev"/>
      <sheetName val="Prog_Imbalan"/>
      <sheetName val="ws_detail_lombok"/>
      <sheetName val="DATA_2009"/>
      <sheetName val="TARGET_RAKER_"/>
      <sheetName val="target_raker_1"/>
      <sheetName val="fiscal_depreciation_(E)"/>
      <sheetName val="KONS2008"/>
      <sheetName val="CODE"/>
      <sheetName val="Source"/>
      <sheetName val="Lead"/>
      <sheetName val="SheetGMP"/>
      <sheetName val="SheetGMT"/>
      <sheetName val="Alamat"/>
      <sheetName val="Kontrol"/>
      <sheetName val="Info"/>
      <sheetName val="fiscal_depreciation_(E)2"/>
      <sheetName val="Table_Array1"/>
      <sheetName val="XLS_Avg_Rev1"/>
      <sheetName val="Prog_Imbalan1"/>
      <sheetName val="ws_detail_lombok1"/>
      <sheetName val="DATA_20091"/>
      <sheetName val="target_raker_11"/>
      <sheetName val="Analisa &amp; Upah"/>
      <sheetName val="SE-C"/>
      <sheetName val="BIC"/>
      <sheetName val="Harga Sat"/>
      <sheetName val="Scat"/>
      <sheetName val="Sales Proj"/>
      <sheetName val="Option_List"/>
      <sheetName val="DATA_WP"/>
      <sheetName val="DATA_UNIT"/>
      <sheetName val="DATA_VALUE"/>
      <sheetName val="RumusTB_1_bln"/>
      <sheetName val="SC_"/>
      <sheetName val="Buku_Besar_1"/>
      <sheetName val="Analisa_&amp;_Upah"/>
      <sheetName val="Harga_Sat"/>
      <sheetName val="Sales_Proj"/>
      <sheetName val="00-MEMO"/>
      <sheetName val="J u l"/>
      <sheetName val="O c t"/>
      <sheetName val="A p r"/>
      <sheetName val="M a y"/>
      <sheetName val="S e p"/>
      <sheetName val="00 received in 01"/>
      <sheetName val="F e b"/>
      <sheetName val="Per GL J a n"/>
      <sheetName val="J u n"/>
      <sheetName val="A u g"/>
      <sheetName val="M a r"/>
      <sheetName val="fiscal_depreciation_(E)3"/>
      <sheetName val="Table_Array2"/>
      <sheetName val="XLS_Avg_Rev2"/>
      <sheetName val="Prog_Imbalan2"/>
      <sheetName val="ws_detail_lombok2"/>
      <sheetName val="DATA_20092"/>
      <sheetName val="target_raker_12"/>
      <sheetName val="Option_List1"/>
      <sheetName val="DATA_WP1"/>
      <sheetName val="DATA_UNIT1"/>
      <sheetName val="DATA_VALUE1"/>
      <sheetName val="RumusTB_1_bln1"/>
      <sheetName val="SC_1"/>
      <sheetName val="Buku_Besar_11"/>
      <sheetName val="Analisa_&amp;_Upah1"/>
      <sheetName val="Harga_Sat1"/>
      <sheetName val="Sales_Proj1"/>
      <sheetName val="status"/>
      <sheetName val="NAP"/>
      <sheetName val="General"/>
      <sheetName val="A 3-2"/>
      <sheetName val="CPC"/>
      <sheetName val="F1771-V"/>
      <sheetName val="SDH"/>
      <sheetName val="Cover Sheet"/>
      <sheetName val="PRO"/>
      <sheetName val="RWP 33"/>
      <sheetName val="COVER"/>
      <sheetName val="A"/>
      <sheetName val="SFKLN"/>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Exchange Rates"/>
      <sheetName val="PRO"/>
      <sheetName val="PROJ CASH"/>
      <sheetName val="BP1_23"/>
      <sheetName val="CR2"/>
      <sheetName val="Marshal"/>
      <sheetName val="Ref"/>
      <sheetName val="DATA 2009"/>
      <sheetName val="DATA 2010"/>
      <sheetName val="Kinerja Proyek"/>
      <sheetName val="Ranking-LK"/>
      <sheetName val="TARGET RAKER "/>
      <sheetName val="target raker 1"/>
      <sheetName val="target raker2"/>
      <sheetName val="FA-LISTING"/>
      <sheetName val="Sheet8"/>
      <sheetName val="CGSgm2"/>
      <sheetName val="CGSsp"/>
      <sheetName val="Sales"/>
      <sheetName val="at02"/>
      <sheetName val="Prog Imbalan"/>
      <sheetName val="PSC_Calc"/>
      <sheetName val="CODESS"/>
      <sheetName val="General"/>
      <sheetName val="Ranges"/>
      <sheetName val="name"/>
      <sheetName val="BOM"/>
      <sheetName val="Menu"/>
      <sheetName val="Option List"/>
      <sheetName val="BS"/>
      <sheetName val="DATABASE"/>
      <sheetName val="WS PSS SRG"/>
      <sheetName val="TB Agu 2013"/>
      <sheetName val="Eliminasi"/>
      <sheetName val="AJE"/>
      <sheetName val="RJE"/>
      <sheetName val="COA"/>
      <sheetName val="TB 0812"/>
      <sheetName val="DATA"/>
      <sheetName val="Cover_Sheet"/>
      <sheetName val="Exchange_Rates"/>
      <sheetName val="PROJ_CASH"/>
      <sheetName val="I_4_1_(2)"/>
      <sheetName val="Sheet1"/>
      <sheetName val="analis"/>
      <sheetName val="harga"/>
      <sheetName val="WS PSS AMI"/>
      <sheetName val="TB Des 2013"/>
      <sheetName val="help"/>
      <sheetName val="TB Feb 2014"/>
      <sheetName val="NOPAT_VDF"/>
      <sheetName val="Invested capital_VDF"/>
      <sheetName val="DCF_VDF"/>
      <sheetName val="WACC_VDF"/>
      <sheetName val="Summary Page_VDF"/>
      <sheetName val="PV of Op Leases_VDF"/>
      <sheetName val="Income Statement_VDF"/>
      <sheetName val="Tax Rate"/>
      <sheetName val="F1771-II"/>
      <sheetName val="F1771-III"/>
      <sheetName val="CHARGES"/>
      <sheetName val="Parameter"/>
      <sheetName val="Breakdown"/>
      <sheetName val="rumus"/>
      <sheetName val="00-MEMO"/>
      <sheetName val="Cover_Sheet1"/>
      <sheetName val="Exchange_Rates1"/>
      <sheetName val="PROJ_CASH1"/>
      <sheetName val="DATA_2009"/>
      <sheetName val="DATA_2010"/>
      <sheetName val="Kinerja_Proyek"/>
      <sheetName val="TARGET_RAKER_"/>
      <sheetName val="target_raker_1"/>
      <sheetName val="target_raker2"/>
      <sheetName val="Prog_Imbalan"/>
      <sheetName val="Option_List"/>
      <sheetName val="WS_PSS_SRG"/>
      <sheetName val="TB_Agu_2013"/>
      <sheetName val="TB_0812"/>
      <sheetName val="WS_PSS_AMI"/>
      <sheetName val="TB_Des_2013"/>
      <sheetName val="TB_Feb_2014"/>
      <sheetName val="Invested_capital_VDF"/>
      <sheetName val="Summary_Page_VDF"/>
      <sheetName val="PV_of_Op_Leases_VDF"/>
      <sheetName val="Income_Statement_VDF"/>
      <sheetName val="Tax_Rate"/>
      <sheetName val="fr BS"/>
      <sheetName val="Schedule-TB"/>
      <sheetName val="SheetGMP"/>
      <sheetName val="SheetGMT"/>
      <sheetName val="KAS $"/>
      <sheetName val="Account Payable"/>
      <sheetName val="Revenue (10)"/>
      <sheetName val="Link"/>
      <sheetName val="Cover_Sheet2"/>
      <sheetName val="Exchange_Rates2"/>
      <sheetName val="PROJ_CASH2"/>
      <sheetName val="DATA_20091"/>
      <sheetName val="DATA_20101"/>
      <sheetName val="Kinerja_Proyek1"/>
      <sheetName val="target_raker_11"/>
      <sheetName val="target_raker21"/>
      <sheetName val="Prog_Imbalan1"/>
      <sheetName val="Option_List1"/>
      <sheetName val="WS_PSS_SRG1"/>
      <sheetName val="TB_Agu_20131"/>
      <sheetName val="TB_08121"/>
      <sheetName val="WS_PSS_AMI1"/>
      <sheetName val="TB_Des_20131"/>
      <sheetName val="TB_Feb_20141"/>
      <sheetName val="Invested_capital_VDF1"/>
      <sheetName val="Summary_Page_VDF1"/>
      <sheetName val="PV_of_Op_Leases_VDF1"/>
      <sheetName val="Income_Statement_VDF1"/>
      <sheetName val="Tax_Rate1"/>
      <sheetName val="template investasi (CAPEX)"/>
      <sheetName val="BBM-03"/>
      <sheetName val="18-9"/>
      <sheetName val="DATA_PENJUALAN"/>
      <sheetName val="BB"/>
      <sheetName val="CF"/>
      <sheetName val="SC "/>
      <sheetName val="Sheet2"/>
      <sheetName val="Sheet3"/>
      <sheetName val="Budet &amp; Target"/>
      <sheetName val="Mobile"/>
      <sheetName val="sdm"/>
      <sheetName val="rkp"/>
      <sheetName val="map"/>
      <sheetName val="BRAND"/>
      <sheetName val="DAFTAR HARGA"/>
      <sheetName val="Forecast01(12-14)"/>
      <sheetName val="bq"/>
      <sheetName val="Cover_Sheet3"/>
      <sheetName val="Exchange_Rates3"/>
      <sheetName val="PROJ_CASH3"/>
      <sheetName val="Prog_Imbalan2"/>
      <sheetName val="Option_List2"/>
      <sheetName val="DATA_20092"/>
      <sheetName val="DATA_20102"/>
      <sheetName val="Kinerja_Proyek2"/>
      <sheetName val="target_raker_12"/>
      <sheetName val="target_raker22"/>
      <sheetName val="WS_PSS_SRG2"/>
      <sheetName val="TB_Agu_20132"/>
      <sheetName val="TB_08122"/>
      <sheetName val="WS_PSS_AMI2"/>
      <sheetName val="TB_Des_20132"/>
      <sheetName val="TB_Feb_20142"/>
      <sheetName val="Invested_capital_VDF2"/>
      <sheetName val="Summary_Page_VDF2"/>
      <sheetName val="PV_of_Op_Leases_VDF2"/>
      <sheetName val="Income_Statement_VDF2"/>
      <sheetName val="Tax_Rate2"/>
      <sheetName val="fr_BS"/>
      <sheetName val="KAS_$"/>
      <sheetName val="Account_Payable"/>
      <sheetName val="Revenue_(10)"/>
    </sheetNames>
    <sheetDataSet>
      <sheetData sheetId="0">
        <row r="7">
          <cell r="L7">
            <v>0</v>
          </cell>
        </row>
      </sheetData>
      <sheetData sheetId="1" refreshError="1">
        <row r="16">
          <cell r="C16">
            <v>0.5554</v>
          </cell>
          <cell r="D16">
            <v>0.55120000000000002</v>
          </cell>
          <cell r="E16">
            <v>0.55120000000000002</v>
          </cell>
          <cell r="F16">
            <v>0.55120000000000002</v>
          </cell>
          <cell r="G16">
            <v>0.5544</v>
          </cell>
          <cell r="H16">
            <v>0.55579999999999996</v>
          </cell>
          <cell r="I16">
            <v>0.55120000000000002</v>
          </cell>
          <cell r="J16">
            <v>0.56489999999999996</v>
          </cell>
          <cell r="K16">
            <v>0.56910000000000005</v>
          </cell>
          <cell r="L16">
            <v>0.57379999999999998</v>
          </cell>
          <cell r="M16">
            <v>0.58050000000000002</v>
          </cell>
        </row>
      </sheetData>
      <sheetData sheetId="2" refreshError="1">
        <row r="14">
          <cell r="C14">
            <v>0</v>
          </cell>
        </row>
        <row r="23">
          <cell r="L23" t="str">
            <v>Month</v>
          </cell>
        </row>
        <row r="39">
          <cell r="L39" t="str">
            <v>Month</v>
          </cell>
        </row>
        <row r="55">
          <cell r="L55" t="str">
            <v>Month</v>
          </cell>
        </row>
      </sheetData>
      <sheetData sheetId="3" refreshError="1">
        <row r="14">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row>
        <row r="18">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row>
        <row r="20">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ow r="14">
          <cell r="C14">
            <v>0</v>
          </cell>
        </row>
      </sheetData>
      <sheetData sheetId="62" refreshError="1"/>
      <sheetData sheetId="63" refreshError="1"/>
      <sheetData sheetId="64" refreshError="1"/>
      <sheetData sheetId="65" refreshError="1"/>
      <sheetData sheetId="66" refreshError="1"/>
      <sheetData sheetId="67" refreshError="1"/>
      <sheetData sheetId="68">
        <row r="14">
          <cell r="C14">
            <v>0</v>
          </cell>
        </row>
      </sheetData>
      <sheetData sheetId="69">
        <row r="14">
          <cell r="C14">
            <v>0</v>
          </cell>
        </row>
      </sheetData>
      <sheetData sheetId="70">
        <row r="14">
          <cell r="C14">
            <v>0</v>
          </cell>
        </row>
      </sheetData>
      <sheetData sheetId="71">
        <row r="14">
          <cell r="C14">
            <v>0</v>
          </cell>
        </row>
      </sheetData>
      <sheetData sheetId="72">
        <row r="14">
          <cell r="C14">
            <v>0</v>
          </cell>
        </row>
      </sheetData>
      <sheetData sheetId="73">
        <row r="14">
          <cell r="C14">
            <v>0</v>
          </cell>
        </row>
      </sheetData>
      <sheetData sheetId="74">
        <row r="14">
          <cell r="C14">
            <v>0</v>
          </cell>
        </row>
      </sheetData>
      <sheetData sheetId="75">
        <row r="14">
          <cell r="C14">
            <v>0</v>
          </cell>
        </row>
      </sheetData>
      <sheetData sheetId="76">
        <row r="14">
          <cell r="C14">
            <v>0</v>
          </cell>
        </row>
      </sheetData>
      <sheetData sheetId="77">
        <row r="14">
          <cell r="C14">
            <v>0</v>
          </cell>
        </row>
      </sheetData>
      <sheetData sheetId="78">
        <row r="14">
          <cell r="C14">
            <v>0</v>
          </cell>
        </row>
      </sheetData>
      <sheetData sheetId="79">
        <row r="14">
          <cell r="C14">
            <v>0</v>
          </cell>
        </row>
      </sheetData>
      <sheetData sheetId="80">
        <row r="14">
          <cell r="C14">
            <v>0</v>
          </cell>
        </row>
      </sheetData>
      <sheetData sheetId="81">
        <row r="14">
          <cell r="C14">
            <v>0</v>
          </cell>
        </row>
      </sheetData>
      <sheetData sheetId="82">
        <row r="14">
          <cell r="C14">
            <v>0</v>
          </cell>
        </row>
      </sheetData>
      <sheetData sheetId="83">
        <row r="14">
          <cell r="C14">
            <v>0</v>
          </cell>
        </row>
      </sheetData>
      <sheetData sheetId="84">
        <row r="14">
          <cell r="C14">
            <v>0</v>
          </cell>
        </row>
      </sheetData>
      <sheetData sheetId="85">
        <row r="14">
          <cell r="C14">
            <v>0</v>
          </cell>
        </row>
      </sheetData>
      <sheetData sheetId="86">
        <row r="14">
          <cell r="C14">
            <v>0</v>
          </cell>
        </row>
      </sheetData>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ow r="14">
          <cell r="C14">
            <v>0</v>
          </cell>
        </row>
      </sheetData>
      <sheetData sheetId="97">
        <row r="14">
          <cell r="C14">
            <v>0</v>
          </cell>
        </row>
      </sheetData>
      <sheetData sheetId="98">
        <row r="14">
          <cell r="C14">
            <v>0</v>
          </cell>
        </row>
      </sheetData>
      <sheetData sheetId="99">
        <row r="14">
          <cell r="C14">
            <v>0</v>
          </cell>
        </row>
      </sheetData>
      <sheetData sheetId="100">
        <row r="14">
          <cell r="C14">
            <v>0</v>
          </cell>
        </row>
      </sheetData>
      <sheetData sheetId="101"/>
      <sheetData sheetId="102">
        <row r="14">
          <cell r="C14">
            <v>0</v>
          </cell>
        </row>
      </sheetData>
      <sheetData sheetId="103">
        <row r="14">
          <cell r="C14">
            <v>0</v>
          </cell>
        </row>
      </sheetData>
      <sheetData sheetId="104"/>
      <sheetData sheetId="105"/>
      <sheetData sheetId="106"/>
      <sheetData sheetId="107"/>
      <sheetData sheetId="108"/>
      <sheetData sheetId="109"/>
      <sheetData sheetId="110"/>
      <sheetData sheetId="111">
        <row r="14">
          <cell r="C14">
            <v>0</v>
          </cell>
        </row>
      </sheetData>
      <sheetData sheetId="112"/>
      <sheetData sheetId="113"/>
      <sheetData sheetId="114">
        <row r="14">
          <cell r="C14">
            <v>0</v>
          </cell>
        </row>
      </sheetData>
      <sheetData sheetId="115"/>
      <sheetData sheetId="116"/>
      <sheetData sheetId="117">
        <row r="14">
          <cell r="C14">
            <v>0</v>
          </cell>
        </row>
      </sheetData>
      <sheetData sheetId="118" refreshError="1"/>
      <sheetData sheetId="119" refreshError="1"/>
      <sheetData sheetId="120">
        <row r="14">
          <cell r="C14">
            <v>0</v>
          </cell>
        </row>
      </sheetData>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ow r="16">
          <cell r="C16">
            <v>0.5554</v>
          </cell>
        </row>
      </sheetData>
      <sheetData sheetId="136">
        <row r="14">
          <cell r="C14">
            <v>0</v>
          </cell>
        </row>
      </sheetData>
      <sheetData sheetId="137">
        <row r="14">
          <cell r="C14">
            <v>0</v>
          </cell>
        </row>
      </sheetData>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etail Import"/>
      <sheetName val="Cover"/>
      <sheetName val="BS"/>
      <sheetName val="PL"/>
      <sheetName val="GLTRIAL0712"/>
      <sheetName val="GLTRIAL0711"/>
      <sheetName val="GLTRIAL0710"/>
      <sheetName val="GLTRIAL0709"/>
      <sheetName val="GLTRIAL0708"/>
      <sheetName val="GLTRIAL0707"/>
      <sheetName val="GLTRIAL0706"/>
      <sheetName val="GLTRIAL0705"/>
      <sheetName val="GLTRIAL0704"/>
      <sheetName val="GLTRIAL0703"/>
      <sheetName val="GLTRIAL0702"/>
      <sheetName val="GLTRIAL0701"/>
      <sheetName val="GLTRIAL0612"/>
    </sheetNames>
    <sheetDataSet>
      <sheetData sheetId="0"/>
      <sheetData sheetId="1"/>
      <sheetData sheetId="2"/>
      <sheetData sheetId="3"/>
      <sheetData sheetId="4"/>
      <sheetData sheetId="5">
        <row r="1">
          <cell r="A1" t="str">
            <v>Account No.</v>
          </cell>
          <cell r="H1" t="str">
            <v>This Period Balance</v>
          </cell>
          <cell r="K1" t="str">
            <v>Ending Balance</v>
          </cell>
          <cell r="M1" t="str">
            <v>TUBO's Ending Balance</v>
          </cell>
        </row>
        <row r="2">
          <cell r="A2" t="str">
            <v>010010.000</v>
          </cell>
          <cell r="H2">
            <v>-17766.699999999997</v>
          </cell>
          <cell r="K2">
            <v>13948.360000000004</v>
          </cell>
          <cell r="M2">
            <v>50000</v>
          </cell>
        </row>
        <row r="3">
          <cell r="A3" t="str">
            <v>010010.600</v>
          </cell>
          <cell r="H3">
            <v>-15006.369999999995</v>
          </cell>
          <cell r="K3">
            <v>24042.740000000005</v>
          </cell>
          <cell r="M3">
            <v>0</v>
          </cell>
        </row>
        <row r="4">
          <cell r="A4" t="str">
            <v>011051.000</v>
          </cell>
          <cell r="H4">
            <v>-30067652.789999999</v>
          </cell>
          <cell r="K4">
            <v>54525003.589999996</v>
          </cell>
          <cell r="M4">
            <v>64472560.240000002</v>
          </cell>
        </row>
        <row r="5">
          <cell r="A5" t="str">
            <v>011051.600</v>
          </cell>
          <cell r="H5">
            <v>2132049.9900000002</v>
          </cell>
          <cell r="K5">
            <v>12020036.140000001</v>
          </cell>
          <cell r="M5">
            <v>0</v>
          </cell>
        </row>
        <row r="6">
          <cell r="A6" t="str">
            <v>011052.600</v>
          </cell>
          <cell r="H6">
            <v>-564017.31000000006</v>
          </cell>
          <cell r="K6">
            <v>4062693.86</v>
          </cell>
          <cell r="M6">
            <v>0</v>
          </cell>
        </row>
        <row r="7">
          <cell r="A7" t="str">
            <v>012010.000</v>
          </cell>
          <cell r="H7">
            <v>17265025.18</v>
          </cell>
          <cell r="K7">
            <v>47871096.759999998</v>
          </cell>
          <cell r="M7">
            <v>47871096.759999998</v>
          </cell>
        </row>
        <row r="8">
          <cell r="A8" t="str">
            <v>012010.600</v>
          </cell>
          <cell r="H8">
            <v>-1572019.7800000003</v>
          </cell>
          <cell r="K8">
            <v>18162349.789999999</v>
          </cell>
          <cell r="M8">
            <v>0</v>
          </cell>
        </row>
        <row r="9">
          <cell r="A9" t="str">
            <v>012900.000</v>
          </cell>
          <cell r="H9">
            <v>923886.79999999888</v>
          </cell>
          <cell r="K9">
            <v>16341385.789999999</v>
          </cell>
          <cell r="M9">
            <v>14885330.07</v>
          </cell>
        </row>
        <row r="10">
          <cell r="A10" t="str">
            <v>013010.000</v>
          </cell>
          <cell r="H10">
            <v>0</v>
          </cell>
          <cell r="K10">
            <v>0</v>
          </cell>
          <cell r="M10">
            <v>-235671.87</v>
          </cell>
        </row>
        <row r="11">
          <cell r="A11" t="str">
            <v>013110.000</v>
          </cell>
          <cell r="H11">
            <v>-91687.039999999994</v>
          </cell>
          <cell r="K11">
            <v>-2134493.36</v>
          </cell>
          <cell r="M11">
            <v>-2134493.36</v>
          </cell>
        </row>
        <row r="12">
          <cell r="A12" t="str">
            <v>013120.000</v>
          </cell>
          <cell r="H12">
            <v>0</v>
          </cell>
          <cell r="K12">
            <v>0</v>
          </cell>
          <cell r="M12">
            <v>0</v>
          </cell>
        </row>
        <row r="13">
          <cell r="A13" t="str">
            <v>014019.000</v>
          </cell>
          <cell r="H13">
            <v>-750</v>
          </cell>
          <cell r="K13">
            <v>0</v>
          </cell>
          <cell r="M13">
            <v>0</v>
          </cell>
        </row>
        <row r="14">
          <cell r="A14" t="str">
            <v>014020.000</v>
          </cell>
          <cell r="H14">
            <v>0</v>
          </cell>
          <cell r="K14">
            <v>0</v>
          </cell>
          <cell r="M14">
            <v>0</v>
          </cell>
        </row>
        <row r="15">
          <cell r="A15" t="str">
            <v>014021.000</v>
          </cell>
          <cell r="H15">
            <v>0</v>
          </cell>
          <cell r="K15">
            <v>0</v>
          </cell>
          <cell r="M15">
            <v>0</v>
          </cell>
        </row>
        <row r="16">
          <cell r="A16" t="str">
            <v>014021.600</v>
          </cell>
          <cell r="H16">
            <v>-951838.3</v>
          </cell>
          <cell r="K16">
            <v>2743276.04</v>
          </cell>
          <cell r="M16">
            <v>0</v>
          </cell>
        </row>
        <row r="17">
          <cell r="A17" t="str">
            <v>014023.000</v>
          </cell>
          <cell r="H17">
            <v>0</v>
          </cell>
          <cell r="K17">
            <v>0</v>
          </cell>
          <cell r="M17">
            <v>0</v>
          </cell>
        </row>
        <row r="18">
          <cell r="A18" t="str">
            <v>014045.000</v>
          </cell>
          <cell r="H18">
            <v>0</v>
          </cell>
          <cell r="K18">
            <v>0</v>
          </cell>
          <cell r="M18">
            <v>0</v>
          </cell>
        </row>
        <row r="19">
          <cell r="A19" t="str">
            <v>014076.000</v>
          </cell>
          <cell r="H19">
            <v>0</v>
          </cell>
          <cell r="K19">
            <v>0</v>
          </cell>
          <cell r="M19">
            <v>0</v>
          </cell>
        </row>
        <row r="20">
          <cell r="A20" t="str">
            <v>014128.000</v>
          </cell>
          <cell r="H20">
            <v>0</v>
          </cell>
          <cell r="K20">
            <v>0</v>
          </cell>
          <cell r="M20">
            <v>0</v>
          </cell>
        </row>
        <row r="21">
          <cell r="A21" t="str">
            <v>014129.000</v>
          </cell>
          <cell r="H21">
            <v>0</v>
          </cell>
          <cell r="K21">
            <v>0</v>
          </cell>
          <cell r="M21">
            <v>0</v>
          </cell>
        </row>
        <row r="22">
          <cell r="A22" t="str">
            <v>014150.000</v>
          </cell>
          <cell r="H22">
            <v>0</v>
          </cell>
          <cell r="K22">
            <v>0</v>
          </cell>
          <cell r="M22">
            <v>0</v>
          </cell>
        </row>
        <row r="23">
          <cell r="A23" t="str">
            <v>014203.000</v>
          </cell>
          <cell r="H23">
            <v>0</v>
          </cell>
          <cell r="K23">
            <v>-83570.759999999995</v>
          </cell>
          <cell r="M23">
            <v>0</v>
          </cell>
        </row>
        <row r="24">
          <cell r="A24" t="str">
            <v>014998.000</v>
          </cell>
          <cell r="H24">
            <v>-166289.9</v>
          </cell>
          <cell r="K24">
            <v>0</v>
          </cell>
          <cell r="M24">
            <v>-9946458.0500000007</v>
          </cell>
        </row>
        <row r="25">
          <cell r="A25" t="str">
            <v>014999.000</v>
          </cell>
          <cell r="H25">
            <v>-137511.28</v>
          </cell>
          <cell r="K25">
            <v>1217847.6399999999</v>
          </cell>
          <cell r="M25">
            <v>1214847.6399999999</v>
          </cell>
        </row>
        <row r="26">
          <cell r="A26" t="str">
            <v>015010.000</v>
          </cell>
          <cell r="H26">
            <v>60982.12000000001</v>
          </cell>
          <cell r="K26">
            <v>61996.98000000001</v>
          </cell>
          <cell r="M26">
            <v>1766341.35</v>
          </cell>
        </row>
        <row r="27">
          <cell r="A27" t="str">
            <v>015010.600</v>
          </cell>
          <cell r="H27">
            <v>-12277.510000000002</v>
          </cell>
          <cell r="K27">
            <v>36561.22</v>
          </cell>
          <cell r="M27">
            <v>0</v>
          </cell>
        </row>
        <row r="28">
          <cell r="A28" t="str">
            <v>015012.000</v>
          </cell>
          <cell r="H28">
            <v>0</v>
          </cell>
          <cell r="K28">
            <v>0</v>
          </cell>
          <cell r="M28">
            <v>0</v>
          </cell>
        </row>
        <row r="29">
          <cell r="A29" t="str">
            <v>015020.000</v>
          </cell>
          <cell r="H29">
            <v>128011.20000000019</v>
          </cell>
          <cell r="K29">
            <v>40034.61000000019</v>
          </cell>
          <cell r="M29">
            <v>-2671180.41</v>
          </cell>
        </row>
        <row r="30">
          <cell r="A30" t="str">
            <v>015020.600</v>
          </cell>
          <cell r="H30">
            <v>693951.3</v>
          </cell>
          <cell r="K30">
            <v>-116000.98999999999</v>
          </cell>
          <cell r="M30">
            <v>0</v>
          </cell>
        </row>
        <row r="31">
          <cell r="A31" t="str">
            <v>015021.000</v>
          </cell>
          <cell r="H31">
            <v>0</v>
          </cell>
          <cell r="K31">
            <v>4209.8500000000004</v>
          </cell>
          <cell r="M31">
            <v>0</v>
          </cell>
        </row>
        <row r="32">
          <cell r="A32" t="str">
            <v>015021.600</v>
          </cell>
          <cell r="H32">
            <v>0</v>
          </cell>
          <cell r="K32">
            <v>-13596.69</v>
          </cell>
          <cell r="M32">
            <v>0</v>
          </cell>
        </row>
        <row r="33">
          <cell r="A33" t="str">
            <v>015022.000</v>
          </cell>
          <cell r="H33">
            <v>0</v>
          </cell>
          <cell r="K33">
            <v>0</v>
          </cell>
          <cell r="M33">
            <v>0</v>
          </cell>
        </row>
        <row r="34">
          <cell r="A34" t="str">
            <v>016013.000</v>
          </cell>
          <cell r="H34">
            <v>0</v>
          </cell>
          <cell r="K34">
            <v>-42521.31</v>
          </cell>
          <cell r="M34">
            <v>0</v>
          </cell>
        </row>
        <row r="35">
          <cell r="A35" t="str">
            <v>016020.000</v>
          </cell>
          <cell r="H35">
            <v>0</v>
          </cell>
          <cell r="K35">
            <v>0</v>
          </cell>
          <cell r="M35">
            <v>0</v>
          </cell>
        </row>
        <row r="36">
          <cell r="A36" t="str">
            <v>016999.000</v>
          </cell>
          <cell r="H36">
            <v>0</v>
          </cell>
          <cell r="K36">
            <v>0</v>
          </cell>
          <cell r="M36">
            <v>0</v>
          </cell>
        </row>
        <row r="37">
          <cell r="A37" t="str">
            <v>018002.000</v>
          </cell>
          <cell r="H37">
            <v>0</v>
          </cell>
          <cell r="K37">
            <v>0</v>
          </cell>
          <cell r="M37">
            <v>0</v>
          </cell>
        </row>
        <row r="38">
          <cell r="A38" t="str">
            <v>018014.000</v>
          </cell>
          <cell r="H38">
            <v>0</v>
          </cell>
          <cell r="K38">
            <v>0</v>
          </cell>
          <cell r="M38">
            <v>0</v>
          </cell>
        </row>
        <row r="39">
          <cell r="A39" t="str">
            <v>018019.000</v>
          </cell>
          <cell r="H39">
            <v>560208.03999999992</v>
          </cell>
          <cell r="K39">
            <v>-708843.22000000009</v>
          </cell>
          <cell r="M39">
            <v>-838031.56</v>
          </cell>
        </row>
        <row r="40">
          <cell r="A40" t="str">
            <v>018020.000</v>
          </cell>
          <cell r="H40">
            <v>0</v>
          </cell>
          <cell r="K40">
            <v>0</v>
          </cell>
          <cell r="M40">
            <v>0</v>
          </cell>
        </row>
        <row r="41">
          <cell r="A41" t="str">
            <v>018021.000</v>
          </cell>
          <cell r="H41">
            <v>0</v>
          </cell>
          <cell r="K41">
            <v>0</v>
          </cell>
          <cell r="M41">
            <v>0</v>
          </cell>
        </row>
        <row r="42">
          <cell r="A42" t="str">
            <v>018022.000</v>
          </cell>
          <cell r="H42">
            <v>0</v>
          </cell>
          <cell r="K42">
            <v>0</v>
          </cell>
          <cell r="M42">
            <v>0</v>
          </cell>
        </row>
        <row r="43">
          <cell r="A43" t="str">
            <v>018023.000</v>
          </cell>
          <cell r="H43">
            <v>0</v>
          </cell>
          <cell r="K43">
            <v>0</v>
          </cell>
          <cell r="M43">
            <v>0</v>
          </cell>
        </row>
        <row r="44">
          <cell r="A44" t="str">
            <v>018045.000</v>
          </cell>
          <cell r="H44">
            <v>0</v>
          </cell>
          <cell r="K44">
            <v>0</v>
          </cell>
          <cell r="M44">
            <v>0</v>
          </cell>
        </row>
        <row r="45">
          <cell r="A45" t="str">
            <v>018079.000</v>
          </cell>
          <cell r="H45">
            <v>-116.74000000000024</v>
          </cell>
          <cell r="K45">
            <v>31310.969999999998</v>
          </cell>
          <cell r="M45">
            <v>27782.38</v>
          </cell>
        </row>
        <row r="46">
          <cell r="A46" t="str">
            <v>018128.000</v>
          </cell>
          <cell r="H46">
            <v>8616553.8099999987</v>
          </cell>
          <cell r="K46">
            <v>-7324501.9400000013</v>
          </cell>
          <cell r="M46">
            <v>-6433457</v>
          </cell>
        </row>
        <row r="47">
          <cell r="A47" t="str">
            <v>018134.000</v>
          </cell>
          <cell r="H47">
            <v>4760011.93</v>
          </cell>
          <cell r="K47">
            <v>-2242064.0500000007</v>
          </cell>
          <cell r="M47">
            <v>-2635733.85</v>
          </cell>
        </row>
        <row r="48">
          <cell r="A48" t="str">
            <v>018184.000</v>
          </cell>
          <cell r="H48">
            <v>0</v>
          </cell>
          <cell r="K48">
            <v>0</v>
          </cell>
          <cell r="M48">
            <v>0</v>
          </cell>
        </row>
        <row r="49">
          <cell r="A49" t="str">
            <v>018500.000</v>
          </cell>
          <cell r="H49">
            <v>329144.30000000005</v>
          </cell>
          <cell r="K49">
            <v>-280330.61</v>
          </cell>
          <cell r="M49">
            <v>-246293.54</v>
          </cell>
        </row>
        <row r="50">
          <cell r="A50" t="str">
            <v>018570.000</v>
          </cell>
          <cell r="H50">
            <v>201618.07</v>
          </cell>
          <cell r="K50">
            <v>201618.07</v>
          </cell>
          <cell r="M50">
            <v>178896.69</v>
          </cell>
        </row>
        <row r="51">
          <cell r="A51" t="str">
            <v>018570.600</v>
          </cell>
          <cell r="H51">
            <v>-1747204.27</v>
          </cell>
          <cell r="K51">
            <v>-37520008.690000005</v>
          </cell>
          <cell r="M51">
            <v>0</v>
          </cell>
        </row>
        <row r="52">
          <cell r="A52" t="str">
            <v>020003.000</v>
          </cell>
          <cell r="H52">
            <v>0</v>
          </cell>
          <cell r="K52">
            <v>0</v>
          </cell>
          <cell r="M52">
            <v>0</v>
          </cell>
        </row>
        <row r="53">
          <cell r="A53" t="str">
            <v>021000.000</v>
          </cell>
          <cell r="H53">
            <v>0</v>
          </cell>
          <cell r="K53">
            <v>0</v>
          </cell>
          <cell r="M53">
            <v>0</v>
          </cell>
        </row>
        <row r="54">
          <cell r="A54" t="str">
            <v>023014.000</v>
          </cell>
          <cell r="H54">
            <v>1123119.99</v>
          </cell>
          <cell r="K54">
            <v>3331869.13</v>
          </cell>
          <cell r="M54">
            <v>3331869.13</v>
          </cell>
        </row>
        <row r="55">
          <cell r="A55" t="str">
            <v>024000.000</v>
          </cell>
          <cell r="H55">
            <v>0</v>
          </cell>
          <cell r="K55">
            <v>0</v>
          </cell>
          <cell r="M55">
            <v>0</v>
          </cell>
        </row>
        <row r="56">
          <cell r="A56" t="str">
            <v>024048.000</v>
          </cell>
          <cell r="H56">
            <v>36326.47</v>
          </cell>
          <cell r="K56">
            <v>163025.9</v>
          </cell>
          <cell r="M56">
            <v>87450.9</v>
          </cell>
        </row>
        <row r="57">
          <cell r="A57" t="str">
            <v>024901.600</v>
          </cell>
          <cell r="H57">
            <v>24119.599999999999</v>
          </cell>
          <cell r="K57">
            <v>142970.07</v>
          </cell>
          <cell r="M57">
            <v>0</v>
          </cell>
        </row>
        <row r="58">
          <cell r="A58" t="str">
            <v>024902.600</v>
          </cell>
          <cell r="H58">
            <v>636556.41</v>
          </cell>
          <cell r="K58">
            <v>1499300.19</v>
          </cell>
          <cell r="M58">
            <v>0</v>
          </cell>
        </row>
        <row r="59">
          <cell r="A59" t="str">
            <v>027010.000</v>
          </cell>
          <cell r="H59">
            <v>0</v>
          </cell>
          <cell r="K59">
            <v>0</v>
          </cell>
          <cell r="M59">
            <v>0</v>
          </cell>
        </row>
        <row r="60">
          <cell r="A60" t="str">
            <v>028010.000</v>
          </cell>
          <cell r="H60">
            <v>0</v>
          </cell>
          <cell r="K60">
            <v>0</v>
          </cell>
          <cell r="M60">
            <v>0</v>
          </cell>
        </row>
        <row r="61">
          <cell r="A61" t="str">
            <v>028910.000</v>
          </cell>
          <cell r="H61">
            <v>0</v>
          </cell>
          <cell r="K61">
            <v>0</v>
          </cell>
          <cell r="M61">
            <v>0</v>
          </cell>
        </row>
        <row r="62">
          <cell r="A62" t="str">
            <v>029010.000</v>
          </cell>
          <cell r="H62">
            <v>0</v>
          </cell>
          <cell r="K62">
            <v>1704563.73</v>
          </cell>
          <cell r="M62">
            <v>1703963.73</v>
          </cell>
        </row>
        <row r="63">
          <cell r="A63" t="str">
            <v>029010.600</v>
          </cell>
          <cell r="H63">
            <v>0</v>
          </cell>
          <cell r="K63">
            <v>40000</v>
          </cell>
          <cell r="M63">
            <v>0</v>
          </cell>
        </row>
        <row r="64">
          <cell r="A64" t="str">
            <v>029110.000</v>
          </cell>
          <cell r="H64">
            <v>120951.1</v>
          </cell>
          <cell r="K64">
            <v>318937.95999999996</v>
          </cell>
          <cell r="M64">
            <v>282526.78000000003</v>
          </cell>
        </row>
        <row r="65">
          <cell r="A65" t="str">
            <v>029110.600</v>
          </cell>
          <cell r="H65">
            <v>3500</v>
          </cell>
          <cell r="K65">
            <v>15500</v>
          </cell>
          <cell r="M65">
            <v>0</v>
          </cell>
        </row>
        <row r="66">
          <cell r="A66" t="str">
            <v>029130.000</v>
          </cell>
          <cell r="H66">
            <v>195181.53000000003</v>
          </cell>
          <cell r="K66">
            <v>221610.34000000003</v>
          </cell>
          <cell r="M66">
            <v>221610.32</v>
          </cell>
        </row>
        <row r="67">
          <cell r="A67" t="str">
            <v>029150.000</v>
          </cell>
          <cell r="H67">
            <v>0</v>
          </cell>
          <cell r="K67">
            <v>0</v>
          </cell>
          <cell r="M67">
            <v>0</v>
          </cell>
        </row>
        <row r="68">
          <cell r="A68" t="str">
            <v>029160.000</v>
          </cell>
          <cell r="H68">
            <v>0</v>
          </cell>
          <cell r="K68">
            <v>0</v>
          </cell>
          <cell r="M68">
            <v>0</v>
          </cell>
        </row>
        <row r="69">
          <cell r="A69" t="str">
            <v>029170.000</v>
          </cell>
          <cell r="H69">
            <v>7833159.1600000001</v>
          </cell>
          <cell r="K69">
            <v>18937195.060000002</v>
          </cell>
          <cell r="M69">
            <v>15239890.449999999</v>
          </cell>
        </row>
        <row r="70">
          <cell r="A70" t="str">
            <v>029170.600</v>
          </cell>
          <cell r="H70">
            <v>500</v>
          </cell>
          <cell r="K70">
            <v>500</v>
          </cell>
          <cell r="M70">
            <v>0</v>
          </cell>
        </row>
        <row r="71">
          <cell r="A71" t="str">
            <v>029900.000</v>
          </cell>
          <cell r="H71">
            <v>-18347.920000000042</v>
          </cell>
          <cell r="K71">
            <v>410185.64999999997</v>
          </cell>
          <cell r="M71">
            <v>277859.07</v>
          </cell>
        </row>
        <row r="72">
          <cell r="A72" t="str">
            <v>041110.000</v>
          </cell>
          <cell r="H72">
            <v>0</v>
          </cell>
          <cell r="K72">
            <v>0</v>
          </cell>
          <cell r="M72">
            <v>0</v>
          </cell>
        </row>
        <row r="73">
          <cell r="A73" t="str">
            <v>041210.000</v>
          </cell>
          <cell r="H73">
            <v>0</v>
          </cell>
          <cell r="K73">
            <v>0</v>
          </cell>
          <cell r="M73">
            <v>1</v>
          </cell>
        </row>
        <row r="74">
          <cell r="A74" t="str">
            <v>041510.000</v>
          </cell>
          <cell r="H74">
            <v>0</v>
          </cell>
          <cell r="K74">
            <v>673994.98</v>
          </cell>
          <cell r="M74">
            <v>378908.51</v>
          </cell>
        </row>
        <row r="75">
          <cell r="A75" t="str">
            <v>041510.600</v>
          </cell>
          <cell r="H75">
            <v>-99625</v>
          </cell>
          <cell r="K75">
            <v>0</v>
          </cell>
          <cell r="M75">
            <v>0</v>
          </cell>
        </row>
        <row r="76">
          <cell r="A76" t="str">
            <v>041610.000</v>
          </cell>
          <cell r="H76">
            <v>0</v>
          </cell>
          <cell r="K76">
            <v>908820.47</v>
          </cell>
          <cell r="M76">
            <v>0</v>
          </cell>
        </row>
        <row r="77">
          <cell r="A77" t="str">
            <v>042110.000</v>
          </cell>
          <cell r="H77">
            <v>0</v>
          </cell>
          <cell r="K77">
            <v>0</v>
          </cell>
          <cell r="M77">
            <v>0</v>
          </cell>
        </row>
        <row r="78">
          <cell r="A78" t="str">
            <v>042210.000</v>
          </cell>
          <cell r="H78">
            <v>0</v>
          </cell>
          <cell r="K78">
            <v>0</v>
          </cell>
          <cell r="M78">
            <v>0</v>
          </cell>
        </row>
        <row r="79">
          <cell r="A79" t="str">
            <v>042510.000</v>
          </cell>
          <cell r="H79">
            <v>-5024.1400000000003</v>
          </cell>
          <cell r="K79">
            <v>-471301.67000000004</v>
          </cell>
          <cell r="M79">
            <v>-378215.98</v>
          </cell>
        </row>
        <row r="80">
          <cell r="A80" t="str">
            <v>042510.600</v>
          </cell>
          <cell r="H80">
            <v>8586.27</v>
          </cell>
          <cell r="K80">
            <v>0</v>
          </cell>
          <cell r="M80">
            <v>0</v>
          </cell>
        </row>
        <row r="81">
          <cell r="A81" t="str">
            <v>042610.000</v>
          </cell>
          <cell r="H81">
            <v>-15437.5</v>
          </cell>
          <cell r="K81">
            <v>-273393.11</v>
          </cell>
          <cell r="M81">
            <v>0</v>
          </cell>
        </row>
        <row r="82">
          <cell r="A82" t="str">
            <v>061110.000</v>
          </cell>
          <cell r="H82">
            <v>-1328729.8600000001</v>
          </cell>
          <cell r="K82">
            <v>-1200800.82</v>
          </cell>
          <cell r="M82">
            <v>-986490.13</v>
          </cell>
        </row>
        <row r="83">
          <cell r="A83" t="str">
            <v>061111.000</v>
          </cell>
          <cell r="H83">
            <v>0</v>
          </cell>
          <cell r="K83">
            <v>0</v>
          </cell>
          <cell r="M83">
            <v>0</v>
          </cell>
        </row>
        <row r="84">
          <cell r="A84" t="str">
            <v>062010.000</v>
          </cell>
          <cell r="H84">
            <v>0</v>
          </cell>
          <cell r="K84">
            <v>0</v>
          </cell>
          <cell r="M84">
            <v>0</v>
          </cell>
        </row>
        <row r="85">
          <cell r="A85" t="str">
            <v>062100.600</v>
          </cell>
          <cell r="H85">
            <v>0</v>
          </cell>
          <cell r="K85">
            <v>-3800</v>
          </cell>
          <cell r="M85">
            <v>0</v>
          </cell>
        </row>
        <row r="86">
          <cell r="A86" t="str">
            <v>062110.000</v>
          </cell>
          <cell r="H86">
            <v>0</v>
          </cell>
          <cell r="K86">
            <v>0</v>
          </cell>
          <cell r="M86">
            <v>0</v>
          </cell>
        </row>
        <row r="87">
          <cell r="A87" t="str">
            <v>062120.000</v>
          </cell>
          <cell r="H87">
            <v>1500</v>
          </cell>
          <cell r="K87">
            <v>-61536</v>
          </cell>
          <cell r="M87">
            <v>-61536</v>
          </cell>
        </row>
        <row r="88">
          <cell r="A88" t="str">
            <v>062120.600</v>
          </cell>
          <cell r="H88">
            <v>-200</v>
          </cell>
          <cell r="K88">
            <v>-4000</v>
          </cell>
          <cell r="M88">
            <v>0</v>
          </cell>
        </row>
        <row r="89">
          <cell r="A89" t="str">
            <v>062130.000</v>
          </cell>
          <cell r="H89">
            <v>-517685.15</v>
          </cell>
          <cell r="K89">
            <v>-3805581.32</v>
          </cell>
          <cell r="M89">
            <v>-3805581.32</v>
          </cell>
        </row>
        <row r="90">
          <cell r="A90" t="str">
            <v>062130.600</v>
          </cell>
          <cell r="H90">
            <v>0</v>
          </cell>
          <cell r="K90">
            <v>-3350</v>
          </cell>
          <cell r="M90">
            <v>0</v>
          </cell>
        </row>
        <row r="91">
          <cell r="A91" t="str">
            <v>062160.000</v>
          </cell>
          <cell r="H91">
            <v>-152811.74</v>
          </cell>
          <cell r="K91">
            <v>-1930862.31</v>
          </cell>
          <cell r="M91">
            <v>-1930862.31</v>
          </cell>
        </row>
        <row r="92">
          <cell r="A92" t="str">
            <v>062210.000</v>
          </cell>
          <cell r="H92">
            <v>0</v>
          </cell>
          <cell r="K92">
            <v>0</v>
          </cell>
          <cell r="M92">
            <v>0</v>
          </cell>
        </row>
        <row r="93">
          <cell r="A93" t="str">
            <v>062310.000</v>
          </cell>
          <cell r="H93">
            <v>-49827.05</v>
          </cell>
          <cell r="K93">
            <v>-52155.420000000006</v>
          </cell>
          <cell r="M93">
            <v>-52155.42</v>
          </cell>
        </row>
        <row r="94">
          <cell r="A94" t="str">
            <v>062410.000</v>
          </cell>
          <cell r="H94">
            <v>0</v>
          </cell>
          <cell r="K94">
            <v>0</v>
          </cell>
          <cell r="M94">
            <v>0</v>
          </cell>
        </row>
        <row r="95">
          <cell r="A95" t="str">
            <v>062510.000</v>
          </cell>
          <cell r="H95">
            <v>225642.52</v>
          </cell>
          <cell r="K95">
            <v>0</v>
          </cell>
          <cell r="M95">
            <v>0</v>
          </cell>
        </row>
        <row r="96">
          <cell r="A96" t="str">
            <v>062610.000</v>
          </cell>
          <cell r="H96">
            <v>282976.98</v>
          </cell>
          <cell r="K96">
            <v>-132023.02000000002</v>
          </cell>
          <cell r="M96">
            <v>-340000</v>
          </cell>
        </row>
        <row r="97">
          <cell r="A97" t="str">
            <v>062610.600</v>
          </cell>
          <cell r="H97">
            <v>-122976.98</v>
          </cell>
          <cell r="K97">
            <v>-122976.98</v>
          </cell>
          <cell r="M97">
            <v>0</v>
          </cell>
        </row>
        <row r="98">
          <cell r="A98" t="str">
            <v>062630.000</v>
          </cell>
          <cell r="H98">
            <v>0</v>
          </cell>
          <cell r="K98">
            <v>0</v>
          </cell>
          <cell r="M98">
            <v>-80000</v>
          </cell>
        </row>
        <row r="99">
          <cell r="A99" t="str">
            <v>062710.000</v>
          </cell>
          <cell r="H99">
            <v>320000</v>
          </cell>
          <cell r="K99">
            <v>-420000</v>
          </cell>
          <cell r="M99">
            <v>-1200000</v>
          </cell>
        </row>
        <row r="100">
          <cell r="A100" t="str">
            <v>062810.000</v>
          </cell>
          <cell r="H100">
            <v>-62745.08</v>
          </cell>
          <cell r="K100">
            <v>-111203.92</v>
          </cell>
          <cell r="M100">
            <v>-120203.92</v>
          </cell>
        </row>
        <row r="101">
          <cell r="A101" t="str">
            <v>062910.000</v>
          </cell>
          <cell r="H101">
            <v>5955053.4900000002</v>
          </cell>
          <cell r="K101">
            <v>-3197342.7300000004</v>
          </cell>
          <cell r="M101">
            <v>-3197342.73</v>
          </cell>
        </row>
        <row r="102">
          <cell r="A102" t="str">
            <v>063010.000</v>
          </cell>
          <cell r="H102">
            <v>0</v>
          </cell>
          <cell r="K102">
            <v>0</v>
          </cell>
          <cell r="M102">
            <v>0</v>
          </cell>
        </row>
        <row r="103">
          <cell r="A103" t="str">
            <v>063210.000</v>
          </cell>
          <cell r="H103">
            <v>126898.03</v>
          </cell>
          <cell r="K103">
            <v>-593320.75</v>
          </cell>
          <cell r="M103">
            <v>-593320.75</v>
          </cell>
        </row>
        <row r="104">
          <cell r="A104" t="str">
            <v>063310.000</v>
          </cell>
          <cell r="H104">
            <v>0</v>
          </cell>
          <cell r="K104">
            <v>0</v>
          </cell>
          <cell r="M104">
            <v>0</v>
          </cell>
        </row>
        <row r="105">
          <cell r="A105" t="str">
            <v>063410.000</v>
          </cell>
          <cell r="H105">
            <v>0</v>
          </cell>
          <cell r="K105">
            <v>0</v>
          </cell>
          <cell r="M105">
            <v>0</v>
          </cell>
        </row>
        <row r="106">
          <cell r="A106" t="str">
            <v>063420.000</v>
          </cell>
          <cell r="H106">
            <v>0</v>
          </cell>
          <cell r="K106">
            <v>0</v>
          </cell>
          <cell r="M106">
            <v>0</v>
          </cell>
        </row>
        <row r="107">
          <cell r="A107" t="str">
            <v>064900.000</v>
          </cell>
          <cell r="H107">
            <v>-1657395.4700000002</v>
          </cell>
          <cell r="K107">
            <v>-6850921.3800000008</v>
          </cell>
          <cell r="M107">
            <v>-7310975.7599999998</v>
          </cell>
        </row>
        <row r="108">
          <cell r="A108" t="str">
            <v>065010.000</v>
          </cell>
          <cell r="H108">
            <v>13051939.109999999</v>
          </cell>
          <cell r="K108">
            <v>0</v>
          </cell>
          <cell r="M108">
            <v>-9212241.9199999999</v>
          </cell>
        </row>
        <row r="109">
          <cell r="A109" t="str">
            <v>065010.600</v>
          </cell>
          <cell r="H109">
            <v>762591.37</v>
          </cell>
          <cell r="K109">
            <v>0</v>
          </cell>
          <cell r="M109">
            <v>0</v>
          </cell>
        </row>
        <row r="110">
          <cell r="A110" t="str">
            <v>065020.000</v>
          </cell>
          <cell r="H110">
            <v>0</v>
          </cell>
          <cell r="K110">
            <v>-12777.14</v>
          </cell>
          <cell r="M110">
            <v>0</v>
          </cell>
        </row>
        <row r="111">
          <cell r="A111" t="str">
            <v>065030.000</v>
          </cell>
          <cell r="H111">
            <v>-977177.99</v>
          </cell>
          <cell r="K111">
            <v>-2194370.2199999997</v>
          </cell>
          <cell r="M111">
            <v>-2156921.1</v>
          </cell>
        </row>
        <row r="112">
          <cell r="A112" t="str">
            <v>065030.600</v>
          </cell>
          <cell r="H112">
            <v>-3544.53</v>
          </cell>
          <cell r="K112">
            <v>-9805.2900000000009</v>
          </cell>
          <cell r="M112">
            <v>0</v>
          </cell>
        </row>
        <row r="113">
          <cell r="A113" t="str">
            <v>080010.000</v>
          </cell>
          <cell r="H113">
            <v>0</v>
          </cell>
          <cell r="K113">
            <v>-20000000</v>
          </cell>
          <cell r="M113">
            <v>-20000000</v>
          </cell>
        </row>
        <row r="114">
          <cell r="A114" t="str">
            <v>081010.000</v>
          </cell>
          <cell r="H114">
            <v>0</v>
          </cell>
          <cell r="K114">
            <v>0</v>
          </cell>
          <cell r="M114">
            <v>458951.39</v>
          </cell>
        </row>
        <row r="115">
          <cell r="A115" t="str">
            <v>081030.000</v>
          </cell>
          <cell r="H115">
            <v>0</v>
          </cell>
          <cell r="K115">
            <v>0</v>
          </cell>
          <cell r="M115">
            <v>0</v>
          </cell>
        </row>
        <row r="116">
          <cell r="A116" t="str">
            <v>082010.000</v>
          </cell>
          <cell r="H116">
            <v>0</v>
          </cell>
          <cell r="K116">
            <v>-18851140.870000001</v>
          </cell>
          <cell r="M116">
            <v>-32658571.91</v>
          </cell>
        </row>
        <row r="117">
          <cell r="A117" t="str">
            <v>082020.000</v>
          </cell>
          <cell r="H117">
            <v>0</v>
          </cell>
          <cell r="K117">
            <v>0</v>
          </cell>
          <cell r="M117">
            <v>0</v>
          </cell>
        </row>
        <row r="118">
          <cell r="A118" t="str">
            <v>084010.000</v>
          </cell>
          <cell r="H118">
            <v>0</v>
          </cell>
          <cell r="K118">
            <v>0</v>
          </cell>
          <cell r="M118">
            <v>1863234.6</v>
          </cell>
        </row>
        <row r="119">
          <cell r="A119" t="str">
            <v>110102.521</v>
          </cell>
          <cell r="H119">
            <v>-7100897.3300000001</v>
          </cell>
          <cell r="K119">
            <v>-83694934.450000003</v>
          </cell>
          <cell r="M119">
            <v>-83140830.269999996</v>
          </cell>
        </row>
        <row r="120">
          <cell r="A120" t="str">
            <v>110900.521</v>
          </cell>
          <cell r="H120">
            <v>0</v>
          </cell>
          <cell r="K120">
            <v>0</v>
          </cell>
          <cell r="M120">
            <v>0</v>
          </cell>
        </row>
        <row r="121">
          <cell r="A121" t="str">
            <v>113011.521</v>
          </cell>
          <cell r="H121">
            <v>-197753.22</v>
          </cell>
          <cell r="K121">
            <v>-6928661.4699999997</v>
          </cell>
          <cell r="M121">
            <v>-6928661.46</v>
          </cell>
        </row>
        <row r="122">
          <cell r="A122" t="str">
            <v>113012.521</v>
          </cell>
          <cell r="H122">
            <v>0</v>
          </cell>
          <cell r="K122">
            <v>-2122348.5099999998</v>
          </cell>
          <cell r="M122">
            <v>-2699337.52</v>
          </cell>
        </row>
        <row r="123">
          <cell r="A123" t="str">
            <v>113014.521</v>
          </cell>
          <cell r="H123">
            <v>-267437.69</v>
          </cell>
          <cell r="K123">
            <v>-9655671.1199999992</v>
          </cell>
          <cell r="M123">
            <v>-10691006.01</v>
          </cell>
        </row>
        <row r="124">
          <cell r="A124" t="str">
            <v>113015.521</v>
          </cell>
          <cell r="H124">
            <v>0</v>
          </cell>
          <cell r="K124">
            <v>0</v>
          </cell>
          <cell r="M124">
            <v>0</v>
          </cell>
        </row>
        <row r="125">
          <cell r="A125" t="str">
            <v>114048.521</v>
          </cell>
          <cell r="H125">
            <v>-27746</v>
          </cell>
          <cell r="K125">
            <v>-714076.28</v>
          </cell>
          <cell r="M125">
            <v>-767866.43</v>
          </cell>
        </row>
        <row r="126">
          <cell r="A126" t="str">
            <v>116101.521</v>
          </cell>
          <cell r="H126">
            <v>-9449679.8899999987</v>
          </cell>
          <cell r="K126">
            <v>-108214218.76000001</v>
          </cell>
          <cell r="M126">
            <v>-106740812.72</v>
          </cell>
        </row>
        <row r="127">
          <cell r="A127" t="str">
            <v>190105.521</v>
          </cell>
          <cell r="H127">
            <v>-237780.32</v>
          </cell>
          <cell r="K127">
            <v>-14075659.59</v>
          </cell>
          <cell r="M127">
            <v>-14168649.58</v>
          </cell>
        </row>
        <row r="128">
          <cell r="A128" t="str">
            <v>191107.521</v>
          </cell>
          <cell r="H128">
            <v>0</v>
          </cell>
          <cell r="K128">
            <v>-23169.29</v>
          </cell>
          <cell r="M128">
            <v>-23167.96</v>
          </cell>
        </row>
        <row r="129">
          <cell r="A129" t="str">
            <v>191201.603</v>
          </cell>
          <cell r="H129">
            <v>-722704</v>
          </cell>
          <cell r="K129">
            <v>-7844934.0700000003</v>
          </cell>
          <cell r="M129">
            <v>0</v>
          </cell>
        </row>
        <row r="130">
          <cell r="A130" t="str">
            <v>191202.603</v>
          </cell>
          <cell r="H130">
            <v>1069696</v>
          </cell>
          <cell r="K130">
            <v>-9640288.3599999994</v>
          </cell>
          <cell r="M130">
            <v>0</v>
          </cell>
        </row>
        <row r="131">
          <cell r="A131" t="str">
            <v>191203.603</v>
          </cell>
          <cell r="H131">
            <v>400416.64</v>
          </cell>
          <cell r="K131">
            <v>-1682574.81</v>
          </cell>
          <cell r="M131">
            <v>0</v>
          </cell>
        </row>
        <row r="132">
          <cell r="A132" t="str">
            <v>191204.603</v>
          </cell>
          <cell r="H132">
            <v>0</v>
          </cell>
          <cell r="K132">
            <v>-646294.9</v>
          </cell>
          <cell r="M132">
            <v>0</v>
          </cell>
        </row>
        <row r="133">
          <cell r="A133" t="str">
            <v>191205.603</v>
          </cell>
          <cell r="H133">
            <v>-51000</v>
          </cell>
          <cell r="K133">
            <v>-238924</v>
          </cell>
          <cell r="M133">
            <v>0</v>
          </cell>
        </row>
        <row r="134">
          <cell r="A134" t="str">
            <v>191206.603</v>
          </cell>
          <cell r="H134">
            <v>0</v>
          </cell>
          <cell r="K134">
            <v>-13155.87</v>
          </cell>
          <cell r="M134">
            <v>0</v>
          </cell>
        </row>
        <row r="135">
          <cell r="A135" t="str">
            <v>191207.603</v>
          </cell>
          <cell r="H135">
            <v>-2485057.92</v>
          </cell>
          <cell r="K135">
            <v>-13354747.050000001</v>
          </cell>
          <cell r="M135">
            <v>0</v>
          </cell>
        </row>
        <row r="136">
          <cell r="A136" t="str">
            <v>191208.603</v>
          </cell>
          <cell r="H136">
            <v>-20400</v>
          </cell>
          <cell r="K136">
            <v>-107327.1</v>
          </cell>
          <cell r="M136">
            <v>0</v>
          </cell>
        </row>
        <row r="137">
          <cell r="A137" t="str">
            <v>191209.603</v>
          </cell>
          <cell r="H137">
            <v>0</v>
          </cell>
          <cell r="K137">
            <v>-292823.19</v>
          </cell>
          <cell r="M137">
            <v>0</v>
          </cell>
        </row>
        <row r="138">
          <cell r="A138" t="str">
            <v>191210.603</v>
          </cell>
          <cell r="H138">
            <v>0</v>
          </cell>
          <cell r="K138">
            <v>-191298.16</v>
          </cell>
          <cell r="M138">
            <v>0</v>
          </cell>
        </row>
        <row r="139">
          <cell r="A139" t="str">
            <v>191211.603</v>
          </cell>
          <cell r="H139">
            <v>0</v>
          </cell>
          <cell r="K139">
            <v>-44976</v>
          </cell>
          <cell r="M139">
            <v>0</v>
          </cell>
        </row>
        <row r="140">
          <cell r="A140" t="str">
            <v>191212.603</v>
          </cell>
          <cell r="H140">
            <v>0</v>
          </cell>
          <cell r="K140">
            <v>-947913.34</v>
          </cell>
          <cell r="M140">
            <v>0</v>
          </cell>
        </row>
        <row r="141">
          <cell r="A141" t="str">
            <v>191213.603</v>
          </cell>
          <cell r="H141">
            <v>15310.720000000001</v>
          </cell>
          <cell r="K141">
            <v>-28971</v>
          </cell>
          <cell r="M141">
            <v>0</v>
          </cell>
        </row>
        <row r="142">
          <cell r="A142" t="str">
            <v>191214.603</v>
          </cell>
          <cell r="H142">
            <v>-89600</v>
          </cell>
          <cell r="K142">
            <v>-141200</v>
          </cell>
          <cell r="M142">
            <v>0</v>
          </cell>
        </row>
        <row r="143">
          <cell r="A143" t="str">
            <v>191215.603</v>
          </cell>
          <cell r="H143">
            <v>-58400</v>
          </cell>
          <cell r="K143">
            <v>-184800</v>
          </cell>
          <cell r="M143">
            <v>0</v>
          </cell>
        </row>
        <row r="144">
          <cell r="A144" t="str">
            <v>191216.603</v>
          </cell>
          <cell r="H144">
            <v>0</v>
          </cell>
          <cell r="K144">
            <v>-45000</v>
          </cell>
          <cell r="M144">
            <v>0</v>
          </cell>
        </row>
        <row r="145">
          <cell r="A145" t="str">
            <v>192000.603</v>
          </cell>
          <cell r="H145">
            <v>-94315.959999999992</v>
          </cell>
          <cell r="K145">
            <v>-1695953.41</v>
          </cell>
          <cell r="M145">
            <v>0</v>
          </cell>
        </row>
        <row r="146">
          <cell r="A146" t="str">
            <v>193000.603</v>
          </cell>
          <cell r="H146">
            <v>-0.01</v>
          </cell>
          <cell r="K146">
            <v>-0.02</v>
          </cell>
          <cell r="M146">
            <v>0</v>
          </cell>
        </row>
        <row r="147">
          <cell r="A147" t="str">
            <v>210100.603</v>
          </cell>
          <cell r="H147">
            <v>1891539.2599999998</v>
          </cell>
          <cell r="K147">
            <v>34148489.369999997</v>
          </cell>
          <cell r="M147">
            <v>0</v>
          </cell>
        </row>
        <row r="148">
          <cell r="A148" t="str">
            <v>210102.521</v>
          </cell>
          <cell r="H148">
            <v>3386577.98</v>
          </cell>
          <cell r="K148">
            <v>35425769.210000001</v>
          </cell>
          <cell r="M148">
            <v>38484456.729999997</v>
          </cell>
        </row>
        <row r="149">
          <cell r="A149" t="str">
            <v>210200.603</v>
          </cell>
          <cell r="H149">
            <v>23235</v>
          </cell>
          <cell r="K149">
            <v>244165.27</v>
          </cell>
          <cell r="M149">
            <v>0</v>
          </cell>
        </row>
        <row r="150">
          <cell r="A150" t="str">
            <v>213011.521</v>
          </cell>
          <cell r="H150">
            <v>57659.839999999997</v>
          </cell>
          <cell r="K150">
            <v>2119235.66</v>
          </cell>
          <cell r="M150">
            <v>2120033.0299999998</v>
          </cell>
        </row>
        <row r="151">
          <cell r="A151" t="str">
            <v>213012.521</v>
          </cell>
          <cell r="H151">
            <v>0</v>
          </cell>
          <cell r="K151">
            <v>979476.2</v>
          </cell>
          <cell r="M151">
            <v>993523.5</v>
          </cell>
        </row>
        <row r="152">
          <cell r="A152" t="str">
            <v>213013.521</v>
          </cell>
          <cell r="H152">
            <v>0</v>
          </cell>
          <cell r="K152">
            <v>0</v>
          </cell>
          <cell r="M152">
            <v>0</v>
          </cell>
        </row>
        <row r="153">
          <cell r="A153" t="str">
            <v>213014.521</v>
          </cell>
          <cell r="H153">
            <v>208293.06</v>
          </cell>
          <cell r="K153">
            <v>5060094.88</v>
          </cell>
          <cell r="M153">
            <v>5855995.8899999997</v>
          </cell>
        </row>
        <row r="154">
          <cell r="A154" t="str">
            <v>213015.521</v>
          </cell>
          <cell r="H154">
            <v>0</v>
          </cell>
          <cell r="K154">
            <v>0</v>
          </cell>
          <cell r="M154">
            <v>0</v>
          </cell>
        </row>
        <row r="155">
          <cell r="A155" t="str">
            <v>214048.521</v>
          </cell>
          <cell r="H155">
            <v>6799.55</v>
          </cell>
          <cell r="K155">
            <v>188618.31</v>
          </cell>
          <cell r="M155">
            <v>188618.31</v>
          </cell>
        </row>
        <row r="156">
          <cell r="A156" t="str">
            <v>290105.521</v>
          </cell>
          <cell r="H156">
            <v>210822.44</v>
          </cell>
          <cell r="K156">
            <v>12297447</v>
          </cell>
          <cell r="M156">
            <v>12301947</v>
          </cell>
        </row>
        <row r="157">
          <cell r="A157" t="str">
            <v>310110.521</v>
          </cell>
          <cell r="H157">
            <v>1217549.03</v>
          </cell>
          <cell r="K157">
            <v>13919645.49</v>
          </cell>
          <cell r="M157">
            <v>13927045.49</v>
          </cell>
        </row>
        <row r="158">
          <cell r="A158" t="str">
            <v>310120.521</v>
          </cell>
          <cell r="H158">
            <v>0</v>
          </cell>
          <cell r="K158">
            <v>23217.52</v>
          </cell>
          <cell r="M158">
            <v>23217.52</v>
          </cell>
        </row>
        <row r="159">
          <cell r="A159" t="str">
            <v>310140.521</v>
          </cell>
          <cell r="H159">
            <v>0</v>
          </cell>
          <cell r="K159">
            <v>0</v>
          </cell>
          <cell r="M159">
            <v>0</v>
          </cell>
        </row>
        <row r="160">
          <cell r="A160" t="str">
            <v>311110.521</v>
          </cell>
          <cell r="H160">
            <v>0</v>
          </cell>
          <cell r="K160">
            <v>0</v>
          </cell>
          <cell r="M160">
            <v>0</v>
          </cell>
        </row>
        <row r="161">
          <cell r="A161" t="str">
            <v>312110.521</v>
          </cell>
          <cell r="H161">
            <v>6620</v>
          </cell>
          <cell r="K161">
            <v>54620</v>
          </cell>
          <cell r="M161">
            <v>54620</v>
          </cell>
        </row>
        <row r="162">
          <cell r="A162" t="str">
            <v>313110.521</v>
          </cell>
          <cell r="H162">
            <v>27018</v>
          </cell>
          <cell r="K162">
            <v>298306.17</v>
          </cell>
          <cell r="M162">
            <v>298306.17</v>
          </cell>
        </row>
        <row r="163">
          <cell r="A163" t="str">
            <v>313120.521</v>
          </cell>
          <cell r="H163">
            <v>0</v>
          </cell>
          <cell r="K163">
            <v>0</v>
          </cell>
          <cell r="M163">
            <v>0</v>
          </cell>
        </row>
        <row r="164">
          <cell r="A164" t="str">
            <v>313130.521</v>
          </cell>
          <cell r="H164">
            <v>0</v>
          </cell>
          <cell r="K164">
            <v>0</v>
          </cell>
          <cell r="M164">
            <v>0</v>
          </cell>
        </row>
        <row r="165">
          <cell r="A165" t="str">
            <v>313140.521</v>
          </cell>
          <cell r="H165">
            <v>0</v>
          </cell>
          <cell r="K165">
            <v>9345</v>
          </cell>
          <cell r="M165">
            <v>9345</v>
          </cell>
        </row>
        <row r="166">
          <cell r="A166" t="str">
            <v>313150.521</v>
          </cell>
          <cell r="H166">
            <v>14237.95</v>
          </cell>
          <cell r="K166">
            <v>58210.05</v>
          </cell>
          <cell r="M166">
            <v>58210.05</v>
          </cell>
        </row>
        <row r="167">
          <cell r="A167" t="str">
            <v>313160.521</v>
          </cell>
          <cell r="H167">
            <v>41873.400000000009</v>
          </cell>
          <cell r="K167">
            <v>164711.54999999999</v>
          </cell>
          <cell r="M167">
            <v>164711.54</v>
          </cell>
        </row>
        <row r="168">
          <cell r="A168" t="str">
            <v>313170.521</v>
          </cell>
          <cell r="H168">
            <v>42836</v>
          </cell>
          <cell r="K168">
            <v>177434.81</v>
          </cell>
          <cell r="M168">
            <v>177434.81</v>
          </cell>
        </row>
        <row r="169">
          <cell r="A169" t="str">
            <v>313180.521</v>
          </cell>
          <cell r="H169">
            <v>10798.64</v>
          </cell>
          <cell r="K169">
            <v>103423.24</v>
          </cell>
          <cell r="M169">
            <v>102823.24</v>
          </cell>
        </row>
        <row r="170">
          <cell r="A170" t="str">
            <v>313190.521</v>
          </cell>
          <cell r="H170">
            <v>0</v>
          </cell>
          <cell r="K170">
            <v>707027.86</v>
          </cell>
          <cell r="M170">
            <v>727946.36</v>
          </cell>
        </row>
        <row r="171">
          <cell r="A171" t="str">
            <v>313210.521</v>
          </cell>
          <cell r="H171">
            <v>0</v>
          </cell>
          <cell r="K171">
            <v>0</v>
          </cell>
          <cell r="M171">
            <v>0</v>
          </cell>
        </row>
        <row r="172">
          <cell r="A172" t="str">
            <v>313220.521</v>
          </cell>
          <cell r="H172">
            <v>0</v>
          </cell>
          <cell r="K172">
            <v>0</v>
          </cell>
          <cell r="M172">
            <v>0</v>
          </cell>
        </row>
        <row r="173">
          <cell r="A173" t="str">
            <v>313230.521</v>
          </cell>
          <cell r="H173">
            <v>0</v>
          </cell>
          <cell r="K173">
            <v>0</v>
          </cell>
          <cell r="M173">
            <v>23266.67</v>
          </cell>
        </row>
        <row r="174">
          <cell r="A174" t="str">
            <v>313250.521</v>
          </cell>
          <cell r="H174">
            <v>16185.21</v>
          </cell>
          <cell r="K174">
            <v>95368.69</v>
          </cell>
          <cell r="M174">
            <v>93673.74</v>
          </cell>
        </row>
        <row r="175">
          <cell r="A175" t="str">
            <v>313260.521</v>
          </cell>
          <cell r="H175">
            <v>0</v>
          </cell>
          <cell r="K175">
            <v>0</v>
          </cell>
          <cell r="M175">
            <v>0</v>
          </cell>
        </row>
        <row r="176">
          <cell r="A176" t="str">
            <v>313270.521</v>
          </cell>
          <cell r="H176">
            <v>36610</v>
          </cell>
          <cell r="K176">
            <v>409320</v>
          </cell>
          <cell r="M176">
            <v>409320</v>
          </cell>
        </row>
        <row r="177">
          <cell r="A177" t="str">
            <v>313280.521</v>
          </cell>
          <cell r="H177">
            <v>12471.64</v>
          </cell>
          <cell r="K177">
            <v>146985.10999999999</v>
          </cell>
          <cell r="M177">
            <v>172444.63</v>
          </cell>
        </row>
        <row r="178">
          <cell r="A178" t="str">
            <v>313290.521</v>
          </cell>
          <cell r="H178">
            <v>152811.74</v>
          </cell>
          <cell r="K178">
            <v>1930862.31</v>
          </cell>
          <cell r="M178">
            <v>1930862.31</v>
          </cell>
        </row>
        <row r="179">
          <cell r="A179" t="str">
            <v>320110.521</v>
          </cell>
          <cell r="H179">
            <v>20069.53</v>
          </cell>
          <cell r="K179">
            <v>285928.23</v>
          </cell>
          <cell r="M179">
            <v>285928.21999999997</v>
          </cell>
        </row>
        <row r="180">
          <cell r="A180" t="str">
            <v>321140.521</v>
          </cell>
          <cell r="H180">
            <v>0</v>
          </cell>
          <cell r="K180">
            <v>0</v>
          </cell>
          <cell r="M180">
            <v>0</v>
          </cell>
        </row>
        <row r="181">
          <cell r="A181" t="str">
            <v>321150.521</v>
          </cell>
          <cell r="H181">
            <v>0</v>
          </cell>
          <cell r="K181">
            <v>0</v>
          </cell>
          <cell r="M181">
            <v>0</v>
          </cell>
        </row>
        <row r="182">
          <cell r="A182" t="str">
            <v>321180.521</v>
          </cell>
          <cell r="H182">
            <v>0</v>
          </cell>
          <cell r="K182">
            <v>0</v>
          </cell>
          <cell r="M182">
            <v>0</v>
          </cell>
        </row>
        <row r="183">
          <cell r="A183" t="str">
            <v>322110.521</v>
          </cell>
          <cell r="H183">
            <v>206194.95</v>
          </cell>
          <cell r="K183">
            <v>2685505.46</v>
          </cell>
          <cell r="M183">
            <v>2797918.85</v>
          </cell>
        </row>
        <row r="184">
          <cell r="A184" t="str">
            <v>323110.521</v>
          </cell>
          <cell r="H184">
            <v>0</v>
          </cell>
          <cell r="K184">
            <v>62390</v>
          </cell>
          <cell r="M184">
            <v>62390</v>
          </cell>
        </row>
        <row r="185">
          <cell r="A185" t="str">
            <v>323120.521</v>
          </cell>
          <cell r="H185">
            <v>0</v>
          </cell>
          <cell r="K185">
            <v>109115.5</v>
          </cell>
          <cell r="M185">
            <v>-5160.01</v>
          </cell>
        </row>
        <row r="186">
          <cell r="A186" t="str">
            <v>323130.521</v>
          </cell>
          <cell r="H186">
            <v>-2861276.5900000003</v>
          </cell>
          <cell r="K186">
            <v>11744361.120000001</v>
          </cell>
          <cell r="M186">
            <v>11744361.119999999</v>
          </cell>
        </row>
        <row r="187">
          <cell r="A187" t="str">
            <v>350110.521</v>
          </cell>
          <cell r="H187">
            <v>24100</v>
          </cell>
          <cell r="K187">
            <v>201250</v>
          </cell>
          <cell r="M187">
            <v>132850</v>
          </cell>
        </row>
        <row r="188">
          <cell r="A188" t="str">
            <v>350120.521</v>
          </cell>
          <cell r="H188">
            <v>38947.370000000003</v>
          </cell>
          <cell r="K188">
            <v>486718.12</v>
          </cell>
          <cell r="M188">
            <v>474568.44</v>
          </cell>
        </row>
        <row r="189">
          <cell r="A189" t="str">
            <v>350130.521</v>
          </cell>
          <cell r="H189">
            <v>0</v>
          </cell>
          <cell r="K189">
            <v>0</v>
          </cell>
          <cell r="M189">
            <v>0</v>
          </cell>
        </row>
        <row r="190">
          <cell r="A190" t="str">
            <v>353110.521</v>
          </cell>
          <cell r="H190">
            <v>167619.5</v>
          </cell>
          <cell r="K190">
            <v>772790.47</v>
          </cell>
          <cell r="M190">
            <v>731745.3</v>
          </cell>
        </row>
        <row r="191">
          <cell r="A191" t="str">
            <v>353120.521</v>
          </cell>
          <cell r="H191">
            <v>358564.43999999994</v>
          </cell>
          <cell r="K191">
            <v>5525399.3699999992</v>
          </cell>
          <cell r="M191">
            <v>5509347.9100000001</v>
          </cell>
        </row>
        <row r="192">
          <cell r="A192" t="str">
            <v>353120.603</v>
          </cell>
          <cell r="H192">
            <v>0</v>
          </cell>
          <cell r="K192">
            <v>0</v>
          </cell>
          <cell r="M192">
            <v>0</v>
          </cell>
        </row>
        <row r="193">
          <cell r="A193" t="str">
            <v>353130.521</v>
          </cell>
          <cell r="H193">
            <v>113353.18000000001</v>
          </cell>
          <cell r="K193">
            <v>1256506.5599999998</v>
          </cell>
          <cell r="M193">
            <v>1223854.72</v>
          </cell>
        </row>
        <row r="194">
          <cell r="A194" t="str">
            <v>353140.521</v>
          </cell>
          <cell r="H194">
            <v>0</v>
          </cell>
          <cell r="K194">
            <v>0</v>
          </cell>
          <cell r="M194">
            <v>0</v>
          </cell>
        </row>
        <row r="195">
          <cell r="A195" t="str">
            <v>353150.521</v>
          </cell>
          <cell r="H195">
            <v>37777.519999999997</v>
          </cell>
          <cell r="K195">
            <v>211292.81</v>
          </cell>
          <cell r="M195">
            <v>215525.81</v>
          </cell>
        </row>
        <row r="196">
          <cell r="A196" t="str">
            <v>354201.521</v>
          </cell>
          <cell r="H196">
            <v>1048144.6699999999</v>
          </cell>
          <cell r="K196">
            <v>6745527.9799999995</v>
          </cell>
          <cell r="M196">
            <v>6887473.3700000001</v>
          </cell>
        </row>
        <row r="197">
          <cell r="A197" t="str">
            <v>355110.521</v>
          </cell>
          <cell r="H197">
            <v>5930</v>
          </cell>
          <cell r="K197">
            <v>205564.92</v>
          </cell>
          <cell r="M197">
            <v>200814.92</v>
          </cell>
        </row>
        <row r="198">
          <cell r="A198" t="str">
            <v>355120.521</v>
          </cell>
          <cell r="H198">
            <v>0</v>
          </cell>
          <cell r="K198">
            <v>1500</v>
          </cell>
          <cell r="M198">
            <v>1500</v>
          </cell>
        </row>
        <row r="199">
          <cell r="A199" t="str">
            <v>355150.521</v>
          </cell>
          <cell r="H199">
            <v>0</v>
          </cell>
          <cell r="K199">
            <v>0</v>
          </cell>
          <cell r="M199">
            <v>0</v>
          </cell>
        </row>
        <row r="200">
          <cell r="A200" t="str">
            <v>356110.521</v>
          </cell>
          <cell r="H200">
            <v>92021.85</v>
          </cell>
          <cell r="K200">
            <v>355592.28</v>
          </cell>
          <cell r="M200">
            <v>341297.66</v>
          </cell>
        </row>
        <row r="201">
          <cell r="A201" t="str">
            <v>356120.521</v>
          </cell>
          <cell r="H201">
            <v>60823.19</v>
          </cell>
          <cell r="K201">
            <v>531349.15</v>
          </cell>
          <cell r="M201">
            <v>587557.96</v>
          </cell>
        </row>
        <row r="202">
          <cell r="A202" t="str">
            <v>357110.521</v>
          </cell>
          <cell r="H202">
            <v>0</v>
          </cell>
          <cell r="K202">
            <v>0</v>
          </cell>
          <cell r="M202">
            <v>0</v>
          </cell>
        </row>
        <row r="203">
          <cell r="A203" t="str">
            <v>358110.521</v>
          </cell>
          <cell r="H203">
            <v>61230</v>
          </cell>
          <cell r="K203">
            <v>393791</v>
          </cell>
          <cell r="M203">
            <v>388985</v>
          </cell>
        </row>
        <row r="204">
          <cell r="A204" t="str">
            <v>359110.521</v>
          </cell>
          <cell r="H204">
            <v>62459.92</v>
          </cell>
          <cell r="K204">
            <v>538964.04</v>
          </cell>
          <cell r="M204">
            <v>534023.36</v>
          </cell>
        </row>
        <row r="205">
          <cell r="A205" t="str">
            <v>360110.521</v>
          </cell>
          <cell r="H205">
            <v>0</v>
          </cell>
          <cell r="K205">
            <v>426262.45</v>
          </cell>
          <cell r="M205">
            <v>426262.45</v>
          </cell>
        </row>
        <row r="206">
          <cell r="A206" t="str">
            <v>361120.521</v>
          </cell>
          <cell r="H206">
            <v>0</v>
          </cell>
          <cell r="K206">
            <v>13077.5</v>
          </cell>
          <cell r="M206">
            <v>13077.5</v>
          </cell>
        </row>
        <row r="207">
          <cell r="A207" t="str">
            <v>361130.521</v>
          </cell>
          <cell r="H207">
            <v>0</v>
          </cell>
          <cell r="K207">
            <v>296374.07</v>
          </cell>
          <cell r="M207">
            <v>262467.08</v>
          </cell>
        </row>
        <row r="208">
          <cell r="A208" t="str">
            <v>361140.521</v>
          </cell>
          <cell r="H208">
            <v>0</v>
          </cell>
          <cell r="K208">
            <v>0</v>
          </cell>
          <cell r="M208">
            <v>0</v>
          </cell>
        </row>
        <row r="209">
          <cell r="A209" t="str">
            <v>361150.521</v>
          </cell>
          <cell r="H209">
            <v>0</v>
          </cell>
          <cell r="K209">
            <v>0</v>
          </cell>
          <cell r="M209">
            <v>0</v>
          </cell>
        </row>
        <row r="210">
          <cell r="A210" t="str">
            <v>380110.521</v>
          </cell>
          <cell r="H210">
            <v>0</v>
          </cell>
          <cell r="K210">
            <v>4571</v>
          </cell>
          <cell r="M210">
            <v>0</v>
          </cell>
        </row>
        <row r="211">
          <cell r="A211" t="str">
            <v>380120.521</v>
          </cell>
          <cell r="H211">
            <v>0</v>
          </cell>
          <cell r="K211">
            <v>0</v>
          </cell>
          <cell r="M211">
            <v>0</v>
          </cell>
        </row>
        <row r="212">
          <cell r="A212" t="str">
            <v>380130.521</v>
          </cell>
          <cell r="H212">
            <v>2957.82</v>
          </cell>
          <cell r="K212">
            <v>90236.35</v>
          </cell>
          <cell r="M212">
            <v>101006.76</v>
          </cell>
        </row>
        <row r="213">
          <cell r="A213" t="str">
            <v>390010.521</v>
          </cell>
          <cell r="H213">
            <v>0</v>
          </cell>
          <cell r="K213">
            <v>370400</v>
          </cell>
          <cell r="M213">
            <v>370399</v>
          </cell>
        </row>
        <row r="214">
          <cell r="A214" t="str">
            <v>410110.521</v>
          </cell>
          <cell r="H214">
            <v>87990.12</v>
          </cell>
          <cell r="K214">
            <v>988459.44</v>
          </cell>
          <cell r="M214">
            <v>988459.44</v>
          </cell>
        </row>
        <row r="215">
          <cell r="A215" t="str">
            <v>410120.521</v>
          </cell>
          <cell r="H215">
            <v>0</v>
          </cell>
          <cell r="K215">
            <v>8461.14</v>
          </cell>
          <cell r="M215">
            <v>8461.14</v>
          </cell>
        </row>
        <row r="216">
          <cell r="A216" t="str">
            <v>410150.521</v>
          </cell>
          <cell r="H216">
            <v>444987.78</v>
          </cell>
          <cell r="K216">
            <v>6032571.4000000004</v>
          </cell>
          <cell r="M216">
            <v>6032571.4400000004</v>
          </cell>
        </row>
        <row r="217">
          <cell r="A217" t="str">
            <v>411110.521</v>
          </cell>
          <cell r="H217">
            <v>34397.43</v>
          </cell>
          <cell r="K217">
            <v>410858.98</v>
          </cell>
          <cell r="M217">
            <v>410858.98</v>
          </cell>
        </row>
        <row r="218">
          <cell r="A218" t="str">
            <v>413110.521</v>
          </cell>
          <cell r="H218">
            <v>3000</v>
          </cell>
          <cell r="K218">
            <v>34576</v>
          </cell>
          <cell r="M218">
            <v>34576</v>
          </cell>
        </row>
        <row r="219">
          <cell r="A219" t="str">
            <v>413120.521</v>
          </cell>
          <cell r="H219">
            <v>-126898.03</v>
          </cell>
          <cell r="K219">
            <v>228712.05000000002</v>
          </cell>
          <cell r="M219">
            <v>237838.18</v>
          </cell>
        </row>
        <row r="220">
          <cell r="A220" t="str">
            <v>413150.521</v>
          </cell>
          <cell r="H220">
            <v>1221.5099999999998</v>
          </cell>
          <cell r="K220">
            <v>7068.0599999999995</v>
          </cell>
          <cell r="M220">
            <v>7068.06</v>
          </cell>
        </row>
        <row r="221">
          <cell r="A221" t="str">
            <v>413160.521</v>
          </cell>
          <cell r="H221">
            <v>2060.1499999999996</v>
          </cell>
          <cell r="K221">
            <v>16757.129999999997</v>
          </cell>
          <cell r="M221">
            <v>16757.13</v>
          </cell>
        </row>
        <row r="222">
          <cell r="A222" t="str">
            <v>413170.521</v>
          </cell>
          <cell r="H222">
            <v>17029.599999999999</v>
          </cell>
          <cell r="K222">
            <v>47567.78</v>
          </cell>
          <cell r="M222">
            <v>47567.78</v>
          </cell>
        </row>
        <row r="223">
          <cell r="A223" t="str">
            <v>413180.521</v>
          </cell>
          <cell r="H223">
            <v>-30645.62</v>
          </cell>
          <cell r="K223">
            <v>121292.93</v>
          </cell>
          <cell r="M223">
            <v>121292.93</v>
          </cell>
        </row>
        <row r="224">
          <cell r="A224" t="str">
            <v>413190.521</v>
          </cell>
          <cell r="H224">
            <v>0</v>
          </cell>
          <cell r="K224">
            <v>28332.18</v>
          </cell>
          <cell r="M224">
            <v>28332.18</v>
          </cell>
        </row>
        <row r="225">
          <cell r="A225" t="str">
            <v>413210.521</v>
          </cell>
          <cell r="H225">
            <v>10250</v>
          </cell>
          <cell r="K225">
            <v>128697.37</v>
          </cell>
          <cell r="M225">
            <v>124750</v>
          </cell>
        </row>
        <row r="226">
          <cell r="A226" t="str">
            <v>413220.521</v>
          </cell>
          <cell r="H226">
            <v>16238.99</v>
          </cell>
          <cell r="K226">
            <v>199900.66</v>
          </cell>
          <cell r="M226">
            <v>199900.66</v>
          </cell>
        </row>
        <row r="227">
          <cell r="A227" t="str">
            <v>413230.521</v>
          </cell>
          <cell r="H227">
            <v>0</v>
          </cell>
          <cell r="K227">
            <v>0</v>
          </cell>
          <cell r="M227">
            <v>0</v>
          </cell>
        </row>
        <row r="228">
          <cell r="A228" t="str">
            <v>413240.521</v>
          </cell>
          <cell r="H228">
            <v>0</v>
          </cell>
          <cell r="K228">
            <v>0</v>
          </cell>
          <cell r="M228">
            <v>0</v>
          </cell>
        </row>
        <row r="229">
          <cell r="A229" t="str">
            <v>413250.521</v>
          </cell>
          <cell r="H229">
            <v>355119.76</v>
          </cell>
          <cell r="K229">
            <v>3450671.42</v>
          </cell>
          <cell r="M229">
            <v>6464470.96</v>
          </cell>
        </row>
        <row r="230">
          <cell r="A230" t="str">
            <v>413260.521</v>
          </cell>
          <cell r="H230">
            <v>0</v>
          </cell>
          <cell r="K230">
            <v>0</v>
          </cell>
          <cell r="M230">
            <v>0</v>
          </cell>
        </row>
        <row r="231">
          <cell r="A231" t="str">
            <v>413270.521</v>
          </cell>
          <cell r="H231">
            <v>188947.37</v>
          </cell>
          <cell r="K231">
            <v>2157631.59</v>
          </cell>
          <cell r="M231">
            <v>2146578.96</v>
          </cell>
        </row>
        <row r="232">
          <cell r="A232" t="str">
            <v>413280.521</v>
          </cell>
          <cell r="H232">
            <v>39194.44</v>
          </cell>
          <cell r="K232">
            <v>237707.98</v>
          </cell>
          <cell r="M232">
            <v>220464.43</v>
          </cell>
        </row>
        <row r="233">
          <cell r="A233" t="str">
            <v>441110.521</v>
          </cell>
          <cell r="H233">
            <v>0</v>
          </cell>
          <cell r="K233">
            <v>0</v>
          </cell>
          <cell r="M233">
            <v>0</v>
          </cell>
        </row>
        <row r="234">
          <cell r="A234" t="str">
            <v>441210.521</v>
          </cell>
          <cell r="H234">
            <v>0</v>
          </cell>
          <cell r="K234">
            <v>0</v>
          </cell>
          <cell r="M234">
            <v>0</v>
          </cell>
        </row>
        <row r="235">
          <cell r="A235" t="str">
            <v>441510.521</v>
          </cell>
          <cell r="H235">
            <v>5024.1400000000003</v>
          </cell>
          <cell r="K235">
            <v>59155.199999999997</v>
          </cell>
          <cell r="M235">
            <v>0</v>
          </cell>
        </row>
        <row r="236">
          <cell r="A236" t="str">
            <v>441510.603</v>
          </cell>
          <cell r="H236">
            <v>-8586.27</v>
          </cell>
          <cell r="K236">
            <v>0</v>
          </cell>
          <cell r="M236">
            <v>0</v>
          </cell>
        </row>
        <row r="237">
          <cell r="A237" t="str">
            <v>441610.521</v>
          </cell>
          <cell r="H237">
            <v>15437.5</v>
          </cell>
          <cell r="K237">
            <v>181764.08</v>
          </cell>
          <cell r="M237">
            <v>0</v>
          </cell>
        </row>
        <row r="238">
          <cell r="A238" t="str">
            <v>450110.521</v>
          </cell>
          <cell r="H238">
            <v>0</v>
          </cell>
          <cell r="K238">
            <v>0</v>
          </cell>
          <cell r="M238">
            <v>0</v>
          </cell>
        </row>
        <row r="239">
          <cell r="A239" t="str">
            <v>450120.521</v>
          </cell>
          <cell r="H239">
            <v>77303</v>
          </cell>
          <cell r="K239">
            <v>854533</v>
          </cell>
          <cell r="M239">
            <v>866682.68</v>
          </cell>
        </row>
        <row r="240">
          <cell r="A240" t="str">
            <v>450130.521</v>
          </cell>
          <cell r="H240">
            <v>308202.08</v>
          </cell>
          <cell r="K240">
            <v>3432249.96</v>
          </cell>
          <cell r="M240">
            <v>3432249.96</v>
          </cell>
        </row>
        <row r="241">
          <cell r="A241" t="str">
            <v>451110.521</v>
          </cell>
          <cell r="H241">
            <v>159</v>
          </cell>
          <cell r="K241">
            <v>1908</v>
          </cell>
          <cell r="M241">
            <v>1908</v>
          </cell>
        </row>
        <row r="242">
          <cell r="A242" t="str">
            <v>451120.521</v>
          </cell>
          <cell r="H242">
            <v>83.66</v>
          </cell>
          <cell r="K242">
            <v>1004.01</v>
          </cell>
          <cell r="M242">
            <v>1004.02</v>
          </cell>
        </row>
        <row r="243">
          <cell r="A243" t="str">
            <v>451130.521</v>
          </cell>
          <cell r="H243">
            <v>0</v>
          </cell>
          <cell r="K243">
            <v>0</v>
          </cell>
          <cell r="M243">
            <v>0</v>
          </cell>
        </row>
        <row r="244">
          <cell r="A244" t="str">
            <v>453110.521</v>
          </cell>
          <cell r="H244">
            <v>17172.150000000001</v>
          </cell>
          <cell r="K244">
            <v>102856.95000000001</v>
          </cell>
          <cell r="M244">
            <v>100873.95</v>
          </cell>
        </row>
        <row r="245">
          <cell r="A245" t="str">
            <v>453110.588</v>
          </cell>
          <cell r="H245">
            <v>0</v>
          </cell>
          <cell r="K245">
            <v>0</v>
          </cell>
          <cell r="M245">
            <v>0</v>
          </cell>
        </row>
        <row r="246">
          <cell r="A246" t="str">
            <v>453120.521</v>
          </cell>
          <cell r="H246">
            <v>66010.78</v>
          </cell>
          <cell r="K246">
            <v>356402.05000000005</v>
          </cell>
          <cell r="M246">
            <v>352507.05</v>
          </cell>
        </row>
        <row r="247">
          <cell r="A247" t="str">
            <v>453130.521</v>
          </cell>
          <cell r="H247">
            <v>71652.63</v>
          </cell>
          <cell r="K247">
            <v>412611.45</v>
          </cell>
          <cell r="M247">
            <v>409411.45</v>
          </cell>
        </row>
        <row r="248">
          <cell r="A248" t="str">
            <v>453150.521</v>
          </cell>
          <cell r="H248">
            <v>9763.56</v>
          </cell>
          <cell r="K248">
            <v>120122.97</v>
          </cell>
          <cell r="M248">
            <v>120122.97</v>
          </cell>
        </row>
        <row r="249">
          <cell r="A249" t="str">
            <v>453160.521</v>
          </cell>
          <cell r="H249">
            <v>0</v>
          </cell>
          <cell r="K249">
            <v>4816.3500000000004</v>
          </cell>
          <cell r="M249">
            <v>4816.3500000000004</v>
          </cell>
        </row>
        <row r="250">
          <cell r="A250" t="str">
            <v>455110.521</v>
          </cell>
          <cell r="H250">
            <v>19690</v>
          </cell>
          <cell r="K250">
            <v>254052.25</v>
          </cell>
          <cell r="M250">
            <v>255672.25</v>
          </cell>
        </row>
        <row r="251">
          <cell r="A251" t="str">
            <v>455120.521</v>
          </cell>
          <cell r="H251">
            <v>0</v>
          </cell>
          <cell r="K251">
            <v>180</v>
          </cell>
          <cell r="M251">
            <v>180</v>
          </cell>
        </row>
        <row r="252">
          <cell r="A252" t="str">
            <v>456110.521</v>
          </cell>
          <cell r="H252">
            <v>14394.68</v>
          </cell>
          <cell r="K252">
            <v>181355.25999999998</v>
          </cell>
          <cell r="M252">
            <v>186505.27</v>
          </cell>
        </row>
        <row r="253">
          <cell r="A253" t="str">
            <v>456120.521</v>
          </cell>
          <cell r="H253">
            <v>0</v>
          </cell>
          <cell r="K253">
            <v>6114.49</v>
          </cell>
          <cell r="M253">
            <v>6034.49</v>
          </cell>
        </row>
        <row r="254">
          <cell r="A254" t="str">
            <v>459110.521</v>
          </cell>
          <cell r="H254">
            <v>7792.45</v>
          </cell>
          <cell r="K254">
            <v>66569.89</v>
          </cell>
          <cell r="M254">
            <v>65778.27</v>
          </cell>
        </row>
        <row r="255">
          <cell r="A255" t="str">
            <v>460110.521</v>
          </cell>
          <cell r="H255">
            <v>10581.3</v>
          </cell>
          <cell r="K255">
            <v>10581.3</v>
          </cell>
          <cell r="M255">
            <v>10581.3</v>
          </cell>
        </row>
        <row r="256">
          <cell r="A256" t="str">
            <v>461130.521</v>
          </cell>
          <cell r="H256">
            <v>0</v>
          </cell>
          <cell r="K256">
            <v>70634.429999999993</v>
          </cell>
          <cell r="M256">
            <v>122093.54</v>
          </cell>
        </row>
        <row r="257">
          <cell r="A257" t="str">
            <v>471110.521</v>
          </cell>
          <cell r="H257">
            <v>0</v>
          </cell>
          <cell r="K257">
            <v>0</v>
          </cell>
          <cell r="M257">
            <v>0</v>
          </cell>
        </row>
        <row r="258">
          <cell r="A258" t="str">
            <v>480110.521</v>
          </cell>
          <cell r="H258">
            <v>0</v>
          </cell>
          <cell r="K258">
            <v>0</v>
          </cell>
          <cell r="M258">
            <v>0</v>
          </cell>
        </row>
        <row r="259">
          <cell r="A259" t="str">
            <v>480130.521</v>
          </cell>
          <cell r="H259">
            <v>12000</v>
          </cell>
          <cell r="K259">
            <v>51567.11</v>
          </cell>
          <cell r="M259">
            <v>51567.11</v>
          </cell>
        </row>
        <row r="260">
          <cell r="A260" t="str">
            <v>480150.521</v>
          </cell>
          <cell r="H260">
            <v>6667.18</v>
          </cell>
          <cell r="K260">
            <v>75823.109999999986</v>
          </cell>
          <cell r="M260">
            <v>83314.02</v>
          </cell>
        </row>
        <row r="261">
          <cell r="A261" t="str">
            <v>490010.521</v>
          </cell>
          <cell r="H261">
            <v>60168.4</v>
          </cell>
          <cell r="K261">
            <v>760261.29</v>
          </cell>
          <cell r="M261">
            <v>760261.29</v>
          </cell>
        </row>
        <row r="262">
          <cell r="A262" t="str">
            <v>610110.521</v>
          </cell>
          <cell r="H262">
            <v>0</v>
          </cell>
          <cell r="K262">
            <v>0</v>
          </cell>
          <cell r="M262">
            <v>0</v>
          </cell>
        </row>
        <row r="263">
          <cell r="A263" t="str">
            <v>610110.588</v>
          </cell>
          <cell r="H263">
            <v>65000</v>
          </cell>
          <cell r="K263">
            <v>253500</v>
          </cell>
          <cell r="M263">
            <v>253500</v>
          </cell>
        </row>
        <row r="264">
          <cell r="A264" t="str">
            <v>610110.603</v>
          </cell>
          <cell r="H264">
            <v>645000</v>
          </cell>
          <cell r="K264">
            <v>645000</v>
          </cell>
          <cell r="M264">
            <v>0</v>
          </cell>
        </row>
        <row r="265">
          <cell r="A265" t="str">
            <v>610120.603</v>
          </cell>
          <cell r="H265">
            <v>0</v>
          </cell>
          <cell r="K265">
            <v>0</v>
          </cell>
          <cell r="M265">
            <v>0</v>
          </cell>
        </row>
        <row r="266">
          <cell r="A266" t="str">
            <v>610150.603</v>
          </cell>
          <cell r="H266">
            <v>0</v>
          </cell>
          <cell r="K266">
            <v>0</v>
          </cell>
          <cell r="M266">
            <v>0</v>
          </cell>
        </row>
        <row r="267">
          <cell r="A267" t="str">
            <v>611110.603</v>
          </cell>
          <cell r="H267">
            <v>72715.88</v>
          </cell>
          <cell r="K267">
            <v>72715.88</v>
          </cell>
          <cell r="M267">
            <v>0</v>
          </cell>
        </row>
        <row r="268">
          <cell r="A268" t="str">
            <v>613110.588</v>
          </cell>
          <cell r="H268">
            <v>750</v>
          </cell>
          <cell r="K268">
            <v>3000</v>
          </cell>
          <cell r="M268">
            <v>3000</v>
          </cell>
        </row>
        <row r="269">
          <cell r="A269" t="str">
            <v>613110.603</v>
          </cell>
          <cell r="H269">
            <v>14150</v>
          </cell>
          <cell r="K269">
            <v>14150</v>
          </cell>
          <cell r="M269">
            <v>0</v>
          </cell>
        </row>
        <row r="270">
          <cell r="A270" t="str">
            <v>613120.603</v>
          </cell>
          <cell r="H270">
            <v>0</v>
          </cell>
          <cell r="K270">
            <v>0</v>
          </cell>
          <cell r="M270">
            <v>0</v>
          </cell>
        </row>
        <row r="271">
          <cell r="A271" t="str">
            <v>613150.603</v>
          </cell>
          <cell r="H271">
            <v>0</v>
          </cell>
          <cell r="K271">
            <v>0</v>
          </cell>
          <cell r="M271">
            <v>0</v>
          </cell>
        </row>
        <row r="272">
          <cell r="A272" t="str">
            <v>613160.603</v>
          </cell>
          <cell r="H272">
            <v>0</v>
          </cell>
          <cell r="K272">
            <v>0</v>
          </cell>
          <cell r="M272">
            <v>0</v>
          </cell>
        </row>
        <row r="273">
          <cell r="A273" t="str">
            <v>613170.603</v>
          </cell>
          <cell r="H273">
            <v>0</v>
          </cell>
          <cell r="K273">
            <v>0</v>
          </cell>
          <cell r="M273">
            <v>0</v>
          </cell>
        </row>
        <row r="274">
          <cell r="A274" t="str">
            <v>613180.588</v>
          </cell>
          <cell r="H274">
            <v>0</v>
          </cell>
          <cell r="K274">
            <v>1011</v>
          </cell>
          <cell r="M274">
            <v>1011</v>
          </cell>
        </row>
        <row r="275">
          <cell r="A275" t="str">
            <v>613180.603</v>
          </cell>
          <cell r="H275">
            <v>63889.32</v>
          </cell>
          <cell r="K275">
            <v>63889.32</v>
          </cell>
          <cell r="M275">
            <v>0</v>
          </cell>
        </row>
        <row r="276">
          <cell r="A276" t="str">
            <v>613190.603</v>
          </cell>
          <cell r="H276">
            <v>6000</v>
          </cell>
          <cell r="K276">
            <v>6000</v>
          </cell>
          <cell r="M276">
            <v>0</v>
          </cell>
        </row>
        <row r="277">
          <cell r="A277" t="str">
            <v>613210.603</v>
          </cell>
          <cell r="H277">
            <v>0</v>
          </cell>
          <cell r="K277">
            <v>0</v>
          </cell>
          <cell r="M277">
            <v>0</v>
          </cell>
        </row>
        <row r="278">
          <cell r="A278" t="str">
            <v>613230.603</v>
          </cell>
          <cell r="H278">
            <v>0</v>
          </cell>
          <cell r="K278">
            <v>0</v>
          </cell>
          <cell r="M278">
            <v>0</v>
          </cell>
        </row>
        <row r="279">
          <cell r="A279" t="str">
            <v>613250.603</v>
          </cell>
          <cell r="H279">
            <v>2317</v>
          </cell>
          <cell r="K279">
            <v>2317</v>
          </cell>
          <cell r="M279">
            <v>0</v>
          </cell>
        </row>
        <row r="280">
          <cell r="A280" t="str">
            <v>613280.603</v>
          </cell>
          <cell r="H280">
            <v>0</v>
          </cell>
          <cell r="K280">
            <v>0</v>
          </cell>
          <cell r="M280">
            <v>0</v>
          </cell>
        </row>
        <row r="281">
          <cell r="A281" t="str">
            <v>620110.603</v>
          </cell>
          <cell r="H281">
            <v>0</v>
          </cell>
          <cell r="K281">
            <v>0</v>
          </cell>
          <cell r="M281">
            <v>0</v>
          </cell>
        </row>
        <row r="282">
          <cell r="A282" t="str">
            <v>650120.603</v>
          </cell>
          <cell r="H282">
            <v>10700</v>
          </cell>
          <cell r="K282">
            <v>10700</v>
          </cell>
          <cell r="M282">
            <v>0</v>
          </cell>
        </row>
        <row r="283">
          <cell r="A283" t="str">
            <v>653110.588</v>
          </cell>
          <cell r="H283">
            <v>0</v>
          </cell>
          <cell r="K283">
            <v>3774.4</v>
          </cell>
          <cell r="M283">
            <v>3774.4</v>
          </cell>
        </row>
        <row r="284">
          <cell r="A284" t="str">
            <v>653110.603</v>
          </cell>
          <cell r="H284">
            <v>60052</v>
          </cell>
          <cell r="K284">
            <v>60052</v>
          </cell>
          <cell r="M284">
            <v>0</v>
          </cell>
        </row>
        <row r="285">
          <cell r="A285" t="str">
            <v>653120.588</v>
          </cell>
          <cell r="H285">
            <v>0</v>
          </cell>
          <cell r="K285">
            <v>11300</v>
          </cell>
          <cell r="M285">
            <v>11300</v>
          </cell>
        </row>
        <row r="286">
          <cell r="A286" t="str">
            <v>653120.603</v>
          </cell>
          <cell r="H286">
            <v>10632</v>
          </cell>
          <cell r="K286">
            <v>10632</v>
          </cell>
          <cell r="M286">
            <v>0</v>
          </cell>
        </row>
        <row r="287">
          <cell r="A287" t="str">
            <v>653130.588</v>
          </cell>
          <cell r="H287">
            <v>0</v>
          </cell>
          <cell r="K287">
            <v>18623.04</v>
          </cell>
          <cell r="M287">
            <v>18623.05</v>
          </cell>
        </row>
        <row r="288">
          <cell r="A288" t="str">
            <v>653140.603</v>
          </cell>
          <cell r="H288">
            <v>0</v>
          </cell>
          <cell r="K288">
            <v>0</v>
          </cell>
          <cell r="M288">
            <v>0</v>
          </cell>
        </row>
        <row r="289">
          <cell r="A289" t="str">
            <v>653150.603</v>
          </cell>
          <cell r="H289">
            <v>34941.82</v>
          </cell>
          <cell r="K289">
            <v>34941.82</v>
          </cell>
          <cell r="M289">
            <v>0</v>
          </cell>
        </row>
        <row r="290">
          <cell r="A290" t="str">
            <v>654201.603</v>
          </cell>
          <cell r="H290">
            <v>36857.49</v>
          </cell>
          <cell r="K290">
            <v>36857.49</v>
          </cell>
          <cell r="M290">
            <v>0</v>
          </cell>
        </row>
        <row r="291">
          <cell r="A291" t="str">
            <v>655110.603</v>
          </cell>
          <cell r="H291">
            <v>105334</v>
          </cell>
          <cell r="K291">
            <v>105334</v>
          </cell>
          <cell r="M291">
            <v>0</v>
          </cell>
        </row>
        <row r="292">
          <cell r="A292" t="str">
            <v>655120.603</v>
          </cell>
          <cell r="H292">
            <v>538.32000000000005</v>
          </cell>
          <cell r="K292">
            <v>538.32000000000005</v>
          </cell>
          <cell r="M292">
            <v>0</v>
          </cell>
        </row>
        <row r="293">
          <cell r="A293" t="str">
            <v>655150.603</v>
          </cell>
          <cell r="H293">
            <v>2312</v>
          </cell>
          <cell r="K293">
            <v>2312</v>
          </cell>
          <cell r="M293">
            <v>0</v>
          </cell>
        </row>
        <row r="294">
          <cell r="A294" t="str">
            <v>656120.603</v>
          </cell>
          <cell r="H294">
            <v>203309.16</v>
          </cell>
          <cell r="K294">
            <v>203309.16</v>
          </cell>
          <cell r="M294">
            <v>0</v>
          </cell>
        </row>
        <row r="295">
          <cell r="A295" t="str">
            <v>658110.603</v>
          </cell>
          <cell r="H295">
            <v>2250</v>
          </cell>
          <cell r="K295">
            <v>2250</v>
          </cell>
          <cell r="M295">
            <v>0</v>
          </cell>
        </row>
        <row r="296">
          <cell r="A296" t="str">
            <v>659110.521</v>
          </cell>
          <cell r="H296">
            <v>0</v>
          </cell>
          <cell r="K296">
            <v>0</v>
          </cell>
          <cell r="M296">
            <v>0</v>
          </cell>
        </row>
        <row r="297">
          <cell r="A297" t="str">
            <v>659110.588</v>
          </cell>
          <cell r="H297">
            <v>0</v>
          </cell>
          <cell r="K297">
            <v>57441.3</v>
          </cell>
          <cell r="M297">
            <v>58139.3</v>
          </cell>
        </row>
        <row r="298">
          <cell r="A298" t="str">
            <v>659110.603</v>
          </cell>
          <cell r="H298">
            <v>188900.06</v>
          </cell>
          <cell r="K298">
            <v>188900.06</v>
          </cell>
          <cell r="M298">
            <v>0</v>
          </cell>
        </row>
        <row r="299">
          <cell r="A299" t="str">
            <v>661110.588</v>
          </cell>
          <cell r="H299">
            <v>234800.12</v>
          </cell>
          <cell r="K299">
            <v>393400.12</v>
          </cell>
          <cell r="M299">
            <v>398369.56</v>
          </cell>
        </row>
        <row r="300">
          <cell r="A300" t="str">
            <v>661110.603</v>
          </cell>
          <cell r="H300">
            <v>24000</v>
          </cell>
          <cell r="K300">
            <v>24000</v>
          </cell>
          <cell r="M300">
            <v>0</v>
          </cell>
        </row>
        <row r="301">
          <cell r="A301" t="str">
            <v>661130.588</v>
          </cell>
          <cell r="H301">
            <v>0</v>
          </cell>
          <cell r="K301">
            <v>53440.85</v>
          </cell>
          <cell r="M301">
            <v>53439.94</v>
          </cell>
        </row>
        <row r="302">
          <cell r="A302" t="str">
            <v>670110.588</v>
          </cell>
          <cell r="H302">
            <v>-320000</v>
          </cell>
          <cell r="K302">
            <v>230000</v>
          </cell>
          <cell r="M302">
            <v>199474.17</v>
          </cell>
        </row>
        <row r="303">
          <cell r="A303" t="str">
            <v>671110.588</v>
          </cell>
          <cell r="H303">
            <v>-97976.98000000001</v>
          </cell>
          <cell r="K303">
            <v>1352127.02</v>
          </cell>
          <cell r="M303">
            <v>773570</v>
          </cell>
        </row>
        <row r="304">
          <cell r="A304" t="str">
            <v>671110.603</v>
          </cell>
          <cell r="H304">
            <v>125976.98</v>
          </cell>
          <cell r="K304">
            <v>125976.98</v>
          </cell>
          <cell r="M304">
            <v>0</v>
          </cell>
        </row>
        <row r="305">
          <cell r="A305" t="str">
            <v>671120.588</v>
          </cell>
          <cell r="H305">
            <v>0</v>
          </cell>
          <cell r="K305">
            <v>0</v>
          </cell>
          <cell r="M305">
            <v>66557.919999999998</v>
          </cell>
        </row>
        <row r="306">
          <cell r="A306" t="str">
            <v>672110.588</v>
          </cell>
          <cell r="H306">
            <v>91687.039999999994</v>
          </cell>
          <cell r="K306">
            <v>1158517.3800000001</v>
          </cell>
          <cell r="M306">
            <v>1158517.3799999999</v>
          </cell>
        </row>
        <row r="307">
          <cell r="A307" t="str">
            <v>680130.588</v>
          </cell>
          <cell r="H307">
            <v>0</v>
          </cell>
          <cell r="K307">
            <v>156000</v>
          </cell>
          <cell r="M307">
            <v>156000</v>
          </cell>
        </row>
        <row r="308">
          <cell r="A308" t="str">
            <v>680130.603</v>
          </cell>
          <cell r="H308">
            <v>19486.66</v>
          </cell>
          <cell r="K308">
            <v>19486.66</v>
          </cell>
          <cell r="M308">
            <v>0</v>
          </cell>
        </row>
        <row r="309">
          <cell r="A309" t="str">
            <v>801110.521</v>
          </cell>
          <cell r="H309">
            <v>2140625.84</v>
          </cell>
          <cell r="K309">
            <v>3556390.53</v>
          </cell>
          <cell r="M309">
            <v>3268836.32</v>
          </cell>
        </row>
        <row r="310">
          <cell r="A310" t="str">
            <v>801110.603</v>
          </cell>
          <cell r="H310">
            <v>27130.94</v>
          </cell>
          <cell r="K310">
            <v>34299.409999999996</v>
          </cell>
          <cell r="M310">
            <v>0</v>
          </cell>
        </row>
        <row r="311">
          <cell r="A311" t="str">
            <v>801111.521</v>
          </cell>
          <cell r="H311">
            <v>0</v>
          </cell>
          <cell r="K311">
            <v>0</v>
          </cell>
          <cell r="M311">
            <v>0</v>
          </cell>
        </row>
        <row r="312">
          <cell r="A312" t="str">
            <v>801210.521</v>
          </cell>
          <cell r="H312">
            <v>-1552389.5699999998</v>
          </cell>
          <cell r="K312">
            <v>-1068708.9699999997</v>
          </cell>
          <cell r="M312">
            <v>80048.14</v>
          </cell>
        </row>
        <row r="313">
          <cell r="A313" t="str">
            <v>801210.603</v>
          </cell>
          <cell r="H313">
            <v>-7859.2099999999991</v>
          </cell>
          <cell r="K313">
            <v>17614.93</v>
          </cell>
          <cell r="M313">
            <v>0</v>
          </cell>
        </row>
        <row r="314">
          <cell r="A314" t="str">
            <v>801211.521</v>
          </cell>
          <cell r="H314">
            <v>0</v>
          </cell>
          <cell r="K314">
            <v>0</v>
          </cell>
          <cell r="M314">
            <v>0</v>
          </cell>
        </row>
        <row r="315">
          <cell r="A315" t="str">
            <v>804010.521</v>
          </cell>
          <cell r="H315">
            <v>8910</v>
          </cell>
          <cell r="K315">
            <v>41237.81</v>
          </cell>
          <cell r="M315">
            <v>41006.65</v>
          </cell>
        </row>
        <row r="316">
          <cell r="A316" t="str">
            <v>804010.588</v>
          </cell>
          <cell r="H316">
            <v>0</v>
          </cell>
          <cell r="K316">
            <v>0</v>
          </cell>
          <cell r="M316">
            <v>0</v>
          </cell>
        </row>
        <row r="317">
          <cell r="A317" t="str">
            <v>804010.603</v>
          </cell>
          <cell r="H317">
            <v>6127.84</v>
          </cell>
          <cell r="K317">
            <v>6277.84</v>
          </cell>
          <cell r="M317">
            <v>0</v>
          </cell>
        </row>
        <row r="318">
          <cell r="A318" t="str">
            <v>804030.521</v>
          </cell>
          <cell r="H318">
            <v>0</v>
          </cell>
          <cell r="K318">
            <v>-26424.41</v>
          </cell>
          <cell r="M318">
            <v>-24786.76</v>
          </cell>
        </row>
        <row r="319">
          <cell r="A319" t="str">
            <v>804030.588</v>
          </cell>
          <cell r="H319">
            <v>0</v>
          </cell>
          <cell r="K319">
            <v>0</v>
          </cell>
          <cell r="M319">
            <v>0</v>
          </cell>
        </row>
        <row r="320">
          <cell r="A320" t="str">
            <v>804031.521</v>
          </cell>
          <cell r="H320">
            <v>0</v>
          </cell>
          <cell r="K320">
            <v>162256.06</v>
          </cell>
          <cell r="M320">
            <v>0</v>
          </cell>
        </row>
        <row r="321">
          <cell r="A321" t="str">
            <v>811134.521</v>
          </cell>
          <cell r="H321">
            <v>3183313.25</v>
          </cell>
          <cell r="K321">
            <v>13030765.92</v>
          </cell>
          <cell r="M321">
            <v>12553268.689999999</v>
          </cell>
        </row>
        <row r="322">
          <cell r="A322" t="str">
            <v>813500.521</v>
          </cell>
          <cell r="H322">
            <v>252842.3</v>
          </cell>
          <cell r="K322">
            <v>799427.66999999993</v>
          </cell>
          <cell r="M322">
            <v>799427.67</v>
          </cell>
        </row>
        <row r="323">
          <cell r="A323" t="str">
            <v>814019.521</v>
          </cell>
          <cell r="H323">
            <v>152811.74</v>
          </cell>
          <cell r="K323">
            <v>1930862.22</v>
          </cell>
          <cell r="M323">
            <v>1930862.31</v>
          </cell>
        </row>
        <row r="324">
          <cell r="A324" t="str">
            <v>814058.521</v>
          </cell>
          <cell r="H324">
            <v>0</v>
          </cell>
          <cell r="K324">
            <v>0</v>
          </cell>
          <cell r="M324">
            <v>0</v>
          </cell>
        </row>
        <row r="325">
          <cell r="A325" t="str">
            <v>817128.521</v>
          </cell>
          <cell r="H325">
            <v>480517.41</v>
          </cell>
          <cell r="K325">
            <v>673012.91999999993</v>
          </cell>
          <cell r="M325">
            <v>2683230.34</v>
          </cell>
        </row>
        <row r="326">
          <cell r="A326" t="str">
            <v>819999.521</v>
          </cell>
          <cell r="H326">
            <v>0</v>
          </cell>
          <cell r="K326">
            <v>0</v>
          </cell>
          <cell r="M326">
            <v>274442.59000000003</v>
          </cell>
        </row>
        <row r="327">
          <cell r="A327" t="str">
            <v>880010.521</v>
          </cell>
          <cell r="H327">
            <v>11383</v>
          </cell>
          <cell r="K327">
            <v>50348</v>
          </cell>
          <cell r="M327">
            <v>67261.820000000007</v>
          </cell>
        </row>
        <row r="328">
          <cell r="A328" t="str">
            <v>880010.588</v>
          </cell>
          <cell r="H328">
            <v>0</v>
          </cell>
          <cell r="K328">
            <v>-3580</v>
          </cell>
          <cell r="M328">
            <v>0</v>
          </cell>
        </row>
        <row r="329">
          <cell r="A329" t="str">
            <v>880010.603</v>
          </cell>
          <cell r="H329">
            <v>65050.76</v>
          </cell>
          <cell r="K329">
            <v>67280.36</v>
          </cell>
          <cell r="M329">
            <v>0</v>
          </cell>
        </row>
        <row r="330">
          <cell r="A330" t="str">
            <v>900110.521</v>
          </cell>
          <cell r="H330">
            <v>-20855291.02</v>
          </cell>
          <cell r="K330">
            <v>0</v>
          </cell>
          <cell r="M330">
            <v>19916564.690000001</v>
          </cell>
        </row>
        <row r="331">
          <cell r="A331" t="str">
            <v>900110.603</v>
          </cell>
          <cell r="H331">
            <v>-763091.37</v>
          </cell>
          <cell r="K331">
            <v>0</v>
          </cell>
          <cell r="M331">
            <v>1</v>
          </cell>
        </row>
        <row r="332">
          <cell r="A332" t="str">
            <v>804020.521</v>
          </cell>
          <cell r="M332">
            <v>1</v>
          </cell>
        </row>
        <row r="333">
          <cell r="M333">
            <v>0</v>
          </cell>
        </row>
        <row r="334">
          <cell r="H334">
            <v>1.0477378964424133E-9</v>
          </cell>
          <cell r="K334">
            <v>-8.8168235379271209E-8</v>
          </cell>
          <cell r="M334">
            <v>0</v>
          </cell>
        </row>
        <row r="335">
          <cell r="H335">
            <v>1.0477378964424133E-9</v>
          </cell>
          <cell r="K335">
            <v>-1.4911347534507513E-7</v>
          </cell>
          <cell r="M335">
            <v>-19916564.690000068</v>
          </cell>
        </row>
      </sheetData>
      <sheetData sheetId="6">
        <row r="1">
          <cell r="A1" t="str">
            <v>Account No.</v>
          </cell>
          <cell r="H1" t="str">
            <v>This Period Balance</v>
          </cell>
          <cell r="K1" t="str">
            <v>Ending Balance</v>
          </cell>
          <cell r="M1" t="str">
            <v>TUBO's Ending Balance</v>
          </cell>
        </row>
        <row r="2">
          <cell r="A2" t="str">
            <v>010010.000</v>
          </cell>
          <cell r="H2">
            <v>-17001</v>
          </cell>
          <cell r="K2">
            <v>31715.059999999998</v>
          </cell>
          <cell r="M2">
            <v>50000</v>
          </cell>
        </row>
        <row r="3">
          <cell r="A3" t="str">
            <v>010010.600</v>
          </cell>
          <cell r="H3">
            <v>39049.110000000015</v>
          </cell>
          <cell r="K3">
            <v>39049.110000000015</v>
          </cell>
          <cell r="M3">
            <v>0</v>
          </cell>
        </row>
        <row r="4">
          <cell r="A4" t="str">
            <v>011051.000</v>
          </cell>
          <cell r="H4">
            <v>27001836.91</v>
          </cell>
          <cell r="K4">
            <v>84592656.379999995</v>
          </cell>
          <cell r="M4">
            <v>92778964.540000007</v>
          </cell>
        </row>
        <row r="5">
          <cell r="A5" t="str">
            <v>011051.600</v>
          </cell>
          <cell r="H5">
            <v>-4176900.4099999997</v>
          </cell>
          <cell r="K5">
            <v>9887986.1500000004</v>
          </cell>
          <cell r="M5">
            <v>0</v>
          </cell>
        </row>
        <row r="6">
          <cell r="A6" t="str">
            <v>011052.600</v>
          </cell>
          <cell r="H6">
            <v>4626711.17</v>
          </cell>
          <cell r="K6">
            <v>4626711.17</v>
          </cell>
          <cell r="M6">
            <v>0</v>
          </cell>
        </row>
        <row r="7">
          <cell r="A7" t="str">
            <v>012010.000</v>
          </cell>
          <cell r="H7">
            <v>-14152373.460000005</v>
          </cell>
          <cell r="K7">
            <v>30606071.579999994</v>
          </cell>
          <cell r="M7">
            <v>30606071.579999998</v>
          </cell>
        </row>
        <row r="8">
          <cell r="A8" t="str">
            <v>012010.600</v>
          </cell>
          <cell r="H8">
            <v>12106367.200000001</v>
          </cell>
          <cell r="K8">
            <v>19734369.57</v>
          </cell>
          <cell r="M8">
            <v>0</v>
          </cell>
        </row>
        <row r="9">
          <cell r="A9" t="str">
            <v>012900.000</v>
          </cell>
          <cell r="H9">
            <v>-501731.41999999993</v>
          </cell>
          <cell r="K9">
            <v>15417498.99</v>
          </cell>
          <cell r="M9">
            <v>14373783.359999999</v>
          </cell>
        </row>
        <row r="10">
          <cell r="A10" t="str">
            <v>013010.000</v>
          </cell>
          <cell r="H10">
            <v>0</v>
          </cell>
          <cell r="K10">
            <v>0</v>
          </cell>
          <cell r="M10">
            <v>-235671.87</v>
          </cell>
        </row>
        <row r="11">
          <cell r="A11" t="str">
            <v>013110.000</v>
          </cell>
          <cell r="H11">
            <v>-94191.52</v>
          </cell>
          <cell r="K11">
            <v>-2042806.32</v>
          </cell>
          <cell r="M11">
            <v>-2042806.32</v>
          </cell>
        </row>
        <row r="12">
          <cell r="A12" t="str">
            <v>013120.000</v>
          </cell>
          <cell r="H12">
            <v>0</v>
          </cell>
          <cell r="K12">
            <v>0</v>
          </cell>
          <cell r="M12">
            <v>0</v>
          </cell>
        </row>
        <row r="13">
          <cell r="A13" t="str">
            <v>014019.000</v>
          </cell>
          <cell r="H13">
            <v>-2239.4400000000023</v>
          </cell>
          <cell r="K13">
            <v>749.99999999999773</v>
          </cell>
          <cell r="M13">
            <v>52891.44</v>
          </cell>
        </row>
        <row r="14">
          <cell r="A14" t="str">
            <v>014020.000</v>
          </cell>
          <cell r="H14">
            <v>0</v>
          </cell>
          <cell r="K14">
            <v>0</v>
          </cell>
          <cell r="M14">
            <v>0</v>
          </cell>
        </row>
        <row r="15">
          <cell r="A15" t="str">
            <v>014021.000</v>
          </cell>
          <cell r="H15">
            <v>0</v>
          </cell>
          <cell r="K15">
            <v>0</v>
          </cell>
          <cell r="M15">
            <v>0</v>
          </cell>
        </row>
        <row r="16">
          <cell r="A16" t="str">
            <v>014021.600</v>
          </cell>
          <cell r="H16">
            <v>885253.97</v>
          </cell>
          <cell r="K16">
            <v>3695114.34</v>
          </cell>
          <cell r="M16">
            <v>0</v>
          </cell>
        </row>
        <row r="17">
          <cell r="A17" t="str">
            <v>014023.000</v>
          </cell>
          <cell r="H17">
            <v>0</v>
          </cell>
          <cell r="K17">
            <v>0</v>
          </cell>
          <cell r="M17">
            <v>0</v>
          </cell>
        </row>
        <row r="18">
          <cell r="A18" t="str">
            <v>014045.000</v>
          </cell>
          <cell r="H18">
            <v>0</v>
          </cell>
          <cell r="K18">
            <v>0</v>
          </cell>
          <cell r="M18">
            <v>0</v>
          </cell>
        </row>
        <row r="19">
          <cell r="A19" t="str">
            <v>014076.000</v>
          </cell>
          <cell r="H19">
            <v>0</v>
          </cell>
          <cell r="K19">
            <v>0</v>
          </cell>
          <cell r="M19">
            <v>0</v>
          </cell>
        </row>
        <row r="20">
          <cell r="A20" t="str">
            <v>014128.000</v>
          </cell>
          <cell r="H20">
            <v>-26310</v>
          </cell>
          <cell r="K20">
            <v>0</v>
          </cell>
          <cell r="M20">
            <v>-4870.18</v>
          </cell>
        </row>
        <row r="21">
          <cell r="A21" t="str">
            <v>014129.000</v>
          </cell>
          <cell r="H21">
            <v>0</v>
          </cell>
          <cell r="K21">
            <v>0</v>
          </cell>
          <cell r="M21">
            <v>0</v>
          </cell>
        </row>
        <row r="22">
          <cell r="A22" t="str">
            <v>014150.000</v>
          </cell>
          <cell r="H22">
            <v>0</v>
          </cell>
          <cell r="K22">
            <v>0</v>
          </cell>
          <cell r="M22">
            <v>0</v>
          </cell>
        </row>
        <row r="23">
          <cell r="A23" t="str">
            <v>014203.000</v>
          </cell>
          <cell r="H23">
            <v>0</v>
          </cell>
          <cell r="K23">
            <v>-83570.759999999995</v>
          </cell>
          <cell r="M23">
            <v>0</v>
          </cell>
        </row>
        <row r="24">
          <cell r="A24" t="str">
            <v>014998.000</v>
          </cell>
          <cell r="H24">
            <v>0</v>
          </cell>
          <cell r="K24">
            <v>166289.9</v>
          </cell>
          <cell r="M24">
            <v>-7860827.2000000002</v>
          </cell>
        </row>
        <row r="25">
          <cell r="A25" t="str">
            <v>014999.000</v>
          </cell>
          <cell r="H25">
            <v>-212579.74</v>
          </cell>
          <cell r="K25">
            <v>1355358.92</v>
          </cell>
          <cell r="M25">
            <v>1355358.92</v>
          </cell>
        </row>
        <row r="26">
          <cell r="A26" t="str">
            <v>015010.000</v>
          </cell>
          <cell r="H26">
            <v>-51325.359999999993</v>
          </cell>
          <cell r="K26">
            <v>1014.8600000000079</v>
          </cell>
          <cell r="M26">
            <v>1734284.59</v>
          </cell>
        </row>
        <row r="27">
          <cell r="A27" t="str">
            <v>015010.600</v>
          </cell>
          <cell r="H27">
            <v>-17491.39</v>
          </cell>
          <cell r="K27">
            <v>48838.729999999996</v>
          </cell>
          <cell r="M27">
            <v>0</v>
          </cell>
        </row>
        <row r="28">
          <cell r="A28" t="str">
            <v>015012.000</v>
          </cell>
          <cell r="H28">
            <v>0</v>
          </cell>
          <cell r="K28">
            <v>0</v>
          </cell>
          <cell r="M28">
            <v>0</v>
          </cell>
        </row>
        <row r="29">
          <cell r="A29" t="str">
            <v>015020.000</v>
          </cell>
          <cell r="H29">
            <v>-43938.5</v>
          </cell>
          <cell r="K29">
            <v>-87976.59</v>
          </cell>
          <cell r="M29">
            <v>-2818089.72</v>
          </cell>
        </row>
        <row r="30">
          <cell r="A30" t="str">
            <v>015020.600</v>
          </cell>
          <cell r="H30">
            <v>-658631.66</v>
          </cell>
          <cell r="K30">
            <v>-809952.29</v>
          </cell>
          <cell r="M30">
            <v>0</v>
          </cell>
        </row>
        <row r="31">
          <cell r="A31" t="str">
            <v>015021.000</v>
          </cell>
          <cell r="H31">
            <v>0</v>
          </cell>
          <cell r="K31">
            <v>4209.8500000000004</v>
          </cell>
          <cell r="M31">
            <v>0</v>
          </cell>
        </row>
        <row r="32">
          <cell r="A32" t="str">
            <v>015021.600</v>
          </cell>
          <cell r="H32">
            <v>-1.999999990221113E-2</v>
          </cell>
          <cell r="K32">
            <v>-13596.689999999902</v>
          </cell>
          <cell r="M32">
            <v>0</v>
          </cell>
        </row>
        <row r="33">
          <cell r="A33" t="str">
            <v>015022.000</v>
          </cell>
          <cell r="H33">
            <v>0</v>
          </cell>
          <cell r="K33">
            <v>0</v>
          </cell>
          <cell r="M33">
            <v>0</v>
          </cell>
        </row>
        <row r="34">
          <cell r="A34" t="str">
            <v>016013.000</v>
          </cell>
          <cell r="H34">
            <v>0</v>
          </cell>
          <cell r="K34">
            <v>-42521.31</v>
          </cell>
          <cell r="M34">
            <v>0</v>
          </cell>
        </row>
        <row r="35">
          <cell r="A35" t="str">
            <v>016020.000</v>
          </cell>
          <cell r="H35">
            <v>0</v>
          </cell>
          <cell r="K35">
            <v>0</v>
          </cell>
          <cell r="M35">
            <v>0</v>
          </cell>
        </row>
        <row r="36">
          <cell r="A36" t="str">
            <v>016999.000</v>
          </cell>
          <cell r="H36">
            <v>0</v>
          </cell>
          <cell r="K36">
            <v>0</v>
          </cell>
          <cell r="M36">
            <v>0</v>
          </cell>
        </row>
        <row r="37">
          <cell r="A37" t="str">
            <v>018002.000</v>
          </cell>
          <cell r="H37">
            <v>0</v>
          </cell>
          <cell r="K37">
            <v>0</v>
          </cell>
          <cell r="M37">
            <v>0</v>
          </cell>
        </row>
        <row r="38">
          <cell r="A38" t="str">
            <v>018014.000</v>
          </cell>
          <cell r="H38">
            <v>0</v>
          </cell>
          <cell r="K38">
            <v>0</v>
          </cell>
          <cell r="M38">
            <v>0</v>
          </cell>
        </row>
        <row r="39">
          <cell r="A39" t="str">
            <v>018019.000</v>
          </cell>
          <cell r="H39">
            <v>-149243.08000000002</v>
          </cell>
          <cell r="K39">
            <v>-1269051.26</v>
          </cell>
          <cell r="M39">
            <v>-1359641.25</v>
          </cell>
        </row>
        <row r="40">
          <cell r="A40" t="str">
            <v>018020.000</v>
          </cell>
          <cell r="H40">
            <v>0</v>
          </cell>
          <cell r="K40">
            <v>0</v>
          </cell>
          <cell r="M40">
            <v>0</v>
          </cell>
        </row>
        <row r="41">
          <cell r="A41" t="str">
            <v>018021.000</v>
          </cell>
          <cell r="H41">
            <v>0</v>
          </cell>
          <cell r="K41">
            <v>0</v>
          </cell>
          <cell r="M41">
            <v>0</v>
          </cell>
        </row>
        <row r="42">
          <cell r="A42" t="str">
            <v>018022.000</v>
          </cell>
          <cell r="H42">
            <v>0</v>
          </cell>
          <cell r="K42">
            <v>0</v>
          </cell>
          <cell r="M42">
            <v>0</v>
          </cell>
        </row>
        <row r="43">
          <cell r="A43" t="str">
            <v>018023.000</v>
          </cell>
          <cell r="H43">
            <v>0</v>
          </cell>
          <cell r="K43">
            <v>0</v>
          </cell>
          <cell r="M43">
            <v>0</v>
          </cell>
        </row>
        <row r="44">
          <cell r="A44" t="str">
            <v>018045.000</v>
          </cell>
          <cell r="H44">
            <v>0</v>
          </cell>
          <cell r="K44">
            <v>0</v>
          </cell>
          <cell r="M44">
            <v>0</v>
          </cell>
        </row>
        <row r="45">
          <cell r="A45" t="str">
            <v>018079.000</v>
          </cell>
          <cell r="H45">
            <v>31427.71</v>
          </cell>
          <cell r="K45">
            <v>31427.71</v>
          </cell>
          <cell r="M45">
            <v>28521.09</v>
          </cell>
        </row>
        <row r="46">
          <cell r="A46" t="str">
            <v>018128.000</v>
          </cell>
          <cell r="H46">
            <v>-4889007.92</v>
          </cell>
          <cell r="K46">
            <v>-15941055.75</v>
          </cell>
          <cell r="M46">
            <v>-14328956.59</v>
          </cell>
        </row>
        <row r="47">
          <cell r="A47" t="str">
            <v>018134.000</v>
          </cell>
          <cell r="H47">
            <v>59504.570000000065</v>
          </cell>
          <cell r="K47">
            <v>-7002075.9799999995</v>
          </cell>
          <cell r="M47">
            <v>-6685177.2599999998</v>
          </cell>
        </row>
        <row r="48">
          <cell r="A48" t="str">
            <v>018184.000</v>
          </cell>
          <cell r="H48">
            <v>0</v>
          </cell>
          <cell r="K48">
            <v>0</v>
          </cell>
          <cell r="M48">
            <v>0</v>
          </cell>
        </row>
        <row r="49">
          <cell r="A49" t="str">
            <v>018500.000</v>
          </cell>
          <cell r="H49">
            <v>5179.4000000000015</v>
          </cell>
          <cell r="K49">
            <v>-609474.91</v>
          </cell>
          <cell r="M49">
            <v>-547921.76</v>
          </cell>
        </row>
        <row r="50">
          <cell r="A50" t="str">
            <v>018570.000</v>
          </cell>
          <cell r="H50">
            <v>0</v>
          </cell>
          <cell r="K50">
            <v>0</v>
          </cell>
          <cell r="M50">
            <v>0</v>
          </cell>
        </row>
        <row r="51">
          <cell r="A51" t="str">
            <v>018570.600</v>
          </cell>
          <cell r="H51">
            <v>-12304952.359999999</v>
          </cell>
          <cell r="K51">
            <v>-35772804.420000002</v>
          </cell>
          <cell r="M51">
            <v>0</v>
          </cell>
        </row>
        <row r="52">
          <cell r="A52" t="str">
            <v>020003.000</v>
          </cell>
          <cell r="H52">
            <v>0</v>
          </cell>
          <cell r="K52">
            <v>0</v>
          </cell>
          <cell r="M52">
            <v>0</v>
          </cell>
        </row>
        <row r="53">
          <cell r="A53" t="str">
            <v>021000.000</v>
          </cell>
          <cell r="H53">
            <v>0</v>
          </cell>
          <cell r="K53">
            <v>0</v>
          </cell>
          <cell r="M53">
            <v>0</v>
          </cell>
        </row>
        <row r="54">
          <cell r="A54" t="str">
            <v>023014.000</v>
          </cell>
          <cell r="H54">
            <v>-316618.73</v>
          </cell>
          <cell r="K54">
            <v>2208749.14</v>
          </cell>
          <cell r="M54">
            <v>2208749.14</v>
          </cell>
        </row>
        <row r="55">
          <cell r="A55" t="str">
            <v>024000.000</v>
          </cell>
          <cell r="H55">
            <v>0</v>
          </cell>
          <cell r="K55">
            <v>0</v>
          </cell>
          <cell r="M55">
            <v>0</v>
          </cell>
        </row>
        <row r="56">
          <cell r="A56" t="str">
            <v>024048.000</v>
          </cell>
          <cell r="H56">
            <v>45558.64</v>
          </cell>
          <cell r="K56">
            <v>126699.43</v>
          </cell>
          <cell r="M56">
            <v>126699.43</v>
          </cell>
        </row>
        <row r="57">
          <cell r="A57" t="str">
            <v>024901.600</v>
          </cell>
          <cell r="H57">
            <v>95028.04</v>
          </cell>
          <cell r="K57">
            <v>118850.47</v>
          </cell>
          <cell r="M57">
            <v>0</v>
          </cell>
        </row>
        <row r="58">
          <cell r="A58" t="str">
            <v>024902.600</v>
          </cell>
          <cell r="H58">
            <v>0</v>
          </cell>
          <cell r="K58">
            <v>862743.78</v>
          </cell>
          <cell r="M58">
            <v>0</v>
          </cell>
        </row>
        <row r="59">
          <cell r="A59" t="str">
            <v>027010.000</v>
          </cell>
          <cell r="H59">
            <v>0</v>
          </cell>
          <cell r="K59">
            <v>0</v>
          </cell>
          <cell r="M59">
            <v>0</v>
          </cell>
        </row>
        <row r="60">
          <cell r="A60" t="str">
            <v>028010.000</v>
          </cell>
          <cell r="H60">
            <v>0</v>
          </cell>
          <cell r="K60">
            <v>0</v>
          </cell>
          <cell r="M60">
            <v>0</v>
          </cell>
        </row>
        <row r="61">
          <cell r="A61" t="str">
            <v>028910.000</v>
          </cell>
          <cell r="H61">
            <v>0</v>
          </cell>
          <cell r="K61">
            <v>0</v>
          </cell>
          <cell r="M61">
            <v>0</v>
          </cell>
        </row>
        <row r="62">
          <cell r="A62" t="str">
            <v>029010.000</v>
          </cell>
          <cell r="H62">
            <v>0</v>
          </cell>
          <cell r="K62">
            <v>1704563.73</v>
          </cell>
          <cell r="M62">
            <v>1703963.73</v>
          </cell>
        </row>
        <row r="63">
          <cell r="A63" t="str">
            <v>029010.600</v>
          </cell>
          <cell r="H63">
            <v>0</v>
          </cell>
          <cell r="K63">
            <v>40000</v>
          </cell>
          <cell r="M63">
            <v>0</v>
          </cell>
        </row>
        <row r="64">
          <cell r="A64" t="str">
            <v>029110.000</v>
          </cell>
          <cell r="H64">
            <v>33999.999999999985</v>
          </cell>
          <cell r="K64">
            <v>197986.86</v>
          </cell>
          <cell r="M64">
            <v>149000</v>
          </cell>
        </row>
        <row r="65">
          <cell r="A65" t="str">
            <v>029110.600</v>
          </cell>
          <cell r="H65">
            <v>12000</v>
          </cell>
          <cell r="K65">
            <v>12000</v>
          </cell>
          <cell r="M65">
            <v>0</v>
          </cell>
        </row>
        <row r="66">
          <cell r="A66" t="str">
            <v>029130.000</v>
          </cell>
          <cell r="H66">
            <v>13538.82</v>
          </cell>
          <cell r="K66">
            <v>26428.809999999998</v>
          </cell>
          <cell r="M66">
            <v>26428.79</v>
          </cell>
        </row>
        <row r="67">
          <cell r="A67" t="str">
            <v>029150.000</v>
          </cell>
          <cell r="H67">
            <v>0</v>
          </cell>
          <cell r="K67">
            <v>0</v>
          </cell>
          <cell r="M67">
            <v>0</v>
          </cell>
        </row>
        <row r="68">
          <cell r="A68" t="str">
            <v>029160.000</v>
          </cell>
          <cell r="H68">
            <v>-9278.35</v>
          </cell>
          <cell r="K68">
            <v>0</v>
          </cell>
          <cell r="M68">
            <v>0</v>
          </cell>
        </row>
        <row r="69">
          <cell r="A69" t="str">
            <v>029170.000</v>
          </cell>
          <cell r="H69">
            <v>0</v>
          </cell>
          <cell r="K69">
            <v>11104035.9</v>
          </cell>
          <cell r="M69">
            <v>15210083.199999999</v>
          </cell>
        </row>
        <row r="70">
          <cell r="A70" t="str">
            <v>029170.600</v>
          </cell>
          <cell r="H70">
            <v>0</v>
          </cell>
          <cell r="K70">
            <v>0</v>
          </cell>
          <cell r="M70">
            <v>0</v>
          </cell>
        </row>
        <row r="71">
          <cell r="A71" t="str">
            <v>029900.000</v>
          </cell>
          <cell r="H71">
            <v>-1052285.7</v>
          </cell>
          <cell r="K71">
            <v>428533.57000000007</v>
          </cell>
          <cell r="M71">
            <v>291206.99</v>
          </cell>
        </row>
        <row r="72">
          <cell r="A72" t="str">
            <v>041110.000</v>
          </cell>
          <cell r="H72">
            <v>0</v>
          </cell>
          <cell r="K72">
            <v>0</v>
          </cell>
          <cell r="M72">
            <v>0</v>
          </cell>
        </row>
        <row r="73">
          <cell r="A73" t="str">
            <v>041210.000</v>
          </cell>
          <cell r="H73">
            <v>0</v>
          </cell>
          <cell r="K73">
            <v>0</v>
          </cell>
          <cell r="M73">
            <v>1</v>
          </cell>
        </row>
        <row r="74">
          <cell r="A74" t="str">
            <v>041510.000</v>
          </cell>
          <cell r="H74">
            <v>0</v>
          </cell>
          <cell r="K74">
            <v>673994.98</v>
          </cell>
          <cell r="M74">
            <v>378876.95</v>
          </cell>
        </row>
        <row r="75">
          <cell r="A75" t="str">
            <v>041510.600</v>
          </cell>
          <cell r="H75">
            <v>0</v>
          </cell>
          <cell r="K75">
            <v>99625</v>
          </cell>
          <cell r="M75">
            <v>0</v>
          </cell>
        </row>
        <row r="76">
          <cell r="A76" t="str">
            <v>041610.000</v>
          </cell>
          <cell r="H76">
            <v>0</v>
          </cell>
          <cell r="K76">
            <v>908820.47</v>
          </cell>
          <cell r="M76">
            <v>0</v>
          </cell>
        </row>
        <row r="77">
          <cell r="A77" t="str">
            <v>042110.000</v>
          </cell>
          <cell r="H77">
            <v>0</v>
          </cell>
          <cell r="K77">
            <v>0</v>
          </cell>
          <cell r="M77">
            <v>0</v>
          </cell>
        </row>
        <row r="78">
          <cell r="A78" t="str">
            <v>042210.000</v>
          </cell>
          <cell r="H78">
            <v>0</v>
          </cell>
          <cell r="K78">
            <v>0</v>
          </cell>
          <cell r="M78">
            <v>0</v>
          </cell>
        </row>
        <row r="79">
          <cell r="A79" t="str">
            <v>042510.000</v>
          </cell>
          <cell r="H79">
            <v>-4862.07</v>
          </cell>
          <cell r="K79">
            <v>-466277.53</v>
          </cell>
          <cell r="M79">
            <v>-378215.98</v>
          </cell>
        </row>
        <row r="80">
          <cell r="A80" t="str">
            <v>042510.600</v>
          </cell>
          <cell r="H80">
            <v>-1637.67</v>
          </cell>
          <cell r="K80">
            <v>-8586.27</v>
          </cell>
          <cell r="M80">
            <v>0</v>
          </cell>
        </row>
        <row r="81">
          <cell r="A81" t="str">
            <v>042610.000</v>
          </cell>
          <cell r="H81">
            <v>-14939.51</v>
          </cell>
          <cell r="K81">
            <v>-257955.61000000002</v>
          </cell>
          <cell r="M81">
            <v>0</v>
          </cell>
        </row>
        <row r="82">
          <cell r="A82" t="str">
            <v>061110.000</v>
          </cell>
          <cell r="H82">
            <v>1312472.97</v>
          </cell>
          <cell r="K82">
            <v>127929.04000000004</v>
          </cell>
          <cell r="M82">
            <v>117316.1</v>
          </cell>
        </row>
        <row r="83">
          <cell r="A83" t="str">
            <v>061111.000</v>
          </cell>
          <cell r="H83">
            <v>0</v>
          </cell>
          <cell r="K83">
            <v>0</v>
          </cell>
          <cell r="M83">
            <v>0</v>
          </cell>
        </row>
        <row r="84">
          <cell r="A84" t="str">
            <v>062010.000</v>
          </cell>
          <cell r="H84">
            <v>0</v>
          </cell>
          <cell r="K84">
            <v>0</v>
          </cell>
          <cell r="M84">
            <v>0</v>
          </cell>
        </row>
        <row r="85">
          <cell r="A85" t="str">
            <v>062100.600</v>
          </cell>
          <cell r="H85">
            <v>-3800</v>
          </cell>
          <cell r="K85">
            <v>-3800</v>
          </cell>
          <cell r="M85">
            <v>0</v>
          </cell>
        </row>
        <row r="86">
          <cell r="A86" t="str">
            <v>062110.000</v>
          </cell>
          <cell r="H86">
            <v>0</v>
          </cell>
          <cell r="K86">
            <v>0</v>
          </cell>
          <cell r="M86">
            <v>0</v>
          </cell>
        </row>
        <row r="87">
          <cell r="A87" t="str">
            <v>062120.000</v>
          </cell>
          <cell r="H87">
            <v>-2160</v>
          </cell>
          <cell r="K87">
            <v>-63036</v>
          </cell>
          <cell r="M87">
            <v>-61536</v>
          </cell>
        </row>
        <row r="88">
          <cell r="A88" t="str">
            <v>062120.600</v>
          </cell>
          <cell r="H88">
            <v>0</v>
          </cell>
          <cell r="K88">
            <v>-3800</v>
          </cell>
          <cell r="M88">
            <v>0</v>
          </cell>
        </row>
        <row r="89">
          <cell r="A89" t="str">
            <v>062130.000</v>
          </cell>
          <cell r="H89">
            <v>-356591.42000000004</v>
          </cell>
          <cell r="K89">
            <v>-3287896.17</v>
          </cell>
          <cell r="M89">
            <v>-3263110.62</v>
          </cell>
        </row>
        <row r="90">
          <cell r="A90" t="str">
            <v>062130.600</v>
          </cell>
          <cell r="H90">
            <v>0</v>
          </cell>
          <cell r="K90">
            <v>-3350</v>
          </cell>
          <cell r="M90">
            <v>0</v>
          </cell>
        </row>
        <row r="91">
          <cell r="A91" t="str">
            <v>062160.000</v>
          </cell>
          <cell r="H91">
            <v>-156985.87</v>
          </cell>
          <cell r="K91">
            <v>-1778050.5699999998</v>
          </cell>
          <cell r="M91">
            <v>-1778050.57</v>
          </cell>
        </row>
        <row r="92">
          <cell r="A92" t="str">
            <v>062210.000</v>
          </cell>
          <cell r="H92">
            <v>0</v>
          </cell>
          <cell r="K92">
            <v>0</v>
          </cell>
          <cell r="M92">
            <v>0</v>
          </cell>
        </row>
        <row r="93">
          <cell r="A93" t="str">
            <v>062310.000</v>
          </cell>
          <cell r="H93">
            <v>0</v>
          </cell>
          <cell r="K93">
            <v>-2328.37</v>
          </cell>
          <cell r="M93">
            <v>-2328.37</v>
          </cell>
        </row>
        <row r="94">
          <cell r="A94" t="str">
            <v>062410.000</v>
          </cell>
          <cell r="H94">
            <v>0</v>
          </cell>
          <cell r="K94">
            <v>0</v>
          </cell>
          <cell r="M94">
            <v>0</v>
          </cell>
        </row>
        <row r="95">
          <cell r="A95" t="str">
            <v>062510.000</v>
          </cell>
          <cell r="H95">
            <v>-16256.45</v>
          </cell>
          <cell r="K95">
            <v>-225642.52000000002</v>
          </cell>
          <cell r="M95">
            <v>-225642.52</v>
          </cell>
        </row>
        <row r="96">
          <cell r="A96" t="str">
            <v>062610.000</v>
          </cell>
          <cell r="H96">
            <v>-55000</v>
          </cell>
          <cell r="K96">
            <v>-415000</v>
          </cell>
          <cell r="M96">
            <v>-380000</v>
          </cell>
        </row>
        <row r="97">
          <cell r="A97" t="str">
            <v>062630.000</v>
          </cell>
          <cell r="H97">
            <v>0</v>
          </cell>
          <cell r="K97">
            <v>0</v>
          </cell>
          <cell r="M97">
            <v>-80000</v>
          </cell>
        </row>
        <row r="98">
          <cell r="A98" t="str">
            <v>062710.000</v>
          </cell>
          <cell r="H98">
            <v>-50000</v>
          </cell>
          <cell r="K98">
            <v>-740000</v>
          </cell>
          <cell r="M98">
            <v>-1550525.83</v>
          </cell>
        </row>
        <row r="99">
          <cell r="A99" t="str">
            <v>062810.000</v>
          </cell>
          <cell r="H99">
            <v>-1662.5</v>
          </cell>
          <cell r="K99">
            <v>-48458.84</v>
          </cell>
          <cell r="M99">
            <v>-48458.84</v>
          </cell>
        </row>
        <row r="100">
          <cell r="A100" t="str">
            <v>062910.000</v>
          </cell>
          <cell r="H100">
            <v>-449815.07000000007</v>
          </cell>
          <cell r="K100">
            <v>-9152396.2200000007</v>
          </cell>
          <cell r="M100">
            <v>-9152396.2200000007</v>
          </cell>
        </row>
        <row r="101">
          <cell r="A101" t="str">
            <v>063010.000</v>
          </cell>
          <cell r="H101">
            <v>0</v>
          </cell>
          <cell r="K101">
            <v>0</v>
          </cell>
          <cell r="M101">
            <v>0</v>
          </cell>
        </row>
        <row r="102">
          <cell r="A102" t="str">
            <v>063210.000</v>
          </cell>
          <cell r="H102">
            <v>-31397.18</v>
          </cell>
          <cell r="K102">
            <v>-720218.78</v>
          </cell>
          <cell r="M102">
            <v>-711092.65</v>
          </cell>
        </row>
        <row r="103">
          <cell r="A103" t="str">
            <v>063310.000</v>
          </cell>
          <cell r="H103">
            <v>0</v>
          </cell>
          <cell r="K103">
            <v>0</v>
          </cell>
          <cell r="M103">
            <v>0</v>
          </cell>
        </row>
        <row r="104">
          <cell r="A104" t="str">
            <v>063410.000</v>
          </cell>
          <cell r="H104">
            <v>0</v>
          </cell>
          <cell r="K104">
            <v>0</v>
          </cell>
          <cell r="M104">
            <v>0</v>
          </cell>
        </row>
        <row r="105">
          <cell r="A105" t="str">
            <v>063420.000</v>
          </cell>
          <cell r="H105">
            <v>0</v>
          </cell>
          <cell r="K105">
            <v>0</v>
          </cell>
          <cell r="M105">
            <v>0</v>
          </cell>
        </row>
        <row r="106">
          <cell r="A106" t="str">
            <v>064900.000</v>
          </cell>
          <cell r="H106">
            <v>-178159.61000000034</v>
          </cell>
          <cell r="K106">
            <v>-5193525.91</v>
          </cell>
          <cell r="M106">
            <v>-5982786.3700000001</v>
          </cell>
        </row>
        <row r="107">
          <cell r="A107" t="str">
            <v>065010.000</v>
          </cell>
          <cell r="H107">
            <v>-862970.99000000022</v>
          </cell>
          <cell r="K107">
            <v>-13051939.109999999</v>
          </cell>
          <cell r="M107">
            <v>1851165.92</v>
          </cell>
        </row>
        <row r="108">
          <cell r="A108" t="str">
            <v>065010.600</v>
          </cell>
          <cell r="H108">
            <v>-179530.91000000003</v>
          </cell>
          <cell r="K108">
            <v>-762591.37</v>
          </cell>
          <cell r="M108">
            <v>0</v>
          </cell>
        </row>
        <row r="109">
          <cell r="A109" t="str">
            <v>065020.000</v>
          </cell>
          <cell r="H109">
            <v>0</v>
          </cell>
          <cell r="K109">
            <v>-12777.14</v>
          </cell>
          <cell r="M109">
            <v>0</v>
          </cell>
        </row>
        <row r="110">
          <cell r="A110" t="str">
            <v>065030.000</v>
          </cell>
          <cell r="H110">
            <v>-26296.179999999993</v>
          </cell>
          <cell r="K110">
            <v>-1217192.23</v>
          </cell>
          <cell r="M110">
            <v>-2049424.44</v>
          </cell>
        </row>
        <row r="111">
          <cell r="A111" t="str">
            <v>065030.600</v>
          </cell>
          <cell r="H111">
            <v>-2559.6100000000006</v>
          </cell>
          <cell r="K111">
            <v>-6260.76</v>
          </cell>
          <cell r="M111">
            <v>0</v>
          </cell>
        </row>
        <row r="112">
          <cell r="A112" t="str">
            <v>080010.000</v>
          </cell>
          <cell r="H112">
            <v>0</v>
          </cell>
          <cell r="K112">
            <v>-20000000</v>
          </cell>
          <cell r="M112">
            <v>-20000000</v>
          </cell>
        </row>
        <row r="113">
          <cell r="A113" t="str">
            <v>081010.000</v>
          </cell>
          <cell r="H113">
            <v>0</v>
          </cell>
          <cell r="K113">
            <v>0</v>
          </cell>
          <cell r="M113">
            <v>458951.39</v>
          </cell>
        </row>
        <row r="114">
          <cell r="A114" t="str">
            <v>081030.000</v>
          </cell>
          <cell r="H114">
            <v>0</v>
          </cell>
          <cell r="K114">
            <v>0</v>
          </cell>
          <cell r="M114">
            <v>0</v>
          </cell>
        </row>
        <row r="115">
          <cell r="A115" t="str">
            <v>082010.000</v>
          </cell>
          <cell r="H115">
            <v>0</v>
          </cell>
          <cell r="K115">
            <v>-18851140.870000001</v>
          </cell>
          <cell r="M115">
            <v>-32658571.91</v>
          </cell>
        </row>
        <row r="116">
          <cell r="A116" t="str">
            <v>082020.000</v>
          </cell>
          <cell r="H116">
            <v>0</v>
          </cell>
          <cell r="K116">
            <v>0</v>
          </cell>
          <cell r="M116">
            <v>0</v>
          </cell>
        </row>
        <row r="117">
          <cell r="A117" t="str">
            <v>084010.000</v>
          </cell>
          <cell r="H117">
            <v>0</v>
          </cell>
          <cell r="K117">
            <v>0</v>
          </cell>
          <cell r="M117">
            <v>1863234.6</v>
          </cell>
        </row>
        <row r="118">
          <cell r="A118" t="str">
            <v>110102.521</v>
          </cell>
          <cell r="H118">
            <v>-6960061.1099999994</v>
          </cell>
          <cell r="K118">
            <v>-76594037.120000005</v>
          </cell>
          <cell r="M118">
            <v>-76039932.939999998</v>
          </cell>
        </row>
        <row r="119">
          <cell r="A119" t="str">
            <v>110900.521</v>
          </cell>
          <cell r="H119">
            <v>0</v>
          </cell>
          <cell r="K119">
            <v>0</v>
          </cell>
          <cell r="M119">
            <v>0</v>
          </cell>
        </row>
        <row r="120">
          <cell r="A120" t="str">
            <v>113011.521</v>
          </cell>
          <cell r="H120">
            <v>-413269.68</v>
          </cell>
          <cell r="K120">
            <v>-6730908.25</v>
          </cell>
          <cell r="M120">
            <v>-6730908.2400000002</v>
          </cell>
        </row>
        <row r="121">
          <cell r="A121" t="str">
            <v>113012.521</v>
          </cell>
          <cell r="H121">
            <v>0</v>
          </cell>
          <cell r="K121">
            <v>-2122348.5099999998</v>
          </cell>
          <cell r="M121">
            <v>-2699337.52</v>
          </cell>
        </row>
        <row r="122">
          <cell r="A122" t="str">
            <v>113014.521</v>
          </cell>
          <cell r="H122">
            <v>-670828.62</v>
          </cell>
          <cell r="K122">
            <v>-9388233.4299999997</v>
          </cell>
          <cell r="M122">
            <v>-10423568.32</v>
          </cell>
        </row>
        <row r="123">
          <cell r="A123" t="str">
            <v>113015.521</v>
          </cell>
          <cell r="H123">
            <v>0</v>
          </cell>
          <cell r="K123">
            <v>0</v>
          </cell>
          <cell r="M123">
            <v>0</v>
          </cell>
        </row>
        <row r="124">
          <cell r="A124" t="str">
            <v>114048.521</v>
          </cell>
          <cell r="H124">
            <v>-78526.64</v>
          </cell>
          <cell r="K124">
            <v>-686330.28</v>
          </cell>
          <cell r="M124">
            <v>-740120.43</v>
          </cell>
        </row>
        <row r="125">
          <cell r="A125" t="str">
            <v>116101.521</v>
          </cell>
          <cell r="H125">
            <v>-9672617.2200000007</v>
          </cell>
          <cell r="K125">
            <v>-98764538.870000005</v>
          </cell>
          <cell r="M125">
            <v>-97291132.829999998</v>
          </cell>
        </row>
        <row r="126">
          <cell r="A126" t="str">
            <v>190105.521</v>
          </cell>
          <cell r="H126">
            <v>-582812.03</v>
          </cell>
          <cell r="K126">
            <v>-13837879.27</v>
          </cell>
          <cell r="M126">
            <v>-13930869.26</v>
          </cell>
        </row>
        <row r="127">
          <cell r="A127" t="str">
            <v>191107.521</v>
          </cell>
          <cell r="H127">
            <v>0</v>
          </cell>
          <cell r="K127">
            <v>-23169.29</v>
          </cell>
          <cell r="M127">
            <v>-23167.96</v>
          </cell>
        </row>
        <row r="128">
          <cell r="A128" t="str">
            <v>191201.603</v>
          </cell>
          <cell r="H128">
            <v>-2526912.87</v>
          </cell>
          <cell r="K128">
            <v>-7122230.0700000003</v>
          </cell>
          <cell r="M128">
            <v>0</v>
          </cell>
        </row>
        <row r="129">
          <cell r="A129" t="str">
            <v>191202.603</v>
          </cell>
          <cell r="H129">
            <v>-5673916.4500000002</v>
          </cell>
          <cell r="K129">
            <v>-10709984.359999999</v>
          </cell>
          <cell r="M129">
            <v>0</v>
          </cell>
        </row>
        <row r="130">
          <cell r="A130" t="str">
            <v>191203.603</v>
          </cell>
          <cell r="H130">
            <v>-88274</v>
          </cell>
          <cell r="K130">
            <v>-2082991.45</v>
          </cell>
          <cell r="M130">
            <v>0</v>
          </cell>
        </row>
        <row r="131">
          <cell r="A131" t="str">
            <v>191204.603</v>
          </cell>
          <cell r="H131">
            <v>0</v>
          </cell>
          <cell r="K131">
            <v>-646294.9</v>
          </cell>
          <cell r="M131">
            <v>0</v>
          </cell>
        </row>
        <row r="132">
          <cell r="A132" t="str">
            <v>191205.603</v>
          </cell>
          <cell r="H132">
            <v>0</v>
          </cell>
          <cell r="K132">
            <v>-187924</v>
          </cell>
          <cell r="M132">
            <v>0</v>
          </cell>
        </row>
        <row r="133">
          <cell r="A133" t="str">
            <v>191206.603</v>
          </cell>
          <cell r="H133">
            <v>0</v>
          </cell>
          <cell r="K133">
            <v>-13155.87</v>
          </cell>
          <cell r="M133">
            <v>0</v>
          </cell>
        </row>
        <row r="134">
          <cell r="A134" t="str">
            <v>191207.603</v>
          </cell>
          <cell r="H134">
            <v>-3520620.57</v>
          </cell>
          <cell r="K134">
            <v>-10869689.129999999</v>
          </cell>
          <cell r="M134">
            <v>0</v>
          </cell>
        </row>
        <row r="135">
          <cell r="A135" t="str">
            <v>191208.603</v>
          </cell>
          <cell r="H135">
            <v>-27200</v>
          </cell>
          <cell r="K135">
            <v>-86927.1</v>
          </cell>
          <cell r="M135">
            <v>0</v>
          </cell>
        </row>
        <row r="136">
          <cell r="A136" t="str">
            <v>191209.603</v>
          </cell>
          <cell r="H136">
            <v>0</v>
          </cell>
          <cell r="K136">
            <v>-292823.19</v>
          </cell>
          <cell r="M136">
            <v>0</v>
          </cell>
        </row>
        <row r="137">
          <cell r="A137" t="str">
            <v>191210.603</v>
          </cell>
          <cell r="H137">
            <v>0</v>
          </cell>
          <cell r="K137">
            <v>-191298.16</v>
          </cell>
          <cell r="M137">
            <v>0</v>
          </cell>
        </row>
        <row r="138">
          <cell r="A138" t="str">
            <v>191211.603</v>
          </cell>
          <cell r="H138">
            <v>0</v>
          </cell>
          <cell r="K138">
            <v>-44976</v>
          </cell>
          <cell r="M138">
            <v>0</v>
          </cell>
        </row>
        <row r="139">
          <cell r="A139" t="str">
            <v>191212.603</v>
          </cell>
          <cell r="H139">
            <v>0</v>
          </cell>
          <cell r="K139">
            <v>-947913.34</v>
          </cell>
          <cell r="M139">
            <v>0</v>
          </cell>
        </row>
        <row r="140">
          <cell r="A140" t="str">
            <v>191213.603</v>
          </cell>
          <cell r="H140">
            <v>-22110.720000000001</v>
          </cell>
          <cell r="K140">
            <v>-44281.72</v>
          </cell>
          <cell r="M140">
            <v>0</v>
          </cell>
        </row>
        <row r="141">
          <cell r="A141" t="str">
            <v>191214.603</v>
          </cell>
          <cell r="H141">
            <v>-27200</v>
          </cell>
          <cell r="K141">
            <v>-51600</v>
          </cell>
          <cell r="M141">
            <v>0</v>
          </cell>
        </row>
        <row r="142">
          <cell r="A142" t="str">
            <v>191215.603</v>
          </cell>
          <cell r="H142">
            <v>0</v>
          </cell>
          <cell r="K142">
            <v>-126400</v>
          </cell>
          <cell r="M142">
            <v>0</v>
          </cell>
        </row>
        <row r="143">
          <cell r="A143" t="str">
            <v>191216.603</v>
          </cell>
          <cell r="H143">
            <v>-45000</v>
          </cell>
          <cell r="K143">
            <v>-45000</v>
          </cell>
          <cell r="M143">
            <v>0</v>
          </cell>
        </row>
        <row r="144">
          <cell r="A144" t="str">
            <v>192000.603</v>
          </cell>
          <cell r="H144">
            <v>-596561.73</v>
          </cell>
          <cell r="K144">
            <v>-1601637.45</v>
          </cell>
          <cell r="M144">
            <v>0</v>
          </cell>
        </row>
        <row r="145">
          <cell r="A145" t="str">
            <v>193000.603</v>
          </cell>
          <cell r="H145">
            <v>0</v>
          </cell>
          <cell r="K145">
            <v>-0.01</v>
          </cell>
          <cell r="M145">
            <v>0</v>
          </cell>
        </row>
        <row r="146">
          <cell r="A146" t="str">
            <v>210100.603</v>
          </cell>
          <cell r="H146">
            <v>11931234.609999999</v>
          </cell>
          <cell r="K146">
            <v>32256950.109999999</v>
          </cell>
          <cell r="M146">
            <v>0</v>
          </cell>
        </row>
        <row r="147">
          <cell r="A147" t="str">
            <v>210102.521</v>
          </cell>
          <cell r="H147">
            <v>3168112.5700000003</v>
          </cell>
          <cell r="K147">
            <v>32039191.23</v>
          </cell>
          <cell r="M147">
            <v>35072760.990000002</v>
          </cell>
        </row>
        <row r="148">
          <cell r="A148" t="str">
            <v>210200.603</v>
          </cell>
          <cell r="H148">
            <v>0</v>
          </cell>
          <cell r="K148">
            <v>220930.27</v>
          </cell>
          <cell r="M148">
            <v>0</v>
          </cell>
        </row>
        <row r="149">
          <cell r="A149" t="str">
            <v>213011.521</v>
          </cell>
          <cell r="H149">
            <v>116904.24</v>
          </cell>
          <cell r="K149">
            <v>2061575.82</v>
          </cell>
          <cell r="M149">
            <v>2062373.19</v>
          </cell>
        </row>
        <row r="150">
          <cell r="A150" t="str">
            <v>213012.521</v>
          </cell>
          <cell r="H150">
            <v>0</v>
          </cell>
          <cell r="K150">
            <v>979476.2</v>
          </cell>
          <cell r="M150">
            <v>993523.5</v>
          </cell>
        </row>
        <row r="151">
          <cell r="A151" t="str">
            <v>213013.521</v>
          </cell>
          <cell r="H151">
            <v>0</v>
          </cell>
          <cell r="K151">
            <v>0</v>
          </cell>
          <cell r="M151">
            <v>0</v>
          </cell>
        </row>
        <row r="152">
          <cell r="A152" t="str">
            <v>213014.521</v>
          </cell>
          <cell r="H152">
            <v>385629.72</v>
          </cell>
          <cell r="K152">
            <v>4851801.8199999994</v>
          </cell>
          <cell r="M152">
            <v>5647702.8300000001</v>
          </cell>
        </row>
        <row r="153">
          <cell r="A153" t="str">
            <v>213015.521</v>
          </cell>
          <cell r="H153">
            <v>0</v>
          </cell>
          <cell r="K153">
            <v>0</v>
          </cell>
          <cell r="M153">
            <v>0</v>
          </cell>
        </row>
        <row r="154">
          <cell r="A154" t="str">
            <v>214048.521</v>
          </cell>
          <cell r="H154">
            <v>19339.32</v>
          </cell>
          <cell r="K154">
            <v>181818.76</v>
          </cell>
          <cell r="M154">
            <v>181818.76</v>
          </cell>
        </row>
        <row r="155">
          <cell r="A155" t="str">
            <v>290105.521</v>
          </cell>
          <cell r="H155">
            <v>488588.24</v>
          </cell>
          <cell r="K155">
            <v>12086624.560000001</v>
          </cell>
          <cell r="M155">
            <v>12091124.560000001</v>
          </cell>
        </row>
        <row r="156">
          <cell r="A156" t="str">
            <v>310110.521</v>
          </cell>
          <cell r="H156">
            <v>1258964.8999999999</v>
          </cell>
          <cell r="K156">
            <v>12702096.460000001</v>
          </cell>
          <cell r="M156">
            <v>12709496.460000001</v>
          </cell>
        </row>
        <row r="157">
          <cell r="A157" t="str">
            <v>310120.521</v>
          </cell>
          <cell r="H157">
            <v>0</v>
          </cell>
          <cell r="K157">
            <v>23217.52</v>
          </cell>
          <cell r="M157">
            <v>23217.52</v>
          </cell>
        </row>
        <row r="158">
          <cell r="A158" t="str">
            <v>310140.521</v>
          </cell>
          <cell r="H158">
            <v>0</v>
          </cell>
          <cell r="K158">
            <v>0</v>
          </cell>
          <cell r="M158">
            <v>0</v>
          </cell>
        </row>
        <row r="159">
          <cell r="A159" t="str">
            <v>311110.521</v>
          </cell>
          <cell r="H159">
            <v>0</v>
          </cell>
          <cell r="K159">
            <v>0</v>
          </cell>
          <cell r="M159">
            <v>0</v>
          </cell>
        </row>
        <row r="160">
          <cell r="A160" t="str">
            <v>312110.521</v>
          </cell>
          <cell r="H160">
            <v>0</v>
          </cell>
          <cell r="K160">
            <v>48000</v>
          </cell>
          <cell r="M160">
            <v>48000</v>
          </cell>
        </row>
        <row r="161">
          <cell r="A161" t="str">
            <v>313110.521</v>
          </cell>
          <cell r="H161">
            <v>28438</v>
          </cell>
          <cell r="K161">
            <v>271288.17000000004</v>
          </cell>
          <cell r="M161">
            <v>270538.17</v>
          </cell>
        </row>
        <row r="162">
          <cell r="A162" t="str">
            <v>313120.521</v>
          </cell>
          <cell r="H162">
            <v>0</v>
          </cell>
          <cell r="K162">
            <v>0</v>
          </cell>
          <cell r="M162">
            <v>0</v>
          </cell>
        </row>
        <row r="163">
          <cell r="A163" t="str">
            <v>313130.521</v>
          </cell>
          <cell r="H163">
            <v>0</v>
          </cell>
          <cell r="K163">
            <v>0</v>
          </cell>
          <cell r="M163">
            <v>0</v>
          </cell>
        </row>
        <row r="164">
          <cell r="A164" t="str">
            <v>313140.521</v>
          </cell>
          <cell r="H164">
            <v>0</v>
          </cell>
          <cell r="K164">
            <v>9345</v>
          </cell>
          <cell r="M164">
            <v>9345</v>
          </cell>
        </row>
        <row r="165">
          <cell r="A165" t="str">
            <v>313150.521</v>
          </cell>
          <cell r="H165">
            <v>3716.2</v>
          </cell>
          <cell r="K165">
            <v>43972.1</v>
          </cell>
          <cell r="M165">
            <v>43972.1</v>
          </cell>
        </row>
        <row r="166">
          <cell r="A166" t="str">
            <v>313160.521</v>
          </cell>
          <cell r="H166">
            <v>10347.76</v>
          </cell>
          <cell r="K166">
            <v>122838.15</v>
          </cell>
          <cell r="M166">
            <v>122838.14</v>
          </cell>
        </row>
        <row r="167">
          <cell r="A167" t="str">
            <v>313170.521</v>
          </cell>
          <cell r="H167">
            <v>11611.89</v>
          </cell>
          <cell r="K167">
            <v>134598.81</v>
          </cell>
          <cell r="M167">
            <v>134598.81</v>
          </cell>
        </row>
        <row r="168">
          <cell r="A168" t="str">
            <v>313180.521</v>
          </cell>
          <cell r="H168">
            <v>4850.3599999999997</v>
          </cell>
          <cell r="K168">
            <v>92624.6</v>
          </cell>
          <cell r="M168">
            <v>99024.6</v>
          </cell>
        </row>
        <row r="169">
          <cell r="A169" t="str">
            <v>313190.521</v>
          </cell>
          <cell r="H169">
            <v>75979.360000000001</v>
          </cell>
          <cell r="K169">
            <v>707027.86</v>
          </cell>
          <cell r="M169">
            <v>727946.36</v>
          </cell>
        </row>
        <row r="170">
          <cell r="A170" t="str">
            <v>313210.521</v>
          </cell>
          <cell r="H170">
            <v>0</v>
          </cell>
          <cell r="K170">
            <v>0</v>
          </cell>
          <cell r="M170">
            <v>0</v>
          </cell>
        </row>
        <row r="171">
          <cell r="A171" t="str">
            <v>313220.521</v>
          </cell>
          <cell r="H171">
            <v>0</v>
          </cell>
          <cell r="K171">
            <v>0</v>
          </cell>
          <cell r="M171">
            <v>0</v>
          </cell>
        </row>
        <row r="172">
          <cell r="A172" t="str">
            <v>313230.521</v>
          </cell>
          <cell r="H172">
            <v>0</v>
          </cell>
          <cell r="K172">
            <v>0</v>
          </cell>
          <cell r="M172">
            <v>0</v>
          </cell>
        </row>
        <row r="173">
          <cell r="A173" t="str">
            <v>313250.521</v>
          </cell>
          <cell r="H173">
            <v>14914.88</v>
          </cell>
          <cell r="K173">
            <v>79183.48</v>
          </cell>
          <cell r="M173">
            <v>76203.48</v>
          </cell>
        </row>
        <row r="174">
          <cell r="A174" t="str">
            <v>313260.521</v>
          </cell>
          <cell r="H174">
            <v>0</v>
          </cell>
          <cell r="K174">
            <v>0</v>
          </cell>
          <cell r="M174">
            <v>0</v>
          </cell>
        </row>
        <row r="175">
          <cell r="A175" t="str">
            <v>313270.521</v>
          </cell>
          <cell r="H175">
            <v>36610</v>
          </cell>
          <cell r="K175">
            <v>372710</v>
          </cell>
          <cell r="M175">
            <v>372710</v>
          </cell>
        </row>
        <row r="176">
          <cell r="A176" t="str">
            <v>313280.521</v>
          </cell>
          <cell r="H176">
            <v>11747.84</v>
          </cell>
          <cell r="K176">
            <v>134513.47</v>
          </cell>
          <cell r="M176">
            <v>153053.56</v>
          </cell>
        </row>
        <row r="177">
          <cell r="A177" t="str">
            <v>313290.521</v>
          </cell>
          <cell r="H177">
            <v>156985.87</v>
          </cell>
          <cell r="K177">
            <v>1778050.5699999998</v>
          </cell>
          <cell r="M177">
            <v>1778050.57</v>
          </cell>
        </row>
        <row r="178">
          <cell r="A178" t="str">
            <v>320110.521</v>
          </cell>
          <cell r="H178">
            <v>24186.800000000003</v>
          </cell>
          <cell r="K178">
            <v>265858.7</v>
          </cell>
          <cell r="M178">
            <v>265858.7</v>
          </cell>
        </row>
        <row r="179">
          <cell r="A179" t="str">
            <v>321140.521</v>
          </cell>
          <cell r="H179">
            <v>0</v>
          </cell>
          <cell r="K179">
            <v>0</v>
          </cell>
          <cell r="M179">
            <v>0</v>
          </cell>
        </row>
        <row r="180">
          <cell r="A180" t="str">
            <v>321150.521</v>
          </cell>
          <cell r="H180">
            <v>0</v>
          </cell>
          <cell r="K180">
            <v>0</v>
          </cell>
          <cell r="M180">
            <v>0</v>
          </cell>
        </row>
        <row r="181">
          <cell r="A181" t="str">
            <v>321180.521</v>
          </cell>
          <cell r="H181">
            <v>0</v>
          </cell>
          <cell r="K181">
            <v>0</v>
          </cell>
          <cell r="M181">
            <v>0</v>
          </cell>
        </row>
        <row r="182">
          <cell r="A182" t="str">
            <v>322110.521</v>
          </cell>
          <cell r="H182">
            <v>172004.16</v>
          </cell>
          <cell r="K182">
            <v>2479310.5100000002</v>
          </cell>
          <cell r="M182">
            <v>2591011.9</v>
          </cell>
        </row>
        <row r="183">
          <cell r="A183" t="str">
            <v>323110.521</v>
          </cell>
          <cell r="H183">
            <v>0</v>
          </cell>
          <cell r="K183">
            <v>62390</v>
          </cell>
          <cell r="M183">
            <v>62390</v>
          </cell>
        </row>
        <row r="184">
          <cell r="A184" t="str">
            <v>323120.521</v>
          </cell>
          <cell r="H184">
            <v>0</v>
          </cell>
          <cell r="K184">
            <v>109115.5</v>
          </cell>
          <cell r="M184">
            <v>-5160.01</v>
          </cell>
        </row>
        <row r="185">
          <cell r="A185" t="str">
            <v>323130.521</v>
          </cell>
          <cell r="H185">
            <v>1450892.62</v>
          </cell>
          <cell r="K185">
            <v>14605637.710000001</v>
          </cell>
          <cell r="M185">
            <v>14605637.710000001</v>
          </cell>
        </row>
        <row r="186">
          <cell r="A186" t="str">
            <v>350110.521</v>
          </cell>
          <cell r="H186">
            <v>18750</v>
          </cell>
          <cell r="K186">
            <v>177150</v>
          </cell>
          <cell r="M186">
            <v>108750</v>
          </cell>
        </row>
        <row r="187">
          <cell r="A187" t="str">
            <v>350120.521</v>
          </cell>
          <cell r="H187">
            <v>38947.370000000003</v>
          </cell>
          <cell r="K187">
            <v>447770.75</v>
          </cell>
          <cell r="M187">
            <v>435621.07</v>
          </cell>
        </row>
        <row r="188">
          <cell r="A188" t="str">
            <v>350130.521</v>
          </cell>
          <cell r="H188">
            <v>0</v>
          </cell>
          <cell r="K188">
            <v>0</v>
          </cell>
          <cell r="M188">
            <v>0</v>
          </cell>
        </row>
        <row r="189">
          <cell r="A189" t="str">
            <v>353110.521</v>
          </cell>
          <cell r="H189">
            <v>59215.579999999994</v>
          </cell>
          <cell r="K189">
            <v>605170.97</v>
          </cell>
          <cell r="M189">
            <v>643878.43999999994</v>
          </cell>
        </row>
        <row r="190">
          <cell r="A190" t="str">
            <v>353120.521</v>
          </cell>
          <cell r="H190">
            <v>297307.62</v>
          </cell>
          <cell r="K190">
            <v>5166834.93</v>
          </cell>
          <cell r="M190">
            <v>5180733.09</v>
          </cell>
        </row>
        <row r="191">
          <cell r="A191" t="str">
            <v>353120.603</v>
          </cell>
          <cell r="H191">
            <v>0</v>
          </cell>
          <cell r="K191">
            <v>0</v>
          </cell>
          <cell r="M191">
            <v>0</v>
          </cell>
        </row>
        <row r="192">
          <cell r="A192" t="str">
            <v>353130.521</v>
          </cell>
          <cell r="H192">
            <v>58733.81</v>
          </cell>
          <cell r="K192">
            <v>1143153.3800000001</v>
          </cell>
          <cell r="M192">
            <v>1265005</v>
          </cell>
        </row>
        <row r="193">
          <cell r="A193" t="str">
            <v>353140.521</v>
          </cell>
          <cell r="H193">
            <v>0</v>
          </cell>
          <cell r="K193">
            <v>0</v>
          </cell>
          <cell r="M193">
            <v>0</v>
          </cell>
        </row>
        <row r="194">
          <cell r="A194" t="str">
            <v>353150.521</v>
          </cell>
          <cell r="H194">
            <v>11725.28</v>
          </cell>
          <cell r="K194">
            <v>173515.29</v>
          </cell>
          <cell r="M194">
            <v>200119.29</v>
          </cell>
        </row>
        <row r="195">
          <cell r="A195" t="str">
            <v>354201.521</v>
          </cell>
          <cell r="H195">
            <v>509417.85</v>
          </cell>
          <cell r="K195">
            <v>5697383.3099999996</v>
          </cell>
          <cell r="M195">
            <v>5700112.7000000002</v>
          </cell>
        </row>
        <row r="196">
          <cell r="A196" t="str">
            <v>355110.521</v>
          </cell>
          <cell r="H196">
            <v>13555</v>
          </cell>
          <cell r="K196">
            <v>199634.92</v>
          </cell>
          <cell r="M196">
            <v>194884.92</v>
          </cell>
        </row>
        <row r="197">
          <cell r="A197" t="str">
            <v>355120.521</v>
          </cell>
          <cell r="H197">
            <v>0</v>
          </cell>
          <cell r="K197">
            <v>1500</v>
          </cell>
          <cell r="M197">
            <v>1500</v>
          </cell>
        </row>
        <row r="198">
          <cell r="A198" t="str">
            <v>355150.521</v>
          </cell>
          <cell r="H198">
            <v>0</v>
          </cell>
          <cell r="K198">
            <v>0</v>
          </cell>
          <cell r="M198">
            <v>0</v>
          </cell>
        </row>
        <row r="199">
          <cell r="A199" t="str">
            <v>356110.521</v>
          </cell>
          <cell r="H199">
            <v>38994.22</v>
          </cell>
          <cell r="K199">
            <v>263570.43</v>
          </cell>
          <cell r="M199">
            <v>279760.45</v>
          </cell>
        </row>
        <row r="200">
          <cell r="A200" t="str">
            <v>356120.521</v>
          </cell>
          <cell r="H200">
            <v>36807.83</v>
          </cell>
          <cell r="K200">
            <v>470525.96</v>
          </cell>
          <cell r="M200">
            <v>545370.48</v>
          </cell>
        </row>
        <row r="201">
          <cell r="A201" t="str">
            <v>357110.521</v>
          </cell>
          <cell r="H201">
            <v>0</v>
          </cell>
          <cell r="K201">
            <v>0</v>
          </cell>
          <cell r="M201">
            <v>0</v>
          </cell>
        </row>
        <row r="202">
          <cell r="A202" t="str">
            <v>358110.521</v>
          </cell>
          <cell r="H202">
            <v>47720</v>
          </cell>
          <cell r="K202">
            <v>332561</v>
          </cell>
          <cell r="M202">
            <v>308285</v>
          </cell>
        </row>
        <row r="203">
          <cell r="A203" t="str">
            <v>359110.521</v>
          </cell>
          <cell r="H203">
            <v>48879.67</v>
          </cell>
          <cell r="K203">
            <v>476504.12</v>
          </cell>
          <cell r="M203">
            <v>486242</v>
          </cell>
        </row>
        <row r="204">
          <cell r="A204" t="str">
            <v>360110.521</v>
          </cell>
          <cell r="H204">
            <v>0</v>
          </cell>
          <cell r="K204">
            <v>426262.45</v>
          </cell>
          <cell r="M204">
            <v>426262.45</v>
          </cell>
        </row>
        <row r="205">
          <cell r="A205" t="str">
            <v>361120.521</v>
          </cell>
          <cell r="H205">
            <v>0</v>
          </cell>
          <cell r="K205">
            <v>13077.5</v>
          </cell>
          <cell r="M205">
            <v>13077.5</v>
          </cell>
        </row>
        <row r="206">
          <cell r="A206" t="str">
            <v>361130.521</v>
          </cell>
          <cell r="H206">
            <v>0</v>
          </cell>
          <cell r="K206">
            <v>296374.07</v>
          </cell>
          <cell r="M206">
            <v>262467.08</v>
          </cell>
        </row>
        <row r="207">
          <cell r="A207" t="str">
            <v>361140.521</v>
          </cell>
          <cell r="H207">
            <v>0</v>
          </cell>
          <cell r="K207">
            <v>0</v>
          </cell>
          <cell r="M207">
            <v>0</v>
          </cell>
        </row>
        <row r="208">
          <cell r="A208" t="str">
            <v>361150.521</v>
          </cell>
          <cell r="H208">
            <v>0</v>
          </cell>
          <cell r="K208">
            <v>0</v>
          </cell>
          <cell r="M208">
            <v>0</v>
          </cell>
        </row>
        <row r="209">
          <cell r="A209" t="str">
            <v>380110.521</v>
          </cell>
          <cell r="H209">
            <v>0</v>
          </cell>
          <cell r="K209">
            <v>4571</v>
          </cell>
          <cell r="M209">
            <v>0</v>
          </cell>
        </row>
        <row r="210">
          <cell r="A210" t="str">
            <v>380120.521</v>
          </cell>
          <cell r="H210">
            <v>0</v>
          </cell>
          <cell r="K210">
            <v>0</v>
          </cell>
          <cell r="M210">
            <v>0</v>
          </cell>
        </row>
        <row r="211">
          <cell r="A211" t="str">
            <v>380130.521</v>
          </cell>
          <cell r="H211">
            <v>77800</v>
          </cell>
          <cell r="K211">
            <v>87278.53</v>
          </cell>
          <cell r="M211">
            <v>98048.94</v>
          </cell>
        </row>
        <row r="212">
          <cell r="A212" t="str">
            <v>390010.521</v>
          </cell>
          <cell r="H212">
            <v>0</v>
          </cell>
          <cell r="K212">
            <v>370400</v>
          </cell>
          <cell r="M212">
            <v>370399</v>
          </cell>
        </row>
        <row r="213">
          <cell r="A213" t="str">
            <v>410110.521</v>
          </cell>
          <cell r="H213">
            <v>87990.12</v>
          </cell>
          <cell r="K213">
            <v>900469.32</v>
          </cell>
          <cell r="M213">
            <v>900469.32</v>
          </cell>
        </row>
        <row r="214">
          <cell r="A214" t="str">
            <v>410120.521</v>
          </cell>
          <cell r="H214">
            <v>0</v>
          </cell>
          <cell r="K214">
            <v>8461.14</v>
          </cell>
          <cell r="M214">
            <v>8461.14</v>
          </cell>
        </row>
        <row r="215">
          <cell r="A215" t="str">
            <v>410150.521</v>
          </cell>
          <cell r="H215">
            <v>457142.86</v>
          </cell>
          <cell r="K215">
            <v>5587583.6200000001</v>
          </cell>
          <cell r="M215">
            <v>5587583.6600000001</v>
          </cell>
        </row>
        <row r="216">
          <cell r="A216" t="str">
            <v>411110.521</v>
          </cell>
          <cell r="H216">
            <v>39618.89</v>
          </cell>
          <cell r="K216">
            <v>376461.55</v>
          </cell>
          <cell r="M216">
            <v>376461.55</v>
          </cell>
        </row>
        <row r="217">
          <cell r="A217" t="str">
            <v>413110.521</v>
          </cell>
          <cell r="H217">
            <v>3000</v>
          </cell>
          <cell r="K217">
            <v>31576</v>
          </cell>
          <cell r="M217">
            <v>31576</v>
          </cell>
        </row>
        <row r="218">
          <cell r="A218" t="str">
            <v>413120.521</v>
          </cell>
          <cell r="H218">
            <v>31397.18</v>
          </cell>
          <cell r="K218">
            <v>355610.08</v>
          </cell>
          <cell r="M218">
            <v>355610.08</v>
          </cell>
        </row>
        <row r="219">
          <cell r="A219" t="str">
            <v>413150.521</v>
          </cell>
          <cell r="H219">
            <v>550.49</v>
          </cell>
          <cell r="K219">
            <v>5846.55</v>
          </cell>
          <cell r="M219">
            <v>5846.55</v>
          </cell>
        </row>
        <row r="220">
          <cell r="A220" t="str">
            <v>413160.521</v>
          </cell>
          <cell r="H220">
            <v>1223.42</v>
          </cell>
          <cell r="K220">
            <v>14696.98</v>
          </cell>
          <cell r="M220">
            <v>14696.98</v>
          </cell>
        </row>
        <row r="221">
          <cell r="A221" t="str">
            <v>413170.521</v>
          </cell>
          <cell r="H221">
            <v>2752.81</v>
          </cell>
          <cell r="K221">
            <v>30538.18</v>
          </cell>
          <cell r="M221">
            <v>30538.18</v>
          </cell>
        </row>
        <row r="222">
          <cell r="A222" t="str">
            <v>413180.521</v>
          </cell>
          <cell r="H222">
            <v>13616.840000000004</v>
          </cell>
          <cell r="K222">
            <v>151938.54999999999</v>
          </cell>
          <cell r="M222">
            <v>151938.54999999999</v>
          </cell>
        </row>
        <row r="223">
          <cell r="A223" t="str">
            <v>413190.521</v>
          </cell>
          <cell r="H223">
            <v>0</v>
          </cell>
          <cell r="K223">
            <v>28332.18</v>
          </cell>
          <cell r="M223">
            <v>28332.18</v>
          </cell>
        </row>
        <row r="224">
          <cell r="A224" t="str">
            <v>413210.521</v>
          </cell>
          <cell r="H224">
            <v>10250</v>
          </cell>
          <cell r="K224">
            <v>118447.37</v>
          </cell>
          <cell r="M224">
            <v>114500</v>
          </cell>
        </row>
        <row r="225">
          <cell r="A225" t="str">
            <v>413220.521</v>
          </cell>
          <cell r="H225">
            <v>17541.669999999998</v>
          </cell>
          <cell r="K225">
            <v>183661.66999999998</v>
          </cell>
          <cell r="M225">
            <v>183661.67</v>
          </cell>
        </row>
        <row r="226">
          <cell r="A226" t="str">
            <v>413230.521</v>
          </cell>
          <cell r="H226">
            <v>0</v>
          </cell>
          <cell r="K226">
            <v>0</v>
          </cell>
          <cell r="M226">
            <v>0</v>
          </cell>
        </row>
        <row r="227">
          <cell r="A227" t="str">
            <v>413240.521</v>
          </cell>
          <cell r="H227">
            <v>0</v>
          </cell>
          <cell r="K227">
            <v>0</v>
          </cell>
          <cell r="M227">
            <v>0</v>
          </cell>
        </row>
        <row r="228">
          <cell r="A228" t="str">
            <v>413250.521</v>
          </cell>
          <cell r="H228">
            <v>365461.13</v>
          </cell>
          <cell r="K228">
            <v>3095551.6599999997</v>
          </cell>
          <cell r="M228">
            <v>6107364.2000000002</v>
          </cell>
        </row>
        <row r="229">
          <cell r="A229" t="str">
            <v>413260.521</v>
          </cell>
          <cell r="H229">
            <v>0</v>
          </cell>
          <cell r="K229">
            <v>0</v>
          </cell>
          <cell r="M229">
            <v>0</v>
          </cell>
        </row>
        <row r="230">
          <cell r="A230" t="str">
            <v>413270.521</v>
          </cell>
          <cell r="H230">
            <v>188947.37</v>
          </cell>
          <cell r="K230">
            <v>1968684.2200000002</v>
          </cell>
          <cell r="M230">
            <v>1957631.59</v>
          </cell>
        </row>
        <row r="231">
          <cell r="A231" t="str">
            <v>413280.521</v>
          </cell>
          <cell r="H231">
            <v>20005.11</v>
          </cell>
          <cell r="K231">
            <v>198513.53999999998</v>
          </cell>
          <cell r="M231">
            <v>197251.06</v>
          </cell>
        </row>
        <row r="232">
          <cell r="A232" t="str">
            <v>441110.521</v>
          </cell>
          <cell r="H232">
            <v>0</v>
          </cell>
          <cell r="K232">
            <v>0</v>
          </cell>
          <cell r="M232">
            <v>0</v>
          </cell>
        </row>
        <row r="233">
          <cell r="A233" t="str">
            <v>441210.521</v>
          </cell>
          <cell r="H233">
            <v>0</v>
          </cell>
          <cell r="K233">
            <v>0</v>
          </cell>
          <cell r="M233">
            <v>0</v>
          </cell>
        </row>
        <row r="234">
          <cell r="A234" t="str">
            <v>441510.521</v>
          </cell>
          <cell r="H234">
            <v>4862.07</v>
          </cell>
          <cell r="K234">
            <v>54131.06</v>
          </cell>
          <cell r="M234">
            <v>0</v>
          </cell>
        </row>
        <row r="235">
          <cell r="A235" t="str">
            <v>441510.603</v>
          </cell>
          <cell r="H235">
            <v>1637.67</v>
          </cell>
          <cell r="K235">
            <v>8586.27</v>
          </cell>
          <cell r="M235">
            <v>0</v>
          </cell>
        </row>
        <row r="236">
          <cell r="A236" t="str">
            <v>441610.521</v>
          </cell>
          <cell r="H236">
            <v>14939.51</v>
          </cell>
          <cell r="K236">
            <v>166326.58000000002</v>
          </cell>
          <cell r="M236">
            <v>0</v>
          </cell>
        </row>
        <row r="237">
          <cell r="A237" t="str">
            <v>450110.521</v>
          </cell>
          <cell r="H237">
            <v>0</v>
          </cell>
          <cell r="K237">
            <v>0</v>
          </cell>
          <cell r="M237">
            <v>0</v>
          </cell>
        </row>
        <row r="238">
          <cell r="A238" t="str">
            <v>450120.521</v>
          </cell>
          <cell r="H238">
            <v>68480</v>
          </cell>
          <cell r="K238">
            <v>777230</v>
          </cell>
          <cell r="M238">
            <v>789379.68</v>
          </cell>
        </row>
        <row r="239">
          <cell r="A239" t="str">
            <v>450130.521</v>
          </cell>
          <cell r="H239">
            <v>298077.08</v>
          </cell>
          <cell r="K239">
            <v>3124047.88</v>
          </cell>
          <cell r="M239">
            <v>3124047.88</v>
          </cell>
        </row>
        <row r="240">
          <cell r="A240" t="str">
            <v>451110.521</v>
          </cell>
          <cell r="H240">
            <v>159</v>
          </cell>
          <cell r="K240">
            <v>1749</v>
          </cell>
          <cell r="M240">
            <v>1749</v>
          </cell>
        </row>
        <row r="241">
          <cell r="A241" t="str">
            <v>451120.521</v>
          </cell>
          <cell r="H241">
            <v>83.66</v>
          </cell>
          <cell r="K241">
            <v>920.35</v>
          </cell>
          <cell r="M241">
            <v>920.36</v>
          </cell>
        </row>
        <row r="242">
          <cell r="A242" t="str">
            <v>451130.521</v>
          </cell>
          <cell r="H242">
            <v>0</v>
          </cell>
          <cell r="K242">
            <v>0</v>
          </cell>
          <cell r="M242">
            <v>0</v>
          </cell>
        </row>
        <row r="243">
          <cell r="A243" t="str">
            <v>453110.521</v>
          </cell>
          <cell r="H243">
            <v>8403.76</v>
          </cell>
          <cell r="K243">
            <v>85684.799999999988</v>
          </cell>
          <cell r="M243">
            <v>84443.8</v>
          </cell>
        </row>
        <row r="244">
          <cell r="A244" t="str">
            <v>453110.588</v>
          </cell>
          <cell r="H244">
            <v>0</v>
          </cell>
          <cell r="K244">
            <v>0</v>
          </cell>
          <cell r="M244">
            <v>0</v>
          </cell>
        </row>
        <row r="245">
          <cell r="A245" t="str">
            <v>453120.521</v>
          </cell>
          <cell r="H245">
            <v>33450.370000000003</v>
          </cell>
          <cell r="K245">
            <v>290391.27</v>
          </cell>
          <cell r="M245">
            <v>290391.27</v>
          </cell>
        </row>
        <row r="246">
          <cell r="A246" t="str">
            <v>453130.521</v>
          </cell>
          <cell r="H246">
            <v>18680.689999999999</v>
          </cell>
          <cell r="K246">
            <v>340958.82</v>
          </cell>
          <cell r="M246">
            <v>340958.82</v>
          </cell>
        </row>
        <row r="247">
          <cell r="A247" t="str">
            <v>453150.521</v>
          </cell>
          <cell r="H247">
            <v>15680.21</v>
          </cell>
          <cell r="K247">
            <v>110359.41</v>
          </cell>
          <cell r="M247">
            <v>110359.41</v>
          </cell>
        </row>
        <row r="248">
          <cell r="A248" t="str">
            <v>453160.521</v>
          </cell>
          <cell r="H248">
            <v>1914.29</v>
          </cell>
          <cell r="K248">
            <v>4816.3500000000004</v>
          </cell>
          <cell r="M248">
            <v>4816.3500000000004</v>
          </cell>
        </row>
        <row r="249">
          <cell r="A249" t="str">
            <v>455110.521</v>
          </cell>
          <cell r="H249">
            <v>24712</v>
          </cell>
          <cell r="K249">
            <v>234362.25</v>
          </cell>
          <cell r="M249">
            <v>234252.25</v>
          </cell>
        </row>
        <row r="250">
          <cell r="A250" t="str">
            <v>455120.521</v>
          </cell>
          <cell r="H250">
            <v>0</v>
          </cell>
          <cell r="K250">
            <v>180</v>
          </cell>
          <cell r="M250">
            <v>180</v>
          </cell>
        </row>
        <row r="251">
          <cell r="A251" t="str">
            <v>456110.521</v>
          </cell>
          <cell r="H251">
            <v>15338.31</v>
          </cell>
          <cell r="K251">
            <v>166960.57999999999</v>
          </cell>
          <cell r="M251">
            <v>172597.51</v>
          </cell>
        </row>
        <row r="252">
          <cell r="A252" t="str">
            <v>456120.521</v>
          </cell>
          <cell r="H252">
            <v>0</v>
          </cell>
          <cell r="K252">
            <v>6114.49</v>
          </cell>
          <cell r="M252">
            <v>6034.49</v>
          </cell>
        </row>
        <row r="253">
          <cell r="A253" t="str">
            <v>459110.521</v>
          </cell>
          <cell r="H253">
            <v>0</v>
          </cell>
          <cell r="K253">
            <v>58777.440000000002</v>
          </cell>
          <cell r="M253">
            <v>58209.27</v>
          </cell>
        </row>
        <row r="254">
          <cell r="A254" t="str">
            <v>460110.521</v>
          </cell>
          <cell r="H254">
            <v>0</v>
          </cell>
          <cell r="K254">
            <v>0</v>
          </cell>
          <cell r="M254">
            <v>0</v>
          </cell>
        </row>
        <row r="255">
          <cell r="A255" t="str">
            <v>461130.521</v>
          </cell>
          <cell r="H255">
            <v>0</v>
          </cell>
          <cell r="K255">
            <v>70634.429999999993</v>
          </cell>
          <cell r="M255">
            <v>122093.54</v>
          </cell>
        </row>
        <row r="256">
          <cell r="A256" t="str">
            <v>471110.521</v>
          </cell>
          <cell r="H256">
            <v>0</v>
          </cell>
          <cell r="K256">
            <v>0</v>
          </cell>
          <cell r="M256">
            <v>0</v>
          </cell>
        </row>
        <row r="257">
          <cell r="A257" t="str">
            <v>480110.521</v>
          </cell>
          <cell r="H257">
            <v>0</v>
          </cell>
          <cell r="K257">
            <v>0</v>
          </cell>
          <cell r="M257">
            <v>0</v>
          </cell>
        </row>
        <row r="258">
          <cell r="A258" t="str">
            <v>480130.521</v>
          </cell>
          <cell r="H258">
            <v>8967.11</v>
          </cell>
          <cell r="K258">
            <v>39567.11</v>
          </cell>
          <cell r="M258">
            <v>39567.11</v>
          </cell>
        </row>
        <row r="259">
          <cell r="A259" t="str">
            <v>480150.521</v>
          </cell>
          <cell r="H259">
            <v>6937.21</v>
          </cell>
          <cell r="K259">
            <v>69155.930000000008</v>
          </cell>
          <cell r="M259">
            <v>76646.84</v>
          </cell>
        </row>
        <row r="260">
          <cell r="A260" t="str">
            <v>490010.521</v>
          </cell>
          <cell r="H260">
            <v>61811.93</v>
          </cell>
          <cell r="K260">
            <v>700092.89</v>
          </cell>
          <cell r="M260">
            <v>700092.89</v>
          </cell>
        </row>
        <row r="261">
          <cell r="A261" t="str">
            <v>610110.521</v>
          </cell>
          <cell r="H261">
            <v>0</v>
          </cell>
          <cell r="K261">
            <v>0</v>
          </cell>
          <cell r="M261">
            <v>0</v>
          </cell>
        </row>
        <row r="262">
          <cell r="A262" t="str">
            <v>610110.588</v>
          </cell>
          <cell r="H262">
            <v>65000</v>
          </cell>
          <cell r="K262">
            <v>188500</v>
          </cell>
          <cell r="M262">
            <v>188500</v>
          </cell>
        </row>
        <row r="263">
          <cell r="A263" t="str">
            <v>613110.588</v>
          </cell>
          <cell r="H263">
            <v>750</v>
          </cell>
          <cell r="K263">
            <v>2250</v>
          </cell>
          <cell r="M263">
            <v>2250</v>
          </cell>
        </row>
        <row r="264">
          <cell r="A264" t="str">
            <v>613180.588</v>
          </cell>
          <cell r="H264">
            <v>1011</v>
          </cell>
          <cell r="K264">
            <v>1011</v>
          </cell>
          <cell r="M264">
            <v>1011</v>
          </cell>
        </row>
        <row r="265">
          <cell r="A265" t="str">
            <v>653110.588</v>
          </cell>
          <cell r="H265">
            <v>0</v>
          </cell>
          <cell r="K265">
            <v>3774.4</v>
          </cell>
          <cell r="M265">
            <v>3774.4</v>
          </cell>
        </row>
        <row r="266">
          <cell r="A266" t="str">
            <v>653120.588</v>
          </cell>
          <cell r="H266">
            <v>0</v>
          </cell>
          <cell r="K266">
            <v>11300</v>
          </cell>
          <cell r="M266">
            <v>11300</v>
          </cell>
        </row>
        <row r="267">
          <cell r="A267" t="str">
            <v>653130.588</v>
          </cell>
          <cell r="H267">
            <v>0</v>
          </cell>
          <cell r="K267">
            <v>18623.04</v>
          </cell>
          <cell r="M267">
            <v>18623.05</v>
          </cell>
        </row>
        <row r="268">
          <cell r="A268" t="str">
            <v>659110.521</v>
          </cell>
          <cell r="H268">
            <v>0</v>
          </cell>
          <cell r="K268">
            <v>0</v>
          </cell>
          <cell r="M268">
            <v>0</v>
          </cell>
        </row>
        <row r="269">
          <cell r="A269" t="str">
            <v>659110.588</v>
          </cell>
          <cell r="H269">
            <v>800</v>
          </cell>
          <cell r="K269">
            <v>57441.3</v>
          </cell>
          <cell r="M269">
            <v>58139.3</v>
          </cell>
        </row>
        <row r="270">
          <cell r="A270" t="str">
            <v>661110.588</v>
          </cell>
          <cell r="H270">
            <v>0</v>
          </cell>
          <cell r="K270">
            <v>158600</v>
          </cell>
          <cell r="M270">
            <v>158600</v>
          </cell>
        </row>
        <row r="271">
          <cell r="A271" t="str">
            <v>661130.588</v>
          </cell>
          <cell r="H271">
            <v>0</v>
          </cell>
          <cell r="K271">
            <v>53440.85</v>
          </cell>
          <cell r="M271">
            <v>53439.94</v>
          </cell>
        </row>
        <row r="272">
          <cell r="A272" t="str">
            <v>670110.588</v>
          </cell>
          <cell r="H272">
            <v>50000</v>
          </cell>
          <cell r="K272">
            <v>550000</v>
          </cell>
          <cell r="M272">
            <v>550000</v>
          </cell>
        </row>
        <row r="273">
          <cell r="A273" t="str">
            <v>671110.588</v>
          </cell>
          <cell r="H273">
            <v>58450</v>
          </cell>
          <cell r="K273">
            <v>1450104</v>
          </cell>
          <cell r="M273">
            <v>718570</v>
          </cell>
        </row>
        <row r="274">
          <cell r="A274" t="str">
            <v>671120.588</v>
          </cell>
          <cell r="H274">
            <v>0</v>
          </cell>
          <cell r="K274">
            <v>0</v>
          </cell>
          <cell r="M274">
            <v>66557.919999999998</v>
          </cell>
        </row>
        <row r="275">
          <cell r="A275" t="str">
            <v>672110.588</v>
          </cell>
          <cell r="H275">
            <v>94191.52</v>
          </cell>
          <cell r="K275">
            <v>1066830.3399999999</v>
          </cell>
          <cell r="M275">
            <v>1066830.3400000001</v>
          </cell>
        </row>
        <row r="276">
          <cell r="A276" t="str">
            <v>680130.588</v>
          </cell>
          <cell r="H276">
            <v>0</v>
          </cell>
          <cell r="K276">
            <v>156000</v>
          </cell>
          <cell r="M276">
            <v>156000</v>
          </cell>
        </row>
        <row r="277">
          <cell r="A277" t="str">
            <v>801110.521</v>
          </cell>
          <cell r="H277">
            <v>-0.94</v>
          </cell>
          <cell r="K277">
            <v>1415764.69</v>
          </cell>
          <cell r="M277">
            <v>1240609.99</v>
          </cell>
        </row>
        <row r="278">
          <cell r="A278" t="str">
            <v>801110.603</v>
          </cell>
          <cell r="H278">
            <v>0</v>
          </cell>
          <cell r="K278">
            <v>7168.47</v>
          </cell>
          <cell r="M278">
            <v>0</v>
          </cell>
        </row>
        <row r="279">
          <cell r="A279" t="str">
            <v>801111.521</v>
          </cell>
          <cell r="H279">
            <v>0</v>
          </cell>
          <cell r="K279">
            <v>0</v>
          </cell>
          <cell r="M279">
            <v>0</v>
          </cell>
        </row>
        <row r="280">
          <cell r="A280" t="str">
            <v>801210.521</v>
          </cell>
          <cell r="H280">
            <v>236213.91000000015</v>
          </cell>
          <cell r="K280">
            <v>483680.60000000015</v>
          </cell>
          <cell r="M280">
            <v>-14518.91</v>
          </cell>
        </row>
        <row r="281">
          <cell r="A281" t="str">
            <v>801210.603</v>
          </cell>
          <cell r="H281">
            <v>-3662.6500000000015</v>
          </cell>
          <cell r="K281">
            <v>25474.14</v>
          </cell>
          <cell r="M281">
            <v>0</v>
          </cell>
        </row>
        <row r="282">
          <cell r="A282" t="str">
            <v>801211.521</v>
          </cell>
          <cell r="H282">
            <v>0</v>
          </cell>
          <cell r="K282">
            <v>0</v>
          </cell>
          <cell r="M282">
            <v>0</v>
          </cell>
        </row>
        <row r="283">
          <cell r="A283" t="str">
            <v>804010.521</v>
          </cell>
          <cell r="H283">
            <v>4540</v>
          </cell>
          <cell r="K283">
            <v>32327.81</v>
          </cell>
          <cell r="M283">
            <v>33196.65</v>
          </cell>
        </row>
        <row r="284">
          <cell r="A284" t="str">
            <v>804010.588</v>
          </cell>
          <cell r="H284">
            <v>0</v>
          </cell>
          <cell r="K284">
            <v>0</v>
          </cell>
          <cell r="M284">
            <v>0</v>
          </cell>
        </row>
        <row r="285">
          <cell r="A285" t="str">
            <v>804010.603</v>
          </cell>
          <cell r="H285">
            <v>150</v>
          </cell>
          <cell r="K285">
            <v>150</v>
          </cell>
          <cell r="M285">
            <v>0</v>
          </cell>
        </row>
        <row r="286">
          <cell r="A286" t="str">
            <v>804030.521</v>
          </cell>
          <cell r="H286">
            <v>0</v>
          </cell>
          <cell r="K286">
            <v>-26424.41</v>
          </cell>
          <cell r="M286">
            <v>-24786.76</v>
          </cell>
        </row>
        <row r="287">
          <cell r="A287" t="str">
            <v>804030.588</v>
          </cell>
          <cell r="H287">
            <v>0</v>
          </cell>
          <cell r="K287">
            <v>0</v>
          </cell>
          <cell r="M287">
            <v>0</v>
          </cell>
        </row>
        <row r="288">
          <cell r="A288" t="str">
            <v>804031.521</v>
          </cell>
          <cell r="H288">
            <v>0</v>
          </cell>
          <cell r="K288">
            <v>162256.06</v>
          </cell>
          <cell r="M288">
            <v>0</v>
          </cell>
        </row>
        <row r="289">
          <cell r="A289" t="str">
            <v>811134.521</v>
          </cell>
          <cell r="H289">
            <v>0</v>
          </cell>
          <cell r="K289">
            <v>9847452.6699999999</v>
          </cell>
          <cell r="M289">
            <v>9847452.6699999999</v>
          </cell>
        </row>
        <row r="290">
          <cell r="A290" t="str">
            <v>813500.521</v>
          </cell>
          <cell r="H290">
            <v>0</v>
          </cell>
          <cell r="K290">
            <v>546585.37</v>
          </cell>
          <cell r="M290">
            <v>546585.37</v>
          </cell>
        </row>
        <row r="291">
          <cell r="A291" t="str">
            <v>814019.521</v>
          </cell>
          <cell r="H291">
            <v>156985.87</v>
          </cell>
          <cell r="K291">
            <v>1778050.48</v>
          </cell>
          <cell r="M291">
            <v>1778050.57</v>
          </cell>
        </row>
        <row r="292">
          <cell r="A292" t="str">
            <v>814058.521</v>
          </cell>
          <cell r="H292">
            <v>0</v>
          </cell>
          <cell r="K292">
            <v>0</v>
          </cell>
          <cell r="M292">
            <v>0</v>
          </cell>
        </row>
        <row r="293">
          <cell r="A293" t="str">
            <v>817128.521</v>
          </cell>
          <cell r="H293">
            <v>325713.03000000003</v>
          </cell>
          <cell r="K293">
            <v>192495.51000000004</v>
          </cell>
          <cell r="M293">
            <v>2202712.9300000002</v>
          </cell>
        </row>
        <row r="294">
          <cell r="A294" t="str">
            <v>819999.521</v>
          </cell>
          <cell r="H294">
            <v>0</v>
          </cell>
          <cell r="K294">
            <v>0</v>
          </cell>
          <cell r="M294">
            <v>274442.59000000003</v>
          </cell>
        </row>
        <row r="295">
          <cell r="A295" t="str">
            <v>880010.521</v>
          </cell>
          <cell r="H295">
            <v>0</v>
          </cell>
          <cell r="K295">
            <v>38965</v>
          </cell>
          <cell r="M295">
            <v>61870.82</v>
          </cell>
        </row>
        <row r="296">
          <cell r="A296" t="str">
            <v>880010.588</v>
          </cell>
          <cell r="H296">
            <v>0</v>
          </cell>
          <cell r="K296">
            <v>-3580</v>
          </cell>
          <cell r="M296">
            <v>0</v>
          </cell>
        </row>
        <row r="297">
          <cell r="A297" t="str">
            <v>880010.603</v>
          </cell>
          <cell r="H297">
            <v>0.34</v>
          </cell>
          <cell r="K297">
            <v>2229.6000000000004</v>
          </cell>
          <cell r="M297">
            <v>0</v>
          </cell>
        </row>
        <row r="298">
          <cell r="A298" t="str">
            <v>900110.521</v>
          </cell>
          <cell r="H298">
            <v>2086488.9100000001</v>
          </cell>
          <cell r="K298">
            <v>20855291.02</v>
          </cell>
          <cell r="M298">
            <v>8853156.8499999996</v>
          </cell>
        </row>
        <row r="299">
          <cell r="A299" t="str">
            <v>900110.603</v>
          </cell>
          <cell r="H299">
            <v>179530.91000000003</v>
          </cell>
          <cell r="K299">
            <v>763091.37</v>
          </cell>
          <cell r="M299">
            <v>0</v>
          </cell>
        </row>
        <row r="300">
          <cell r="A300" t="str">
            <v>804020.521</v>
          </cell>
          <cell r="M300">
            <v>1</v>
          </cell>
        </row>
        <row r="302">
          <cell r="H302">
            <v>0</v>
          </cell>
          <cell r="K302">
            <v>9.2084519565105438E-8</v>
          </cell>
          <cell r="M302">
            <v>3.5390257835388184E-8</v>
          </cell>
        </row>
      </sheetData>
      <sheetData sheetId="7">
        <row r="1">
          <cell r="A1" t="str">
            <v>Account No.</v>
          </cell>
          <cell r="H1" t="str">
            <v>This Period Balance</v>
          </cell>
          <cell r="K1" t="str">
            <v>Ending Balance</v>
          </cell>
          <cell r="M1" t="str">
            <v>TUBO's Ending Balance</v>
          </cell>
        </row>
        <row r="2">
          <cell r="A2" t="str">
            <v>010010.000</v>
          </cell>
          <cell r="H2">
            <v>-6956.929999999993</v>
          </cell>
          <cell r="K2">
            <v>48716.060000000005</v>
          </cell>
          <cell r="M2">
            <v>50000</v>
          </cell>
        </row>
        <row r="3">
          <cell r="A3" t="str">
            <v>011051.000</v>
          </cell>
          <cell r="H3">
            <v>17395960.670000002</v>
          </cell>
          <cell r="K3">
            <v>57590819.469999999</v>
          </cell>
          <cell r="M3">
            <v>65707468.149999999</v>
          </cell>
        </row>
        <row r="4">
          <cell r="A4" t="str">
            <v>011051.600</v>
          </cell>
          <cell r="H4">
            <v>6066372.5700000003</v>
          </cell>
          <cell r="K4">
            <v>14064886.560000001</v>
          </cell>
          <cell r="M4">
            <v>0</v>
          </cell>
        </row>
        <row r="5">
          <cell r="A5" t="str">
            <v>011052.600</v>
          </cell>
          <cell r="H5">
            <v>0</v>
          </cell>
          <cell r="K5">
            <v>0</v>
          </cell>
          <cell r="M5">
            <v>0</v>
          </cell>
        </row>
        <row r="6">
          <cell r="A6" t="str">
            <v>012010.000</v>
          </cell>
          <cell r="H6">
            <v>-4715247.1999999993</v>
          </cell>
          <cell r="K6">
            <v>44758445.040000007</v>
          </cell>
          <cell r="M6">
            <v>44758445.039999999</v>
          </cell>
        </row>
        <row r="7">
          <cell r="A7" t="str">
            <v>012010.600</v>
          </cell>
          <cell r="H7">
            <v>-3877822.0399999996</v>
          </cell>
          <cell r="K7">
            <v>7628002.370000001</v>
          </cell>
          <cell r="M7">
            <v>0</v>
          </cell>
        </row>
        <row r="8">
          <cell r="A8" t="str">
            <v>012900.000</v>
          </cell>
          <cell r="H8">
            <v>830549.02999999933</v>
          </cell>
          <cell r="K8">
            <v>15919230.41</v>
          </cell>
          <cell r="M8">
            <v>14864120.439999999</v>
          </cell>
        </row>
        <row r="9">
          <cell r="A9" t="str">
            <v>013010.000</v>
          </cell>
          <cell r="H9">
            <v>0</v>
          </cell>
          <cell r="K9">
            <v>0</v>
          </cell>
          <cell r="M9">
            <v>-235671.87</v>
          </cell>
        </row>
        <row r="10">
          <cell r="A10" t="str">
            <v>013110.000</v>
          </cell>
          <cell r="H10">
            <v>-95087.16</v>
          </cell>
          <cell r="K10">
            <v>-1948614.7999999998</v>
          </cell>
          <cell r="M10">
            <v>-1948614.8</v>
          </cell>
        </row>
        <row r="11">
          <cell r="A11" t="str">
            <v>013120.000</v>
          </cell>
          <cell r="H11">
            <v>0</v>
          </cell>
          <cell r="K11">
            <v>0</v>
          </cell>
          <cell r="M11">
            <v>0</v>
          </cell>
        </row>
        <row r="12">
          <cell r="A12" t="str">
            <v>014019.000</v>
          </cell>
          <cell r="H12">
            <v>-96882.86</v>
          </cell>
          <cell r="K12">
            <v>2989.4400000000023</v>
          </cell>
          <cell r="M12">
            <v>2989.23</v>
          </cell>
        </row>
        <row r="13">
          <cell r="A13" t="str">
            <v>014020.000</v>
          </cell>
          <cell r="H13">
            <v>0</v>
          </cell>
          <cell r="K13">
            <v>0</v>
          </cell>
          <cell r="M13">
            <v>0</v>
          </cell>
        </row>
        <row r="14">
          <cell r="A14" t="str">
            <v>014021.000</v>
          </cell>
          <cell r="H14">
            <v>0</v>
          </cell>
          <cell r="K14">
            <v>0</v>
          </cell>
          <cell r="M14">
            <v>0</v>
          </cell>
        </row>
        <row r="15">
          <cell r="A15" t="str">
            <v>014021.600</v>
          </cell>
          <cell r="H15">
            <v>589164.39</v>
          </cell>
          <cell r="K15">
            <v>2809860.37</v>
          </cell>
          <cell r="M15">
            <v>0</v>
          </cell>
        </row>
        <row r="16">
          <cell r="A16" t="str">
            <v>014023.000</v>
          </cell>
          <cell r="H16">
            <v>0</v>
          </cell>
          <cell r="K16">
            <v>0</v>
          </cell>
          <cell r="M16">
            <v>0</v>
          </cell>
        </row>
        <row r="17">
          <cell r="A17" t="str">
            <v>014045.000</v>
          </cell>
          <cell r="H17">
            <v>0</v>
          </cell>
          <cell r="K17">
            <v>0</v>
          </cell>
          <cell r="M17">
            <v>0</v>
          </cell>
        </row>
        <row r="18">
          <cell r="A18" t="str">
            <v>014076.000</v>
          </cell>
          <cell r="H18">
            <v>0</v>
          </cell>
          <cell r="K18">
            <v>0</v>
          </cell>
          <cell r="M18">
            <v>0</v>
          </cell>
        </row>
        <row r="19">
          <cell r="A19" t="str">
            <v>014128.000</v>
          </cell>
          <cell r="H19">
            <v>26310</v>
          </cell>
          <cell r="K19">
            <v>26310</v>
          </cell>
          <cell r="M19">
            <v>26309.99</v>
          </cell>
        </row>
        <row r="20">
          <cell r="A20" t="str">
            <v>014129.000</v>
          </cell>
          <cell r="H20">
            <v>0</v>
          </cell>
          <cell r="K20">
            <v>0</v>
          </cell>
          <cell r="M20">
            <v>0</v>
          </cell>
        </row>
        <row r="21">
          <cell r="A21" t="str">
            <v>014150.000</v>
          </cell>
          <cell r="H21">
            <v>0</v>
          </cell>
          <cell r="K21">
            <v>0</v>
          </cell>
          <cell r="M21">
            <v>0</v>
          </cell>
        </row>
        <row r="22">
          <cell r="A22" t="str">
            <v>014203.000</v>
          </cell>
          <cell r="H22">
            <v>0</v>
          </cell>
          <cell r="K22">
            <v>-83570.759999999995</v>
          </cell>
          <cell r="M22">
            <v>0</v>
          </cell>
        </row>
        <row r="23">
          <cell r="A23" t="str">
            <v>014998.000</v>
          </cell>
          <cell r="H23">
            <v>0</v>
          </cell>
          <cell r="K23">
            <v>166289.9</v>
          </cell>
          <cell r="M23">
            <v>-7950019.7400000002</v>
          </cell>
        </row>
        <row r="24">
          <cell r="A24" t="str">
            <v>014999.000</v>
          </cell>
          <cell r="H24">
            <v>-413556.27999999997</v>
          </cell>
          <cell r="K24">
            <v>1567938.66</v>
          </cell>
          <cell r="M24">
            <v>1567938.66</v>
          </cell>
        </row>
        <row r="25">
          <cell r="A25" t="str">
            <v>015010.000</v>
          </cell>
          <cell r="H25">
            <v>54233.200000000012</v>
          </cell>
          <cell r="K25">
            <v>52340.220000000008</v>
          </cell>
          <cell r="M25">
            <v>1757318.87</v>
          </cell>
        </row>
        <row r="26">
          <cell r="A26" t="str">
            <v>015010.600</v>
          </cell>
          <cell r="H26">
            <v>7773.77</v>
          </cell>
          <cell r="K26">
            <v>66330.12</v>
          </cell>
          <cell r="M26">
            <v>0</v>
          </cell>
        </row>
        <row r="27">
          <cell r="A27" t="str">
            <v>015012.000</v>
          </cell>
          <cell r="H27">
            <v>0</v>
          </cell>
          <cell r="K27">
            <v>0</v>
          </cell>
          <cell r="M27">
            <v>0</v>
          </cell>
        </row>
        <row r="28">
          <cell r="A28" t="str">
            <v>015020.000</v>
          </cell>
          <cell r="H28">
            <v>1090054.49</v>
          </cell>
          <cell r="K28">
            <v>-44038.090000000084</v>
          </cell>
          <cell r="M28">
            <v>-2745033.39</v>
          </cell>
        </row>
        <row r="29">
          <cell r="A29" t="str">
            <v>015020.600</v>
          </cell>
          <cell r="H29">
            <v>-29198.25</v>
          </cell>
          <cell r="K29">
            <v>-151320.63</v>
          </cell>
          <cell r="M29">
            <v>0</v>
          </cell>
        </row>
        <row r="30">
          <cell r="A30" t="str">
            <v>015021.000</v>
          </cell>
          <cell r="H30">
            <v>0</v>
          </cell>
          <cell r="K30">
            <v>4209.8500000000004</v>
          </cell>
          <cell r="M30">
            <v>0</v>
          </cell>
        </row>
        <row r="31">
          <cell r="A31" t="str">
            <v>015021.600</v>
          </cell>
          <cell r="H31">
            <v>-205.80999999999767</v>
          </cell>
          <cell r="K31">
            <v>-13596.669999999998</v>
          </cell>
          <cell r="M31">
            <v>0</v>
          </cell>
        </row>
        <row r="32">
          <cell r="A32" t="str">
            <v>015022.000</v>
          </cell>
          <cell r="H32">
            <v>0</v>
          </cell>
          <cell r="K32">
            <v>0</v>
          </cell>
          <cell r="M32">
            <v>0</v>
          </cell>
        </row>
        <row r="33">
          <cell r="A33" t="str">
            <v>016013.000</v>
          </cell>
          <cell r="H33">
            <v>0</v>
          </cell>
          <cell r="K33">
            <v>-42521.31</v>
          </cell>
          <cell r="M33">
            <v>0</v>
          </cell>
        </row>
        <row r="34">
          <cell r="A34" t="str">
            <v>016020.000</v>
          </cell>
          <cell r="H34">
            <v>0</v>
          </cell>
          <cell r="K34">
            <v>0</v>
          </cell>
          <cell r="M34">
            <v>0</v>
          </cell>
        </row>
        <row r="35">
          <cell r="A35" t="str">
            <v>016999.000</v>
          </cell>
          <cell r="H35">
            <v>0</v>
          </cell>
          <cell r="K35">
            <v>0</v>
          </cell>
          <cell r="M35">
            <v>0</v>
          </cell>
        </row>
        <row r="36">
          <cell r="A36" t="str">
            <v>018002.000</v>
          </cell>
          <cell r="H36">
            <v>0</v>
          </cell>
          <cell r="K36">
            <v>0</v>
          </cell>
          <cell r="M36">
            <v>0</v>
          </cell>
        </row>
        <row r="37">
          <cell r="A37" t="str">
            <v>018014.000</v>
          </cell>
          <cell r="H37">
            <v>0</v>
          </cell>
          <cell r="K37">
            <v>0</v>
          </cell>
          <cell r="M37">
            <v>0</v>
          </cell>
        </row>
        <row r="38">
          <cell r="A38" t="str">
            <v>018019.000</v>
          </cell>
          <cell r="H38">
            <v>-22307.460000000021</v>
          </cell>
          <cell r="K38">
            <v>-1119808.18</v>
          </cell>
          <cell r="M38">
            <v>-1250591.8400000001</v>
          </cell>
        </row>
        <row r="39">
          <cell r="A39" t="str">
            <v>018020.000</v>
          </cell>
          <cell r="H39">
            <v>0</v>
          </cell>
          <cell r="K39">
            <v>0</v>
          </cell>
          <cell r="M39">
            <v>0</v>
          </cell>
        </row>
        <row r="40">
          <cell r="A40" t="str">
            <v>018021.000</v>
          </cell>
          <cell r="H40">
            <v>0</v>
          </cell>
          <cell r="K40">
            <v>0</v>
          </cell>
          <cell r="M40">
            <v>0</v>
          </cell>
        </row>
        <row r="41">
          <cell r="A41" t="str">
            <v>018022.000</v>
          </cell>
          <cell r="H41">
            <v>0</v>
          </cell>
          <cell r="K41">
            <v>0</v>
          </cell>
          <cell r="M41">
            <v>0</v>
          </cell>
        </row>
        <row r="42">
          <cell r="A42" t="str">
            <v>018023.000</v>
          </cell>
          <cell r="H42">
            <v>0</v>
          </cell>
          <cell r="K42">
            <v>0</v>
          </cell>
          <cell r="M42">
            <v>0</v>
          </cell>
        </row>
        <row r="43">
          <cell r="A43" t="str">
            <v>018045.000</v>
          </cell>
          <cell r="H43">
            <v>0</v>
          </cell>
          <cell r="K43">
            <v>0</v>
          </cell>
          <cell r="M43">
            <v>0</v>
          </cell>
        </row>
        <row r="44">
          <cell r="A44" t="str">
            <v>018079.000</v>
          </cell>
          <cell r="H44">
            <v>0</v>
          </cell>
          <cell r="K44">
            <v>0</v>
          </cell>
          <cell r="M44">
            <v>0</v>
          </cell>
        </row>
        <row r="45">
          <cell r="A45" t="str">
            <v>018128.000</v>
          </cell>
          <cell r="H45">
            <v>-3614889.68</v>
          </cell>
          <cell r="K45">
            <v>-11052047.83</v>
          </cell>
          <cell r="M45">
            <v>-10120068.789999999</v>
          </cell>
        </row>
        <row r="46">
          <cell r="A46" t="str">
            <v>018134.000</v>
          </cell>
          <cell r="H46">
            <v>16848.300000000047</v>
          </cell>
          <cell r="K46">
            <v>-7061580.5499999998</v>
          </cell>
          <cell r="M46">
            <v>-6867786.5099999998</v>
          </cell>
        </row>
        <row r="47">
          <cell r="A47" t="str">
            <v>018184.000</v>
          </cell>
          <cell r="H47">
            <v>-1220532.4299999997</v>
          </cell>
          <cell r="K47">
            <v>0</v>
          </cell>
          <cell r="M47">
            <v>0</v>
          </cell>
        </row>
        <row r="48">
          <cell r="A48" t="str">
            <v>018500.000</v>
          </cell>
          <cell r="H48">
            <v>1466.5099999999948</v>
          </cell>
          <cell r="K48">
            <v>-614654.30999999994</v>
          </cell>
          <cell r="M48">
            <v>-562888.54</v>
          </cell>
        </row>
        <row r="49">
          <cell r="A49" t="str">
            <v>018570.000</v>
          </cell>
          <cell r="H49">
            <v>0</v>
          </cell>
          <cell r="K49">
            <v>0</v>
          </cell>
          <cell r="M49">
            <v>0</v>
          </cell>
        </row>
        <row r="50">
          <cell r="A50" t="str">
            <v>018570.600</v>
          </cell>
          <cell r="H50">
            <v>-1320033.2599999979</v>
          </cell>
          <cell r="K50">
            <v>-23467852.059999999</v>
          </cell>
          <cell r="M50">
            <v>0</v>
          </cell>
        </row>
        <row r="51">
          <cell r="A51" t="str">
            <v>020003.000</v>
          </cell>
          <cell r="H51">
            <v>0</v>
          </cell>
          <cell r="K51">
            <v>0</v>
          </cell>
          <cell r="M51">
            <v>0</v>
          </cell>
        </row>
        <row r="52">
          <cell r="A52" t="str">
            <v>021000.000</v>
          </cell>
          <cell r="H52">
            <v>0</v>
          </cell>
          <cell r="K52">
            <v>0</v>
          </cell>
          <cell r="M52">
            <v>0</v>
          </cell>
        </row>
        <row r="53">
          <cell r="A53" t="str">
            <v>023014.000</v>
          </cell>
          <cell r="H53">
            <v>-399589.28</v>
          </cell>
          <cell r="K53">
            <v>2525367.87</v>
          </cell>
          <cell r="M53">
            <v>2525367.87</v>
          </cell>
        </row>
        <row r="54">
          <cell r="A54" t="str">
            <v>024000.000</v>
          </cell>
          <cell r="H54">
            <v>0</v>
          </cell>
          <cell r="K54">
            <v>0</v>
          </cell>
          <cell r="M54">
            <v>0</v>
          </cell>
        </row>
        <row r="55">
          <cell r="A55" t="str">
            <v>024048.000</v>
          </cell>
          <cell r="H55">
            <v>-9982.06</v>
          </cell>
          <cell r="K55">
            <v>81140.790000000008</v>
          </cell>
          <cell r="M55">
            <v>81140.789999999994</v>
          </cell>
        </row>
        <row r="56">
          <cell r="A56" t="str">
            <v>024901.600</v>
          </cell>
          <cell r="H56">
            <v>-107585.54000000001</v>
          </cell>
          <cell r="K56">
            <v>23822.429999999993</v>
          </cell>
          <cell r="M56">
            <v>0</v>
          </cell>
        </row>
        <row r="57">
          <cell r="A57" t="str">
            <v>024902.600</v>
          </cell>
          <cell r="H57">
            <v>-331908.19</v>
          </cell>
          <cell r="K57">
            <v>862743.78</v>
          </cell>
          <cell r="M57">
            <v>0</v>
          </cell>
        </row>
        <row r="58">
          <cell r="A58" t="str">
            <v>027010.000</v>
          </cell>
          <cell r="H58">
            <v>0</v>
          </cell>
          <cell r="K58">
            <v>0</v>
          </cell>
          <cell r="M58">
            <v>0</v>
          </cell>
        </row>
        <row r="59">
          <cell r="A59" t="str">
            <v>028010.000</v>
          </cell>
          <cell r="H59">
            <v>0</v>
          </cell>
          <cell r="K59">
            <v>0</v>
          </cell>
          <cell r="M59">
            <v>0</v>
          </cell>
        </row>
        <row r="60">
          <cell r="A60" t="str">
            <v>028910.000</v>
          </cell>
          <cell r="H60">
            <v>0</v>
          </cell>
          <cell r="K60">
            <v>0</v>
          </cell>
          <cell r="M60">
            <v>0</v>
          </cell>
        </row>
        <row r="61">
          <cell r="A61" t="str">
            <v>029010.000</v>
          </cell>
          <cell r="H61">
            <v>184012.68</v>
          </cell>
          <cell r="K61">
            <v>1704563.73</v>
          </cell>
          <cell r="M61">
            <v>1703963.73</v>
          </cell>
        </row>
        <row r="62">
          <cell r="A62" t="str">
            <v>029010.600</v>
          </cell>
          <cell r="H62">
            <v>0</v>
          </cell>
          <cell r="K62">
            <v>40000</v>
          </cell>
          <cell r="M62">
            <v>0</v>
          </cell>
        </row>
        <row r="63">
          <cell r="A63" t="str">
            <v>029110.000</v>
          </cell>
          <cell r="H63">
            <v>-20000</v>
          </cell>
          <cell r="K63">
            <v>163986.85999999999</v>
          </cell>
          <cell r="M63">
            <v>105000</v>
          </cell>
        </row>
        <row r="64">
          <cell r="A64" t="str">
            <v>029130.000</v>
          </cell>
          <cell r="H64">
            <v>2669.33</v>
          </cell>
          <cell r="K64">
            <v>12889.99</v>
          </cell>
          <cell r="M64">
            <v>12889.97</v>
          </cell>
        </row>
        <row r="65">
          <cell r="A65" t="str">
            <v>029150.000</v>
          </cell>
          <cell r="H65">
            <v>0</v>
          </cell>
          <cell r="K65">
            <v>0</v>
          </cell>
          <cell r="M65">
            <v>0</v>
          </cell>
        </row>
        <row r="66">
          <cell r="A66" t="str">
            <v>029160.000</v>
          </cell>
          <cell r="H66">
            <v>9278.35</v>
          </cell>
          <cell r="K66">
            <v>9278.35</v>
          </cell>
          <cell r="M66">
            <v>9278.35</v>
          </cell>
        </row>
        <row r="67">
          <cell r="A67" t="str">
            <v>029170.000</v>
          </cell>
          <cell r="H67">
            <v>8853156.8499999996</v>
          </cell>
          <cell r="K67">
            <v>11104035.899999999</v>
          </cell>
          <cell r="M67">
            <v>13986565.279999999</v>
          </cell>
        </row>
        <row r="68">
          <cell r="A68" t="str">
            <v>029170.600</v>
          </cell>
          <cell r="H68">
            <v>0</v>
          </cell>
          <cell r="K68">
            <v>0</v>
          </cell>
          <cell r="M68">
            <v>0</v>
          </cell>
        </row>
        <row r="69">
          <cell r="A69" t="str">
            <v>029900.000</v>
          </cell>
          <cell r="H69">
            <v>660217.82000000007</v>
          </cell>
          <cell r="K69">
            <v>1480819.27</v>
          </cell>
          <cell r="M69">
            <v>1353492.69</v>
          </cell>
        </row>
        <row r="70">
          <cell r="A70" t="str">
            <v>041110.000</v>
          </cell>
          <cell r="H70">
            <v>0</v>
          </cell>
          <cell r="K70">
            <v>0</v>
          </cell>
          <cell r="M70">
            <v>0</v>
          </cell>
        </row>
        <row r="71">
          <cell r="A71" t="str">
            <v>041210.000</v>
          </cell>
          <cell r="H71">
            <v>0</v>
          </cell>
          <cell r="K71">
            <v>0</v>
          </cell>
          <cell r="M71">
            <v>1</v>
          </cell>
        </row>
        <row r="72">
          <cell r="A72" t="str">
            <v>041510.000</v>
          </cell>
          <cell r="H72">
            <v>0</v>
          </cell>
          <cell r="K72">
            <v>673994.98</v>
          </cell>
          <cell r="M72">
            <v>378875.95</v>
          </cell>
        </row>
        <row r="73">
          <cell r="A73" t="str">
            <v>041510.600</v>
          </cell>
          <cell r="H73">
            <v>0</v>
          </cell>
          <cell r="K73">
            <v>99625</v>
          </cell>
          <cell r="M73">
            <v>0</v>
          </cell>
        </row>
        <row r="74">
          <cell r="A74" t="str">
            <v>041610.000</v>
          </cell>
          <cell r="H74">
            <v>0</v>
          </cell>
          <cell r="K74">
            <v>908820.47</v>
          </cell>
          <cell r="M74">
            <v>0</v>
          </cell>
        </row>
        <row r="75">
          <cell r="A75" t="str">
            <v>042110.000</v>
          </cell>
          <cell r="H75">
            <v>0</v>
          </cell>
          <cell r="K75">
            <v>0</v>
          </cell>
          <cell r="M75">
            <v>0</v>
          </cell>
        </row>
        <row r="76">
          <cell r="A76" t="str">
            <v>042210.000</v>
          </cell>
          <cell r="H76">
            <v>0</v>
          </cell>
          <cell r="K76">
            <v>0</v>
          </cell>
          <cell r="M76">
            <v>0</v>
          </cell>
        </row>
        <row r="77">
          <cell r="A77" t="str">
            <v>042510.000</v>
          </cell>
          <cell r="H77">
            <v>-5024.1400000000003</v>
          </cell>
          <cell r="K77">
            <v>-461415.46</v>
          </cell>
          <cell r="M77">
            <v>-378215.98</v>
          </cell>
        </row>
        <row r="78">
          <cell r="A78" t="str">
            <v>042510.600</v>
          </cell>
          <cell r="H78">
            <v>-1692.26</v>
          </cell>
          <cell r="K78">
            <v>-6948.6</v>
          </cell>
          <cell r="M78">
            <v>0</v>
          </cell>
        </row>
        <row r="79">
          <cell r="A79" t="str">
            <v>042610.000</v>
          </cell>
          <cell r="H79">
            <v>-15437.5</v>
          </cell>
          <cell r="K79">
            <v>-243016.1</v>
          </cell>
          <cell r="M79">
            <v>0</v>
          </cell>
        </row>
        <row r="80">
          <cell r="A80" t="str">
            <v>061110.000</v>
          </cell>
          <cell r="H80">
            <v>-893661.74</v>
          </cell>
          <cell r="K80">
            <v>-1184543.93</v>
          </cell>
          <cell r="M80">
            <v>-1130317.96</v>
          </cell>
        </row>
        <row r="81">
          <cell r="A81" t="str">
            <v>061111.000</v>
          </cell>
          <cell r="H81">
            <v>0</v>
          </cell>
          <cell r="K81">
            <v>0</v>
          </cell>
          <cell r="M81">
            <v>0</v>
          </cell>
        </row>
        <row r="82">
          <cell r="A82" t="str">
            <v>062010.000</v>
          </cell>
          <cell r="H82">
            <v>0</v>
          </cell>
          <cell r="K82">
            <v>0</v>
          </cell>
          <cell r="M82">
            <v>0</v>
          </cell>
        </row>
        <row r="83">
          <cell r="A83" t="str">
            <v>062110.000</v>
          </cell>
          <cell r="H83">
            <v>0</v>
          </cell>
          <cell r="K83">
            <v>0</v>
          </cell>
          <cell r="M83">
            <v>0</v>
          </cell>
        </row>
        <row r="84">
          <cell r="A84" t="str">
            <v>062120.000</v>
          </cell>
          <cell r="H84">
            <v>3296</v>
          </cell>
          <cell r="K84">
            <v>-60876</v>
          </cell>
          <cell r="M84">
            <v>-60796</v>
          </cell>
        </row>
        <row r="85">
          <cell r="A85" t="str">
            <v>062120.600</v>
          </cell>
          <cell r="H85">
            <v>9100</v>
          </cell>
          <cell r="K85">
            <v>-3800</v>
          </cell>
          <cell r="M85">
            <v>0</v>
          </cell>
        </row>
        <row r="86">
          <cell r="A86" t="str">
            <v>062130.000</v>
          </cell>
          <cell r="H86">
            <v>-377943.18</v>
          </cell>
          <cell r="K86">
            <v>-2931304.75</v>
          </cell>
          <cell r="M86">
            <v>-2908038.08</v>
          </cell>
        </row>
        <row r="87">
          <cell r="A87" t="str">
            <v>062130.600</v>
          </cell>
          <cell r="H87">
            <v>0</v>
          </cell>
          <cell r="K87">
            <v>-3350</v>
          </cell>
          <cell r="M87">
            <v>0</v>
          </cell>
        </row>
        <row r="88">
          <cell r="A88" t="str">
            <v>062160.000</v>
          </cell>
          <cell r="H88">
            <v>-158478.61000000002</v>
          </cell>
          <cell r="K88">
            <v>-1621064.7000000002</v>
          </cell>
          <cell r="M88">
            <v>-1621064.7</v>
          </cell>
        </row>
        <row r="89">
          <cell r="A89" t="str">
            <v>062210.000</v>
          </cell>
          <cell r="H89">
            <v>0</v>
          </cell>
          <cell r="K89">
            <v>0</v>
          </cell>
          <cell r="M89">
            <v>0</v>
          </cell>
        </row>
        <row r="90">
          <cell r="A90" t="str">
            <v>062310.000</v>
          </cell>
          <cell r="H90">
            <v>0</v>
          </cell>
          <cell r="K90">
            <v>-2328.37</v>
          </cell>
          <cell r="M90">
            <v>-2328.37</v>
          </cell>
        </row>
        <row r="91">
          <cell r="A91" t="str">
            <v>062410.000</v>
          </cell>
          <cell r="H91">
            <v>0</v>
          </cell>
          <cell r="K91">
            <v>0</v>
          </cell>
          <cell r="M91">
            <v>0</v>
          </cell>
        </row>
        <row r="92">
          <cell r="A92" t="str">
            <v>062510.000</v>
          </cell>
          <cell r="H92">
            <v>-44148.69</v>
          </cell>
          <cell r="K92">
            <v>-209386.07</v>
          </cell>
          <cell r="M92">
            <v>-209386.07</v>
          </cell>
        </row>
        <row r="93">
          <cell r="A93" t="str">
            <v>062610.000</v>
          </cell>
          <cell r="H93">
            <v>55000</v>
          </cell>
          <cell r="K93">
            <v>-360000</v>
          </cell>
          <cell r="M93">
            <v>-325000</v>
          </cell>
        </row>
        <row r="94">
          <cell r="A94" t="str">
            <v>062630.000</v>
          </cell>
          <cell r="H94">
            <v>0</v>
          </cell>
          <cell r="K94">
            <v>0</v>
          </cell>
          <cell r="M94">
            <v>-80000</v>
          </cell>
        </row>
        <row r="95">
          <cell r="A95" t="str">
            <v>062710.000</v>
          </cell>
          <cell r="H95">
            <v>-50000</v>
          </cell>
          <cell r="K95">
            <v>-690000</v>
          </cell>
          <cell r="M95">
            <v>-1500525.83</v>
          </cell>
        </row>
        <row r="96">
          <cell r="A96" t="str">
            <v>062810.000</v>
          </cell>
          <cell r="H96">
            <v>-13937.5</v>
          </cell>
          <cell r="K96">
            <v>-46796.34</v>
          </cell>
          <cell r="M96">
            <v>-46796.34</v>
          </cell>
        </row>
        <row r="97">
          <cell r="A97" t="str">
            <v>062910.000</v>
          </cell>
          <cell r="H97">
            <v>-796874.63</v>
          </cell>
          <cell r="K97">
            <v>-8702581.1500000004</v>
          </cell>
          <cell r="M97">
            <v>-8702581.1500000004</v>
          </cell>
        </row>
        <row r="98">
          <cell r="A98" t="str">
            <v>063010.000</v>
          </cell>
          <cell r="H98">
            <v>0</v>
          </cell>
          <cell r="K98">
            <v>0</v>
          </cell>
          <cell r="M98">
            <v>0</v>
          </cell>
        </row>
        <row r="99">
          <cell r="A99" t="str">
            <v>063210.000</v>
          </cell>
          <cell r="H99">
            <v>-31695.72</v>
          </cell>
          <cell r="K99">
            <v>-688821.6</v>
          </cell>
          <cell r="M99">
            <v>-679695.47</v>
          </cell>
        </row>
        <row r="100">
          <cell r="A100" t="str">
            <v>063310.000</v>
          </cell>
          <cell r="H100">
            <v>0</v>
          </cell>
          <cell r="K100">
            <v>0</v>
          </cell>
          <cell r="M100">
            <v>0</v>
          </cell>
        </row>
        <row r="101">
          <cell r="A101" t="str">
            <v>063410.000</v>
          </cell>
          <cell r="H101">
            <v>0</v>
          </cell>
          <cell r="K101">
            <v>0</v>
          </cell>
          <cell r="M101">
            <v>0</v>
          </cell>
        </row>
        <row r="102">
          <cell r="A102" t="str">
            <v>063420.000</v>
          </cell>
          <cell r="H102">
            <v>0</v>
          </cell>
          <cell r="K102">
            <v>0</v>
          </cell>
          <cell r="M102">
            <v>0</v>
          </cell>
        </row>
        <row r="103">
          <cell r="A103" t="str">
            <v>064900.000</v>
          </cell>
          <cell r="H103">
            <v>-970446.02</v>
          </cell>
          <cell r="K103">
            <v>-5015366.3</v>
          </cell>
          <cell r="M103">
            <v>-5804626.7599999998</v>
          </cell>
        </row>
        <row r="104">
          <cell r="A104" t="str">
            <v>065010.000</v>
          </cell>
          <cell r="H104">
            <v>-10778646.77</v>
          </cell>
          <cell r="K104">
            <v>-12188968.119999999</v>
          </cell>
          <cell r="M104">
            <v>1851165.92</v>
          </cell>
        </row>
        <row r="105">
          <cell r="A105" t="str">
            <v>065010.600</v>
          </cell>
          <cell r="H105">
            <v>-583060.46</v>
          </cell>
          <cell r="K105">
            <v>-583060.46</v>
          </cell>
          <cell r="M105">
            <v>0</v>
          </cell>
        </row>
        <row r="106">
          <cell r="A106" t="str">
            <v>065020.000</v>
          </cell>
          <cell r="H106">
            <v>0</v>
          </cell>
          <cell r="K106">
            <v>-12777.14</v>
          </cell>
          <cell r="M106">
            <v>0</v>
          </cell>
        </row>
        <row r="107">
          <cell r="A107" t="str">
            <v>065030.000</v>
          </cell>
          <cell r="H107">
            <v>7715.8000000000029</v>
          </cell>
          <cell r="K107">
            <v>-1190896.05</v>
          </cell>
          <cell r="M107">
            <v>-2052701.41</v>
          </cell>
        </row>
        <row r="108">
          <cell r="A108" t="str">
            <v>065030.600</v>
          </cell>
          <cell r="H108">
            <v>420.55999999999995</v>
          </cell>
          <cell r="K108">
            <v>-3701.15</v>
          </cell>
          <cell r="M108">
            <v>0</v>
          </cell>
        </row>
        <row r="109">
          <cell r="A109" t="str">
            <v>080010.000</v>
          </cell>
          <cell r="H109">
            <v>0</v>
          </cell>
          <cell r="K109">
            <v>-20000000</v>
          </cell>
          <cell r="M109">
            <v>-20000000</v>
          </cell>
        </row>
        <row r="110">
          <cell r="A110" t="str">
            <v>081010.000</v>
          </cell>
          <cell r="H110">
            <v>0</v>
          </cell>
          <cell r="K110">
            <v>0</v>
          </cell>
          <cell r="M110">
            <v>458951.39</v>
          </cell>
        </row>
        <row r="111">
          <cell r="A111" t="str">
            <v>081030.000</v>
          </cell>
          <cell r="H111">
            <v>0</v>
          </cell>
          <cell r="K111">
            <v>0</v>
          </cell>
          <cell r="M111">
            <v>0</v>
          </cell>
        </row>
        <row r="112">
          <cell r="A112" t="str">
            <v>082010.000</v>
          </cell>
          <cell r="H112">
            <v>39924.67</v>
          </cell>
          <cell r="K112">
            <v>-18851140.869999997</v>
          </cell>
          <cell r="M112">
            <v>-32658571.91</v>
          </cell>
        </row>
        <row r="113">
          <cell r="A113" t="str">
            <v>082020.000</v>
          </cell>
          <cell r="H113">
            <v>0</v>
          </cell>
          <cell r="K113">
            <v>0</v>
          </cell>
          <cell r="M113">
            <v>0</v>
          </cell>
        </row>
        <row r="114">
          <cell r="A114" t="str">
            <v>084010.000</v>
          </cell>
          <cell r="H114">
            <v>0</v>
          </cell>
          <cell r="K114">
            <v>0</v>
          </cell>
          <cell r="M114">
            <v>1863234.6</v>
          </cell>
        </row>
        <row r="115">
          <cell r="A115" t="str">
            <v>110102.521</v>
          </cell>
          <cell r="H115">
            <v>-7697318.0199999996</v>
          </cell>
          <cell r="K115">
            <v>-69633976.010000005</v>
          </cell>
          <cell r="M115">
            <v>-69079871.829999998</v>
          </cell>
        </row>
        <row r="116">
          <cell r="A116" t="str">
            <v>110900.521</v>
          </cell>
          <cell r="H116">
            <v>0</v>
          </cell>
          <cell r="K116">
            <v>0</v>
          </cell>
          <cell r="M116">
            <v>0</v>
          </cell>
        </row>
        <row r="117">
          <cell r="A117" t="str">
            <v>113011.521</v>
          </cell>
          <cell r="H117">
            <v>-431219.1</v>
          </cell>
          <cell r="K117">
            <v>-6317638.5699999994</v>
          </cell>
          <cell r="M117">
            <v>-6317638.5599999996</v>
          </cell>
        </row>
        <row r="118">
          <cell r="A118" t="str">
            <v>113012.521</v>
          </cell>
          <cell r="H118">
            <v>0</v>
          </cell>
          <cell r="K118">
            <v>-2122348.5099999998</v>
          </cell>
          <cell r="M118">
            <v>-2699337.52</v>
          </cell>
        </row>
        <row r="119">
          <cell r="A119" t="str">
            <v>113014.521</v>
          </cell>
          <cell r="H119">
            <v>-692177.6</v>
          </cell>
          <cell r="K119">
            <v>-8717404.8100000005</v>
          </cell>
          <cell r="M119">
            <v>-9752739.6999999993</v>
          </cell>
        </row>
        <row r="120">
          <cell r="A120" t="str">
            <v>113015.521</v>
          </cell>
          <cell r="H120">
            <v>0</v>
          </cell>
          <cell r="K120">
            <v>0</v>
          </cell>
          <cell r="M120">
            <v>0</v>
          </cell>
        </row>
        <row r="121">
          <cell r="A121" t="str">
            <v>114048.521</v>
          </cell>
          <cell r="H121">
            <v>-40831.93</v>
          </cell>
          <cell r="K121">
            <v>-607803.64</v>
          </cell>
          <cell r="M121">
            <v>-661593.79</v>
          </cell>
        </row>
        <row r="122">
          <cell r="A122" t="str">
            <v>116101.521</v>
          </cell>
          <cell r="H122">
            <v>-9368056.5</v>
          </cell>
          <cell r="K122">
            <v>-89091921.650000006</v>
          </cell>
          <cell r="M122">
            <v>-87618515.609999999</v>
          </cell>
        </row>
        <row r="123">
          <cell r="A123" t="str">
            <v>190105.521</v>
          </cell>
          <cell r="H123">
            <v>-204277.38</v>
          </cell>
          <cell r="K123">
            <v>-13255067.24</v>
          </cell>
          <cell r="M123">
            <v>-13348057.23</v>
          </cell>
        </row>
        <row r="124">
          <cell r="A124" t="str">
            <v>191107.521</v>
          </cell>
          <cell r="H124">
            <v>-0.33</v>
          </cell>
          <cell r="K124">
            <v>-23169.29</v>
          </cell>
          <cell r="M124">
            <v>-23167.96</v>
          </cell>
        </row>
        <row r="125">
          <cell r="A125" t="str">
            <v>191201.603</v>
          </cell>
          <cell r="H125">
            <v>0</v>
          </cell>
          <cell r="K125">
            <v>-4595317.2</v>
          </cell>
          <cell r="M125">
            <v>0</v>
          </cell>
        </row>
        <row r="126">
          <cell r="A126" t="str">
            <v>191202.603</v>
          </cell>
          <cell r="H126">
            <v>0</v>
          </cell>
          <cell r="K126">
            <v>-5036067.91</v>
          </cell>
          <cell r="M126">
            <v>0</v>
          </cell>
        </row>
        <row r="127">
          <cell r="A127" t="str">
            <v>191203.603</v>
          </cell>
          <cell r="H127">
            <v>0</v>
          </cell>
          <cell r="K127">
            <v>-1994717.45</v>
          </cell>
          <cell r="M127">
            <v>0</v>
          </cell>
        </row>
        <row r="128">
          <cell r="A128" t="str">
            <v>191204.603</v>
          </cell>
          <cell r="H128">
            <v>0</v>
          </cell>
          <cell r="K128">
            <v>-646294.9</v>
          </cell>
          <cell r="M128">
            <v>0</v>
          </cell>
        </row>
        <row r="129">
          <cell r="A129" t="str">
            <v>191205.603</v>
          </cell>
          <cell r="H129">
            <v>0</v>
          </cell>
          <cell r="K129">
            <v>-187924</v>
          </cell>
          <cell r="M129">
            <v>0</v>
          </cell>
        </row>
        <row r="130">
          <cell r="A130" t="str">
            <v>191206.603</v>
          </cell>
          <cell r="H130">
            <v>0</v>
          </cell>
          <cell r="K130">
            <v>-13155.87</v>
          </cell>
          <cell r="M130">
            <v>0</v>
          </cell>
        </row>
        <row r="131">
          <cell r="A131" t="str">
            <v>191207.603</v>
          </cell>
          <cell r="H131">
            <v>-1973063.22</v>
          </cell>
          <cell r="K131">
            <v>-7349068.5599999996</v>
          </cell>
          <cell r="M131">
            <v>0</v>
          </cell>
        </row>
        <row r="132">
          <cell r="A132" t="str">
            <v>191208.603</v>
          </cell>
          <cell r="H132">
            <v>-40800</v>
          </cell>
          <cell r="K132">
            <v>-59727.1</v>
          </cell>
          <cell r="M132">
            <v>0</v>
          </cell>
        </row>
        <row r="133">
          <cell r="A133" t="str">
            <v>191209.603</v>
          </cell>
          <cell r="H133">
            <v>0</v>
          </cell>
          <cell r="K133">
            <v>-292823.19</v>
          </cell>
          <cell r="M133">
            <v>0</v>
          </cell>
        </row>
        <row r="134">
          <cell r="A134" t="str">
            <v>191210.603</v>
          </cell>
          <cell r="H134">
            <v>0</v>
          </cell>
          <cell r="K134">
            <v>-191298.16</v>
          </cell>
          <cell r="M134">
            <v>0</v>
          </cell>
        </row>
        <row r="135">
          <cell r="A135" t="str">
            <v>191211.603</v>
          </cell>
          <cell r="H135">
            <v>0</v>
          </cell>
          <cell r="K135">
            <v>-44976</v>
          </cell>
          <cell r="M135">
            <v>0</v>
          </cell>
        </row>
        <row r="136">
          <cell r="A136" t="str">
            <v>191212.603</v>
          </cell>
          <cell r="H136">
            <v>0</v>
          </cell>
          <cell r="K136">
            <v>-947913.34</v>
          </cell>
          <cell r="M136">
            <v>0</v>
          </cell>
        </row>
        <row r="137">
          <cell r="A137" t="str">
            <v>191213.603</v>
          </cell>
          <cell r="H137">
            <v>0</v>
          </cell>
          <cell r="K137">
            <v>-22171</v>
          </cell>
          <cell r="M137">
            <v>0</v>
          </cell>
        </row>
        <row r="138">
          <cell r="A138" t="str">
            <v>191214.603</v>
          </cell>
          <cell r="H138">
            <v>-24400</v>
          </cell>
          <cell r="K138">
            <v>-24400</v>
          </cell>
          <cell r="M138">
            <v>0</v>
          </cell>
        </row>
        <row r="139">
          <cell r="A139" t="str">
            <v>191215.603</v>
          </cell>
          <cell r="H139">
            <v>-126400</v>
          </cell>
          <cell r="K139">
            <v>-126400</v>
          </cell>
          <cell r="M139">
            <v>0</v>
          </cell>
        </row>
        <row r="140">
          <cell r="A140" t="str">
            <v>192000.603</v>
          </cell>
          <cell r="H140">
            <v>-43138.280000000028</v>
          </cell>
          <cell r="K140">
            <v>-1005075.72</v>
          </cell>
          <cell r="M140">
            <v>0</v>
          </cell>
        </row>
        <row r="141">
          <cell r="A141" t="str">
            <v>193000.603</v>
          </cell>
          <cell r="H141">
            <v>-0.01</v>
          </cell>
          <cell r="K141">
            <v>-0.01</v>
          </cell>
          <cell r="M141">
            <v>0</v>
          </cell>
        </row>
        <row r="142">
          <cell r="A142" t="str">
            <v>210100.603</v>
          </cell>
          <cell r="H142">
            <v>1086966.6600000001</v>
          </cell>
          <cell r="K142">
            <v>20325715.5</v>
          </cell>
          <cell r="M142">
            <v>0</v>
          </cell>
        </row>
        <row r="143">
          <cell r="A143" t="str">
            <v>210102.521</v>
          </cell>
          <cell r="H143">
            <v>2607001.4300000002</v>
          </cell>
          <cell r="K143">
            <v>28871078.66</v>
          </cell>
          <cell r="M143">
            <v>31929766.18</v>
          </cell>
        </row>
        <row r="144">
          <cell r="A144" t="str">
            <v>210200.603</v>
          </cell>
          <cell r="H144">
            <v>113407.97</v>
          </cell>
          <cell r="K144">
            <v>220930.27000000002</v>
          </cell>
          <cell r="M144">
            <v>0</v>
          </cell>
        </row>
        <row r="145">
          <cell r="A145" t="str">
            <v>213011.521</v>
          </cell>
          <cell r="H145">
            <v>126252.93</v>
          </cell>
          <cell r="K145">
            <v>1944671.5799999998</v>
          </cell>
          <cell r="M145">
            <v>1945468.95</v>
          </cell>
        </row>
        <row r="146">
          <cell r="A146" t="str">
            <v>213012.521</v>
          </cell>
          <cell r="H146">
            <v>0</v>
          </cell>
          <cell r="K146">
            <v>979476.2</v>
          </cell>
          <cell r="M146">
            <v>993523.5</v>
          </cell>
        </row>
        <row r="147">
          <cell r="A147" t="str">
            <v>213013.521</v>
          </cell>
          <cell r="H147">
            <v>0</v>
          </cell>
          <cell r="K147">
            <v>0</v>
          </cell>
          <cell r="M147">
            <v>0</v>
          </cell>
        </row>
        <row r="148">
          <cell r="A148" t="str">
            <v>213014.521</v>
          </cell>
          <cell r="H148">
            <v>458103.07</v>
          </cell>
          <cell r="K148">
            <v>4466172.0999999996</v>
          </cell>
          <cell r="M148">
            <v>5262073.1100000003</v>
          </cell>
        </row>
        <row r="149">
          <cell r="A149" t="str">
            <v>213015.521</v>
          </cell>
          <cell r="H149">
            <v>0</v>
          </cell>
          <cell r="K149">
            <v>0</v>
          </cell>
          <cell r="M149">
            <v>0</v>
          </cell>
        </row>
        <row r="150">
          <cell r="A150" t="str">
            <v>214048.521</v>
          </cell>
          <cell r="H150">
            <v>9982.06</v>
          </cell>
          <cell r="K150">
            <v>162479.44</v>
          </cell>
          <cell r="M150">
            <v>162479.44</v>
          </cell>
        </row>
        <row r="151">
          <cell r="A151" t="str">
            <v>290105.521</v>
          </cell>
          <cell r="H151">
            <v>173172.44</v>
          </cell>
          <cell r="K151">
            <v>11598036.32</v>
          </cell>
          <cell r="M151">
            <v>11602536.32</v>
          </cell>
        </row>
        <row r="152">
          <cell r="A152" t="str">
            <v>310110.521</v>
          </cell>
          <cell r="H152">
            <v>1230553.8999999999</v>
          </cell>
          <cell r="K152">
            <v>11443131.560000001</v>
          </cell>
          <cell r="M152">
            <v>11450531.560000001</v>
          </cell>
        </row>
        <row r="153">
          <cell r="A153" t="str">
            <v>310120.521</v>
          </cell>
          <cell r="H153">
            <v>0</v>
          </cell>
          <cell r="K153">
            <v>23217.52</v>
          </cell>
          <cell r="M153">
            <v>23217.52</v>
          </cell>
        </row>
        <row r="154">
          <cell r="A154" t="str">
            <v>310140.521</v>
          </cell>
          <cell r="H154">
            <v>0</v>
          </cell>
          <cell r="K154">
            <v>0</v>
          </cell>
          <cell r="M154">
            <v>0</v>
          </cell>
        </row>
        <row r="155">
          <cell r="A155" t="str">
            <v>311110.521</v>
          </cell>
          <cell r="H155">
            <v>0</v>
          </cell>
          <cell r="K155">
            <v>0</v>
          </cell>
          <cell r="M155">
            <v>0</v>
          </cell>
        </row>
        <row r="156">
          <cell r="A156" t="str">
            <v>312110.521</v>
          </cell>
          <cell r="H156">
            <v>36000</v>
          </cell>
          <cell r="K156">
            <v>48000</v>
          </cell>
          <cell r="M156">
            <v>48000</v>
          </cell>
        </row>
        <row r="157">
          <cell r="A157" t="str">
            <v>313110.521</v>
          </cell>
          <cell r="H157">
            <v>27620</v>
          </cell>
          <cell r="K157">
            <v>242850.17</v>
          </cell>
          <cell r="M157">
            <v>242770.17</v>
          </cell>
        </row>
        <row r="158">
          <cell r="A158" t="str">
            <v>313120.521</v>
          </cell>
          <cell r="H158">
            <v>0</v>
          </cell>
          <cell r="K158">
            <v>0</v>
          </cell>
          <cell r="M158">
            <v>0</v>
          </cell>
        </row>
        <row r="159">
          <cell r="A159" t="str">
            <v>313130.521</v>
          </cell>
          <cell r="H159">
            <v>0</v>
          </cell>
          <cell r="K159">
            <v>0</v>
          </cell>
          <cell r="M159">
            <v>0</v>
          </cell>
        </row>
        <row r="160">
          <cell r="A160" t="str">
            <v>313140.521</v>
          </cell>
          <cell r="H160">
            <v>0</v>
          </cell>
          <cell r="K160">
            <v>9345</v>
          </cell>
          <cell r="M160">
            <v>9345</v>
          </cell>
        </row>
        <row r="161">
          <cell r="A161" t="str">
            <v>313150.521</v>
          </cell>
          <cell r="H161">
            <v>3716.2</v>
          </cell>
          <cell r="K161">
            <v>40255.899999999994</v>
          </cell>
          <cell r="M161">
            <v>40255.9</v>
          </cell>
        </row>
        <row r="162">
          <cell r="A162" t="str">
            <v>313160.521</v>
          </cell>
          <cell r="H162">
            <v>10347.76</v>
          </cell>
          <cell r="K162">
            <v>112490.39</v>
          </cell>
          <cell r="M162">
            <v>112490.38</v>
          </cell>
        </row>
        <row r="163">
          <cell r="A163" t="str">
            <v>313170.521</v>
          </cell>
          <cell r="H163">
            <v>11611.89</v>
          </cell>
          <cell r="K163">
            <v>122986.92</v>
          </cell>
          <cell r="M163">
            <v>122986.92</v>
          </cell>
        </row>
        <row r="164">
          <cell r="A164" t="str">
            <v>313180.521</v>
          </cell>
          <cell r="H164">
            <v>9345.08</v>
          </cell>
          <cell r="K164">
            <v>87774.24</v>
          </cell>
          <cell r="M164">
            <v>94174.24</v>
          </cell>
        </row>
        <row r="165">
          <cell r="A165" t="str">
            <v>313190.521</v>
          </cell>
          <cell r="H165">
            <v>0</v>
          </cell>
          <cell r="K165">
            <v>631048.5</v>
          </cell>
          <cell r="M165">
            <v>651967</v>
          </cell>
        </row>
        <row r="166">
          <cell r="A166" t="str">
            <v>313210.521</v>
          </cell>
          <cell r="H166">
            <v>0</v>
          </cell>
          <cell r="K166">
            <v>0</v>
          </cell>
          <cell r="M166">
            <v>0</v>
          </cell>
        </row>
        <row r="167">
          <cell r="A167" t="str">
            <v>313220.521</v>
          </cell>
          <cell r="H167">
            <v>0</v>
          </cell>
          <cell r="K167">
            <v>0</v>
          </cell>
          <cell r="M167">
            <v>0</v>
          </cell>
        </row>
        <row r="168">
          <cell r="A168" t="str">
            <v>313230.521</v>
          </cell>
          <cell r="H168">
            <v>0</v>
          </cell>
          <cell r="K168">
            <v>0</v>
          </cell>
          <cell r="M168">
            <v>0</v>
          </cell>
        </row>
        <row r="169">
          <cell r="A169" t="str">
            <v>313250.521</v>
          </cell>
          <cell r="H169">
            <v>29947.25</v>
          </cell>
          <cell r="K169">
            <v>64268.6</v>
          </cell>
          <cell r="M169">
            <v>64868.6</v>
          </cell>
        </row>
        <row r="170">
          <cell r="A170" t="str">
            <v>313260.521</v>
          </cell>
          <cell r="H170">
            <v>0</v>
          </cell>
          <cell r="K170">
            <v>0</v>
          </cell>
          <cell r="M170">
            <v>0</v>
          </cell>
        </row>
        <row r="171">
          <cell r="A171" t="str">
            <v>313270.521</v>
          </cell>
          <cell r="H171">
            <v>36610</v>
          </cell>
          <cell r="K171">
            <v>336100</v>
          </cell>
          <cell r="M171">
            <v>336100</v>
          </cell>
        </row>
        <row r="172">
          <cell r="A172" t="str">
            <v>313280.521</v>
          </cell>
          <cell r="H172">
            <v>13088.34</v>
          </cell>
          <cell r="K172">
            <v>122765.62999999999</v>
          </cell>
          <cell r="M172">
            <v>140155.72</v>
          </cell>
        </row>
        <row r="173">
          <cell r="A173" t="str">
            <v>313290.521</v>
          </cell>
          <cell r="H173">
            <v>158478.61000000002</v>
          </cell>
          <cell r="K173">
            <v>1621064.7000000002</v>
          </cell>
          <cell r="M173">
            <v>1621064.7</v>
          </cell>
        </row>
        <row r="174">
          <cell r="A174" t="str">
            <v>320110.521</v>
          </cell>
          <cell r="H174">
            <v>30669.78</v>
          </cell>
          <cell r="K174">
            <v>241671.9</v>
          </cell>
          <cell r="M174">
            <v>241671.9</v>
          </cell>
        </row>
        <row r="175">
          <cell r="A175" t="str">
            <v>321140.521</v>
          </cell>
          <cell r="H175">
            <v>0</v>
          </cell>
          <cell r="K175">
            <v>0</v>
          </cell>
          <cell r="M175">
            <v>0</v>
          </cell>
        </row>
        <row r="176">
          <cell r="A176" t="str">
            <v>321150.521</v>
          </cell>
          <cell r="H176">
            <v>0</v>
          </cell>
          <cell r="K176">
            <v>0</v>
          </cell>
          <cell r="M176">
            <v>0</v>
          </cell>
        </row>
        <row r="177">
          <cell r="A177" t="str">
            <v>321180.521</v>
          </cell>
          <cell r="H177">
            <v>0</v>
          </cell>
          <cell r="K177">
            <v>0</v>
          </cell>
          <cell r="M177">
            <v>0</v>
          </cell>
        </row>
        <row r="178">
          <cell r="A178" t="str">
            <v>322110.521</v>
          </cell>
          <cell r="H178">
            <v>392901.65</v>
          </cell>
          <cell r="K178">
            <v>2307306.35</v>
          </cell>
          <cell r="M178">
            <v>2419007.71</v>
          </cell>
        </row>
        <row r="179">
          <cell r="A179" t="str">
            <v>323110.521</v>
          </cell>
          <cell r="H179">
            <v>0</v>
          </cell>
          <cell r="K179">
            <v>62390</v>
          </cell>
          <cell r="M179">
            <v>62390</v>
          </cell>
        </row>
        <row r="180">
          <cell r="A180" t="str">
            <v>323120.521</v>
          </cell>
          <cell r="H180">
            <v>0</v>
          </cell>
          <cell r="K180">
            <v>109115.5</v>
          </cell>
          <cell r="M180">
            <v>-5160.01</v>
          </cell>
        </row>
        <row r="181">
          <cell r="A181" t="str">
            <v>323130.521</v>
          </cell>
          <cell r="H181">
            <v>1405208.56</v>
          </cell>
          <cell r="K181">
            <v>13154745.09</v>
          </cell>
          <cell r="M181">
            <v>13154745.09</v>
          </cell>
        </row>
        <row r="182">
          <cell r="A182" t="str">
            <v>350110.521</v>
          </cell>
          <cell r="H182">
            <v>77400</v>
          </cell>
          <cell r="K182">
            <v>158400</v>
          </cell>
          <cell r="M182">
            <v>90000</v>
          </cell>
        </row>
        <row r="183">
          <cell r="A183" t="str">
            <v>350120.521</v>
          </cell>
          <cell r="H183">
            <v>38947.370000000003</v>
          </cell>
          <cell r="K183">
            <v>408823.38</v>
          </cell>
          <cell r="M183">
            <v>396673.7</v>
          </cell>
        </row>
        <row r="184">
          <cell r="A184" t="str">
            <v>350130.521</v>
          </cell>
          <cell r="H184">
            <v>0</v>
          </cell>
          <cell r="K184">
            <v>0</v>
          </cell>
          <cell r="M184">
            <v>0</v>
          </cell>
        </row>
        <row r="185">
          <cell r="A185" t="str">
            <v>353110.521</v>
          </cell>
          <cell r="H185">
            <v>99539.12</v>
          </cell>
          <cell r="K185">
            <v>545955.39</v>
          </cell>
          <cell r="M185">
            <v>586762.86</v>
          </cell>
        </row>
        <row r="186">
          <cell r="A186" t="str">
            <v>353120.521</v>
          </cell>
          <cell r="H186">
            <v>541618.72000000009</v>
          </cell>
          <cell r="K186">
            <v>4869527.3099999996</v>
          </cell>
          <cell r="M186">
            <v>4883425.47</v>
          </cell>
        </row>
        <row r="187">
          <cell r="A187" t="str">
            <v>353120.603</v>
          </cell>
          <cell r="H187">
            <v>0</v>
          </cell>
          <cell r="K187">
            <v>0</v>
          </cell>
          <cell r="M187">
            <v>0</v>
          </cell>
        </row>
        <row r="188">
          <cell r="A188" t="str">
            <v>353130.521</v>
          </cell>
          <cell r="H188">
            <v>139757.62</v>
          </cell>
          <cell r="K188">
            <v>1084419.5699999998</v>
          </cell>
          <cell r="M188">
            <v>1206271.19</v>
          </cell>
        </row>
        <row r="189">
          <cell r="A189" t="str">
            <v>353140.521</v>
          </cell>
          <cell r="H189">
            <v>0</v>
          </cell>
          <cell r="K189">
            <v>0</v>
          </cell>
          <cell r="M189">
            <v>0</v>
          </cell>
        </row>
        <row r="190">
          <cell r="A190" t="str">
            <v>353150.521</v>
          </cell>
          <cell r="H190">
            <v>60000</v>
          </cell>
          <cell r="K190">
            <v>161790.01</v>
          </cell>
          <cell r="M190">
            <v>188394.01</v>
          </cell>
        </row>
        <row r="191">
          <cell r="A191" t="str">
            <v>354201.521</v>
          </cell>
          <cell r="H191">
            <v>462826.43</v>
          </cell>
          <cell r="K191">
            <v>5187965.46</v>
          </cell>
          <cell r="M191">
            <v>5330077.7</v>
          </cell>
        </row>
        <row r="192">
          <cell r="A192" t="str">
            <v>355110.521</v>
          </cell>
          <cell r="H192">
            <v>19887.919999999998</v>
          </cell>
          <cell r="K192">
            <v>186079.91999999998</v>
          </cell>
          <cell r="M192">
            <v>181329.92000000001</v>
          </cell>
        </row>
        <row r="193">
          <cell r="A193" t="str">
            <v>355120.521</v>
          </cell>
          <cell r="H193">
            <v>0</v>
          </cell>
          <cell r="K193">
            <v>1500</v>
          </cell>
          <cell r="M193">
            <v>1500</v>
          </cell>
        </row>
        <row r="194">
          <cell r="A194" t="str">
            <v>355150.521</v>
          </cell>
          <cell r="H194">
            <v>0</v>
          </cell>
          <cell r="K194">
            <v>0</v>
          </cell>
          <cell r="M194">
            <v>0</v>
          </cell>
        </row>
        <row r="195">
          <cell r="A195" t="str">
            <v>356110.521</v>
          </cell>
          <cell r="H195">
            <v>19740.05</v>
          </cell>
          <cell r="K195">
            <v>224576.21</v>
          </cell>
          <cell r="M195">
            <v>240082.93</v>
          </cell>
        </row>
        <row r="196">
          <cell r="A196" t="str">
            <v>356120.521</v>
          </cell>
          <cell r="H196">
            <v>43420.9</v>
          </cell>
          <cell r="K196">
            <v>433718.13</v>
          </cell>
          <cell r="M196">
            <v>508562.65</v>
          </cell>
        </row>
        <row r="197">
          <cell r="A197" t="str">
            <v>357110.521</v>
          </cell>
          <cell r="H197">
            <v>0</v>
          </cell>
          <cell r="K197">
            <v>0</v>
          </cell>
          <cell r="M197">
            <v>0</v>
          </cell>
        </row>
        <row r="198">
          <cell r="A198" t="str">
            <v>358110.521</v>
          </cell>
          <cell r="H198">
            <v>31280</v>
          </cell>
          <cell r="K198">
            <v>284841</v>
          </cell>
          <cell r="M198">
            <v>284985</v>
          </cell>
        </row>
        <row r="199">
          <cell r="A199" t="str">
            <v>359110.521</v>
          </cell>
          <cell r="H199">
            <v>52780.55</v>
          </cell>
          <cell r="K199">
            <v>427624.45</v>
          </cell>
          <cell r="M199">
            <v>439143.62</v>
          </cell>
        </row>
        <row r="200">
          <cell r="A200" t="str">
            <v>360110.521</v>
          </cell>
          <cell r="H200">
            <v>0</v>
          </cell>
          <cell r="K200">
            <v>426262.45</v>
          </cell>
          <cell r="M200">
            <v>426262.45</v>
          </cell>
        </row>
        <row r="201">
          <cell r="A201" t="str">
            <v>361120.521</v>
          </cell>
          <cell r="H201">
            <v>0</v>
          </cell>
          <cell r="K201">
            <v>13077.5</v>
          </cell>
          <cell r="M201">
            <v>13077.5</v>
          </cell>
        </row>
        <row r="202">
          <cell r="A202" t="str">
            <v>361130.521</v>
          </cell>
          <cell r="H202">
            <v>985.1</v>
          </cell>
          <cell r="K202">
            <v>296374.06999999995</v>
          </cell>
          <cell r="M202">
            <v>262467.08</v>
          </cell>
        </row>
        <row r="203">
          <cell r="A203" t="str">
            <v>361140.521</v>
          </cell>
          <cell r="H203">
            <v>0</v>
          </cell>
          <cell r="K203">
            <v>0</v>
          </cell>
          <cell r="M203">
            <v>0</v>
          </cell>
        </row>
        <row r="204">
          <cell r="A204" t="str">
            <v>361150.521</v>
          </cell>
          <cell r="H204">
            <v>0</v>
          </cell>
          <cell r="K204">
            <v>0</v>
          </cell>
          <cell r="M204">
            <v>0</v>
          </cell>
        </row>
        <row r="205">
          <cell r="A205" t="str">
            <v>380110.521</v>
          </cell>
          <cell r="H205">
            <v>4571</v>
          </cell>
          <cell r="K205">
            <v>4571</v>
          </cell>
          <cell r="M205">
            <v>0</v>
          </cell>
        </row>
        <row r="206">
          <cell r="A206" t="str">
            <v>380120.521</v>
          </cell>
          <cell r="H206">
            <v>0</v>
          </cell>
          <cell r="K206">
            <v>0</v>
          </cell>
          <cell r="M206">
            <v>0</v>
          </cell>
        </row>
        <row r="207">
          <cell r="A207" t="str">
            <v>380130.521</v>
          </cell>
          <cell r="H207">
            <v>2000</v>
          </cell>
          <cell r="K207">
            <v>9478.5299999999988</v>
          </cell>
          <cell r="M207">
            <v>20248.939999999999</v>
          </cell>
        </row>
        <row r="208">
          <cell r="A208" t="str">
            <v>390010.521</v>
          </cell>
          <cell r="H208">
            <v>0</v>
          </cell>
          <cell r="K208">
            <v>370400</v>
          </cell>
          <cell r="M208">
            <v>370399</v>
          </cell>
        </row>
        <row r="209">
          <cell r="A209" t="str">
            <v>410110.521</v>
          </cell>
          <cell r="H209">
            <v>87990.12</v>
          </cell>
          <cell r="K209">
            <v>812479.2</v>
          </cell>
          <cell r="M209">
            <v>812479.2</v>
          </cell>
        </row>
        <row r="210">
          <cell r="A210" t="str">
            <v>410120.521</v>
          </cell>
          <cell r="H210">
            <v>0</v>
          </cell>
          <cell r="K210">
            <v>8461.14</v>
          </cell>
          <cell r="M210">
            <v>8461.14</v>
          </cell>
        </row>
        <row r="211">
          <cell r="A211" t="str">
            <v>410150.521</v>
          </cell>
          <cell r="H211">
            <v>461489.69</v>
          </cell>
          <cell r="K211">
            <v>5130440.7600000007</v>
          </cell>
          <cell r="M211">
            <v>5130440.8</v>
          </cell>
        </row>
        <row r="212">
          <cell r="A212" t="str">
            <v>411110.521</v>
          </cell>
          <cell r="H212">
            <v>41796.959999999999</v>
          </cell>
          <cell r="K212">
            <v>336842.66000000003</v>
          </cell>
          <cell r="M212">
            <v>336842.66</v>
          </cell>
        </row>
        <row r="213">
          <cell r="A213" t="str">
            <v>413110.521</v>
          </cell>
          <cell r="H213">
            <v>3000</v>
          </cell>
          <cell r="K213">
            <v>28576</v>
          </cell>
          <cell r="M213">
            <v>28576</v>
          </cell>
        </row>
        <row r="214">
          <cell r="A214" t="str">
            <v>413120.521</v>
          </cell>
          <cell r="H214">
            <v>31695.72</v>
          </cell>
          <cell r="K214">
            <v>324212.90000000002</v>
          </cell>
          <cell r="M214">
            <v>324212.90000000002</v>
          </cell>
        </row>
        <row r="215">
          <cell r="A215" t="str">
            <v>413150.521</v>
          </cell>
          <cell r="H215">
            <v>550.49</v>
          </cell>
          <cell r="K215">
            <v>5296.0599999999995</v>
          </cell>
          <cell r="M215">
            <v>5296.06</v>
          </cell>
        </row>
        <row r="216">
          <cell r="A216" t="str">
            <v>413160.521</v>
          </cell>
          <cell r="H216">
            <v>1223.42</v>
          </cell>
          <cell r="K216">
            <v>13473.56</v>
          </cell>
          <cell r="M216">
            <v>13473.56</v>
          </cell>
        </row>
        <row r="217">
          <cell r="A217" t="str">
            <v>413170.521</v>
          </cell>
          <cell r="H217">
            <v>2752.81</v>
          </cell>
          <cell r="K217">
            <v>27785.370000000003</v>
          </cell>
          <cell r="M217">
            <v>27785.37</v>
          </cell>
        </row>
        <row r="218">
          <cell r="A218" t="str">
            <v>413180.521</v>
          </cell>
          <cell r="H218">
            <v>15084.12</v>
          </cell>
          <cell r="K218">
            <v>138321.71</v>
          </cell>
          <cell r="M218">
            <v>138321.71</v>
          </cell>
        </row>
        <row r="219">
          <cell r="A219" t="str">
            <v>413190.521</v>
          </cell>
          <cell r="H219">
            <v>3925</v>
          </cell>
          <cell r="K219">
            <v>28332.18</v>
          </cell>
          <cell r="M219">
            <v>28332.18</v>
          </cell>
        </row>
        <row r="220">
          <cell r="A220" t="str">
            <v>413210.521</v>
          </cell>
          <cell r="H220">
            <v>10250</v>
          </cell>
          <cell r="K220">
            <v>108197.37</v>
          </cell>
          <cell r="M220">
            <v>104250</v>
          </cell>
        </row>
        <row r="221">
          <cell r="A221" t="str">
            <v>413220.521</v>
          </cell>
          <cell r="H221">
            <v>17217</v>
          </cell>
          <cell r="K221">
            <v>166120</v>
          </cell>
          <cell r="M221">
            <v>166120</v>
          </cell>
        </row>
        <row r="222">
          <cell r="A222" t="str">
            <v>413230.521</v>
          </cell>
          <cell r="H222">
            <v>0</v>
          </cell>
          <cell r="K222">
            <v>0</v>
          </cell>
          <cell r="M222">
            <v>0</v>
          </cell>
        </row>
        <row r="223">
          <cell r="A223" t="str">
            <v>413240.521</v>
          </cell>
          <cell r="H223">
            <v>0</v>
          </cell>
          <cell r="K223">
            <v>0</v>
          </cell>
          <cell r="M223">
            <v>0</v>
          </cell>
        </row>
        <row r="224">
          <cell r="A224" t="str">
            <v>413250.521</v>
          </cell>
          <cell r="H224">
            <v>362677.22</v>
          </cell>
          <cell r="K224">
            <v>2730090.5300000003</v>
          </cell>
          <cell r="M224">
            <v>5741903.0700000003</v>
          </cell>
        </row>
        <row r="225">
          <cell r="A225" t="str">
            <v>413260.521</v>
          </cell>
          <cell r="H225">
            <v>0</v>
          </cell>
          <cell r="K225">
            <v>0</v>
          </cell>
          <cell r="M225">
            <v>0</v>
          </cell>
        </row>
        <row r="226">
          <cell r="A226" t="str">
            <v>413270.521</v>
          </cell>
          <cell r="H226">
            <v>188947.37</v>
          </cell>
          <cell r="K226">
            <v>1779736.85</v>
          </cell>
          <cell r="M226">
            <v>1768684.22</v>
          </cell>
        </row>
        <row r="227">
          <cell r="A227" t="str">
            <v>413280.521</v>
          </cell>
          <cell r="H227">
            <v>20305.87</v>
          </cell>
          <cell r="K227">
            <v>178508.43</v>
          </cell>
          <cell r="M227">
            <v>177245.95</v>
          </cell>
        </row>
        <row r="228">
          <cell r="A228" t="str">
            <v>441110.521</v>
          </cell>
          <cell r="H228">
            <v>0</v>
          </cell>
          <cell r="K228">
            <v>0</v>
          </cell>
          <cell r="M228">
            <v>0</v>
          </cell>
        </row>
        <row r="229">
          <cell r="A229" t="str">
            <v>441210.521</v>
          </cell>
          <cell r="H229">
            <v>0</v>
          </cell>
          <cell r="K229">
            <v>0</v>
          </cell>
          <cell r="M229">
            <v>0</v>
          </cell>
        </row>
        <row r="230">
          <cell r="A230" t="str">
            <v>441510.521</v>
          </cell>
          <cell r="H230">
            <v>5024.1400000000003</v>
          </cell>
          <cell r="K230">
            <v>49268.99</v>
          </cell>
          <cell r="M230">
            <v>0</v>
          </cell>
        </row>
        <row r="231">
          <cell r="A231" t="str">
            <v>441510.603</v>
          </cell>
          <cell r="H231">
            <v>1692.26</v>
          </cell>
          <cell r="K231">
            <v>6948.6</v>
          </cell>
          <cell r="M231">
            <v>0</v>
          </cell>
        </row>
        <row r="232">
          <cell r="A232" t="str">
            <v>441610.521</v>
          </cell>
          <cell r="H232">
            <v>15437.5</v>
          </cell>
          <cell r="K232">
            <v>151387.07</v>
          </cell>
          <cell r="M232">
            <v>0</v>
          </cell>
        </row>
        <row r="233">
          <cell r="A233" t="str">
            <v>450110.521</v>
          </cell>
          <cell r="H233">
            <v>0</v>
          </cell>
          <cell r="K233">
            <v>0</v>
          </cell>
          <cell r="M233">
            <v>0</v>
          </cell>
        </row>
        <row r="234">
          <cell r="A234" t="str">
            <v>450120.521</v>
          </cell>
          <cell r="H234">
            <v>71690</v>
          </cell>
          <cell r="K234">
            <v>708750</v>
          </cell>
          <cell r="M234">
            <v>720899.68</v>
          </cell>
        </row>
        <row r="235">
          <cell r="A235" t="str">
            <v>450130.521</v>
          </cell>
          <cell r="H235">
            <v>313677.08</v>
          </cell>
          <cell r="K235">
            <v>2825970.8000000003</v>
          </cell>
          <cell r="M235">
            <v>2825970.8</v>
          </cell>
        </row>
        <row r="236">
          <cell r="A236" t="str">
            <v>451110.521</v>
          </cell>
          <cell r="H236">
            <v>159</v>
          </cell>
          <cell r="K236">
            <v>1590</v>
          </cell>
          <cell r="M236">
            <v>1590</v>
          </cell>
        </row>
        <row r="237">
          <cell r="A237" t="str">
            <v>451120.521</v>
          </cell>
          <cell r="H237">
            <v>83.67</v>
          </cell>
          <cell r="K237">
            <v>836.68999999999994</v>
          </cell>
          <cell r="M237">
            <v>836.7</v>
          </cell>
        </row>
        <row r="238">
          <cell r="A238" t="str">
            <v>451130.521</v>
          </cell>
          <cell r="H238">
            <v>0</v>
          </cell>
          <cell r="K238">
            <v>0</v>
          </cell>
          <cell r="M238">
            <v>0</v>
          </cell>
        </row>
        <row r="239">
          <cell r="A239" t="str">
            <v>453110.521</v>
          </cell>
          <cell r="H239">
            <v>5015</v>
          </cell>
          <cell r="K239">
            <v>77281.039999999994</v>
          </cell>
          <cell r="M239">
            <v>77541.039999999994</v>
          </cell>
        </row>
        <row r="240">
          <cell r="A240" t="str">
            <v>453110.588</v>
          </cell>
          <cell r="H240">
            <v>0</v>
          </cell>
          <cell r="K240">
            <v>0</v>
          </cell>
          <cell r="M240">
            <v>0</v>
          </cell>
        </row>
        <row r="241">
          <cell r="A241" t="str">
            <v>453120.521</v>
          </cell>
          <cell r="H241">
            <v>26707.06</v>
          </cell>
          <cell r="K241">
            <v>256940.9</v>
          </cell>
          <cell r="M241">
            <v>256940.9</v>
          </cell>
        </row>
        <row r="242">
          <cell r="A242" t="str">
            <v>453130.521</v>
          </cell>
          <cell r="H242">
            <v>81154.039999999994</v>
          </cell>
          <cell r="K242">
            <v>322278.13</v>
          </cell>
          <cell r="M242">
            <v>322278.13</v>
          </cell>
        </row>
        <row r="243">
          <cell r="A243" t="str">
            <v>453150.521</v>
          </cell>
          <cell r="H243">
            <v>18017.12</v>
          </cell>
          <cell r="K243">
            <v>94679.2</v>
          </cell>
          <cell r="M243">
            <v>94679.2</v>
          </cell>
        </row>
        <row r="244">
          <cell r="A244" t="str">
            <v>453160.521</v>
          </cell>
          <cell r="H244">
            <v>2902.06</v>
          </cell>
          <cell r="K244">
            <v>2902.06</v>
          </cell>
          <cell r="M244">
            <v>2902.06</v>
          </cell>
        </row>
        <row r="245">
          <cell r="A245" t="str">
            <v>455110.521</v>
          </cell>
          <cell r="H245">
            <v>19084</v>
          </cell>
          <cell r="K245">
            <v>209650.25</v>
          </cell>
          <cell r="M245">
            <v>217770.25</v>
          </cell>
        </row>
        <row r="246">
          <cell r="A246" t="str">
            <v>455120.521</v>
          </cell>
          <cell r="H246">
            <v>0</v>
          </cell>
          <cell r="K246">
            <v>180</v>
          </cell>
          <cell r="M246">
            <v>180</v>
          </cell>
        </row>
        <row r="247">
          <cell r="A247" t="str">
            <v>456110.521</v>
          </cell>
          <cell r="H247">
            <v>19218.439999999999</v>
          </cell>
          <cell r="K247">
            <v>151622.26999999999</v>
          </cell>
          <cell r="M247">
            <v>157259.20000000001</v>
          </cell>
        </row>
        <row r="248">
          <cell r="A248" t="str">
            <v>456120.521</v>
          </cell>
          <cell r="H248">
            <v>0</v>
          </cell>
          <cell r="K248">
            <v>6114.49</v>
          </cell>
          <cell r="M248">
            <v>6034.49</v>
          </cell>
        </row>
        <row r="249">
          <cell r="A249" t="str">
            <v>459110.521</v>
          </cell>
          <cell r="H249">
            <v>1024.72</v>
          </cell>
          <cell r="K249">
            <v>58777.440000000002</v>
          </cell>
          <cell r="M249">
            <v>58043.27</v>
          </cell>
        </row>
        <row r="250">
          <cell r="A250" t="str">
            <v>460110.521</v>
          </cell>
          <cell r="H250">
            <v>0</v>
          </cell>
          <cell r="K250">
            <v>0</v>
          </cell>
          <cell r="M250">
            <v>0</v>
          </cell>
        </row>
        <row r="251">
          <cell r="A251" t="str">
            <v>461130.521</v>
          </cell>
          <cell r="H251">
            <v>0</v>
          </cell>
          <cell r="K251">
            <v>70634.429999999993</v>
          </cell>
          <cell r="M251">
            <v>122093.54</v>
          </cell>
        </row>
        <row r="252">
          <cell r="A252" t="str">
            <v>471110.521</v>
          </cell>
          <cell r="H252">
            <v>0</v>
          </cell>
          <cell r="K252">
            <v>0</v>
          </cell>
          <cell r="M252">
            <v>0</v>
          </cell>
        </row>
        <row r="253">
          <cell r="A253" t="str">
            <v>480110.521</v>
          </cell>
          <cell r="H253">
            <v>0</v>
          </cell>
          <cell r="K253">
            <v>0</v>
          </cell>
          <cell r="M253">
            <v>0</v>
          </cell>
        </row>
        <row r="254">
          <cell r="A254" t="str">
            <v>480130.521</v>
          </cell>
          <cell r="H254">
            <v>15200</v>
          </cell>
          <cell r="K254">
            <v>30600</v>
          </cell>
          <cell r="M254">
            <v>30600</v>
          </cell>
        </row>
        <row r="255">
          <cell r="A255" t="str">
            <v>480150.521</v>
          </cell>
          <cell r="H255">
            <v>7321.71</v>
          </cell>
          <cell r="K255">
            <v>62218.720000000001</v>
          </cell>
          <cell r="M255">
            <v>69709.63</v>
          </cell>
        </row>
        <row r="256">
          <cell r="A256" t="str">
            <v>490010.521</v>
          </cell>
          <cell r="H256">
            <v>62399.68</v>
          </cell>
          <cell r="K256">
            <v>638280.96000000008</v>
          </cell>
          <cell r="M256">
            <v>638280.95999999996</v>
          </cell>
        </row>
        <row r="257">
          <cell r="A257" t="str">
            <v>610110.521</v>
          </cell>
          <cell r="H257">
            <v>0</v>
          </cell>
          <cell r="K257">
            <v>0</v>
          </cell>
          <cell r="M257">
            <v>0</v>
          </cell>
        </row>
        <row r="258">
          <cell r="A258" t="str">
            <v>610110.588</v>
          </cell>
          <cell r="H258">
            <v>65000</v>
          </cell>
          <cell r="K258">
            <v>123500</v>
          </cell>
          <cell r="M258">
            <v>123500</v>
          </cell>
        </row>
        <row r="259">
          <cell r="A259" t="str">
            <v>613110.588</v>
          </cell>
          <cell r="H259">
            <v>750</v>
          </cell>
          <cell r="K259">
            <v>1500</v>
          </cell>
          <cell r="M259">
            <v>1500</v>
          </cell>
        </row>
        <row r="260">
          <cell r="A260" t="str">
            <v>613180.588</v>
          </cell>
          <cell r="H260">
            <v>0</v>
          </cell>
          <cell r="K260">
            <v>0</v>
          </cell>
          <cell r="M260">
            <v>0</v>
          </cell>
        </row>
        <row r="261">
          <cell r="A261" t="str">
            <v>653110.588</v>
          </cell>
          <cell r="H261">
            <v>3274.4</v>
          </cell>
          <cell r="K261">
            <v>3774.4</v>
          </cell>
          <cell r="M261">
            <v>3774.4</v>
          </cell>
        </row>
        <row r="262">
          <cell r="A262" t="str">
            <v>653120.588</v>
          </cell>
          <cell r="H262">
            <v>0</v>
          </cell>
          <cell r="K262">
            <v>11300</v>
          </cell>
          <cell r="M262">
            <v>11300</v>
          </cell>
        </row>
        <row r="263">
          <cell r="A263" t="str">
            <v>653130.588</v>
          </cell>
          <cell r="H263">
            <v>18623.04</v>
          </cell>
          <cell r="K263">
            <v>18623.04</v>
          </cell>
          <cell r="M263">
            <v>18623.05</v>
          </cell>
        </row>
        <row r="264">
          <cell r="A264" t="str">
            <v>659110.521</v>
          </cell>
          <cell r="H264">
            <v>0</v>
          </cell>
          <cell r="K264">
            <v>0</v>
          </cell>
          <cell r="M264">
            <v>0</v>
          </cell>
        </row>
        <row r="265">
          <cell r="A265" t="str">
            <v>659110.588</v>
          </cell>
          <cell r="H265">
            <v>0</v>
          </cell>
          <cell r="K265">
            <v>56641.3</v>
          </cell>
          <cell r="M265">
            <v>57339.3</v>
          </cell>
        </row>
        <row r="266">
          <cell r="A266" t="str">
            <v>661110.588</v>
          </cell>
          <cell r="H266">
            <v>158600</v>
          </cell>
          <cell r="K266">
            <v>158600</v>
          </cell>
          <cell r="M266">
            <v>158600</v>
          </cell>
        </row>
        <row r="267">
          <cell r="A267" t="str">
            <v>661130.588</v>
          </cell>
          <cell r="H267">
            <v>0</v>
          </cell>
          <cell r="K267">
            <v>53440.85</v>
          </cell>
          <cell r="M267">
            <v>53439.94</v>
          </cell>
        </row>
        <row r="268">
          <cell r="A268" t="str">
            <v>670110.588</v>
          </cell>
          <cell r="H268">
            <v>50000</v>
          </cell>
          <cell r="K268">
            <v>500000</v>
          </cell>
          <cell r="M268">
            <v>500000</v>
          </cell>
        </row>
        <row r="269">
          <cell r="A269" t="str">
            <v>671110.588</v>
          </cell>
          <cell r="H269">
            <v>370100</v>
          </cell>
          <cell r="K269">
            <v>1391654</v>
          </cell>
          <cell r="M269">
            <v>660120</v>
          </cell>
        </row>
        <row r="270">
          <cell r="A270" t="str">
            <v>671120.588</v>
          </cell>
          <cell r="H270">
            <v>0</v>
          </cell>
          <cell r="K270">
            <v>0</v>
          </cell>
          <cell r="M270">
            <v>66557.919999999998</v>
          </cell>
        </row>
        <row r="271">
          <cell r="A271" t="str">
            <v>672110.588</v>
          </cell>
          <cell r="H271">
            <v>95087.16</v>
          </cell>
          <cell r="K271">
            <v>972638.82000000007</v>
          </cell>
          <cell r="M271">
            <v>972638.82</v>
          </cell>
        </row>
        <row r="272">
          <cell r="A272" t="str">
            <v>680130.588</v>
          </cell>
          <cell r="H272">
            <v>0</v>
          </cell>
          <cell r="K272">
            <v>156000</v>
          </cell>
          <cell r="M272">
            <v>156000</v>
          </cell>
        </row>
        <row r="273">
          <cell r="A273" t="str">
            <v>801110.521</v>
          </cell>
          <cell r="H273">
            <v>510989.88</v>
          </cell>
          <cell r="K273">
            <v>1415765.63</v>
          </cell>
          <cell r="M273">
            <v>1240611.3799999999</v>
          </cell>
        </row>
        <row r="274">
          <cell r="A274" t="str">
            <v>801110.603</v>
          </cell>
          <cell r="H274">
            <v>2837.56</v>
          </cell>
          <cell r="K274">
            <v>7168.4699999999993</v>
          </cell>
          <cell r="M274">
            <v>0</v>
          </cell>
        </row>
        <row r="275">
          <cell r="A275" t="str">
            <v>801111.521</v>
          </cell>
          <cell r="H275">
            <v>0</v>
          </cell>
          <cell r="K275">
            <v>0</v>
          </cell>
          <cell r="M275">
            <v>0</v>
          </cell>
        </row>
        <row r="276">
          <cell r="A276" t="str">
            <v>801210.521</v>
          </cell>
          <cell r="H276">
            <v>345387.16999999993</v>
          </cell>
          <cell r="K276">
            <v>247466.68999999994</v>
          </cell>
          <cell r="M276">
            <v>596148.51</v>
          </cell>
        </row>
        <row r="277">
          <cell r="A277" t="str">
            <v>801210.603</v>
          </cell>
          <cell r="H277">
            <v>-1994.2000000000007</v>
          </cell>
          <cell r="K277">
            <v>29136.79</v>
          </cell>
          <cell r="M277">
            <v>0</v>
          </cell>
        </row>
        <row r="278">
          <cell r="A278" t="str">
            <v>801211.521</v>
          </cell>
          <cell r="H278">
            <v>0</v>
          </cell>
          <cell r="K278">
            <v>0</v>
          </cell>
          <cell r="M278">
            <v>0</v>
          </cell>
        </row>
        <row r="279">
          <cell r="A279" t="str">
            <v>804010.521</v>
          </cell>
          <cell r="H279">
            <v>3120</v>
          </cell>
          <cell r="K279">
            <v>27787.81</v>
          </cell>
          <cell r="M279">
            <v>28656.74</v>
          </cell>
        </row>
        <row r="280">
          <cell r="A280" t="str">
            <v>804010.588</v>
          </cell>
          <cell r="H280">
            <v>0</v>
          </cell>
          <cell r="K280">
            <v>0</v>
          </cell>
          <cell r="M280">
            <v>0</v>
          </cell>
        </row>
        <row r="281">
          <cell r="A281" t="str">
            <v>804030.521</v>
          </cell>
          <cell r="H281">
            <v>-26424.41</v>
          </cell>
          <cell r="K281">
            <v>-26424.41</v>
          </cell>
          <cell r="M281">
            <v>-24786.76</v>
          </cell>
        </row>
        <row r="282">
          <cell r="A282" t="str">
            <v>804030.588</v>
          </cell>
          <cell r="H282">
            <v>0</v>
          </cell>
          <cell r="K282">
            <v>0</v>
          </cell>
          <cell r="M282">
            <v>0</v>
          </cell>
        </row>
        <row r="283">
          <cell r="A283" t="str">
            <v>804031.521</v>
          </cell>
          <cell r="H283">
            <v>0</v>
          </cell>
          <cell r="K283">
            <v>162256.06</v>
          </cell>
          <cell r="M283">
            <v>0</v>
          </cell>
        </row>
        <row r="284">
          <cell r="A284" t="str">
            <v>811134.521</v>
          </cell>
          <cell r="H284">
            <v>0</v>
          </cell>
          <cell r="K284">
            <v>9847452.6699999999</v>
          </cell>
          <cell r="M284">
            <v>9847452.6699999999</v>
          </cell>
        </row>
        <row r="285">
          <cell r="A285" t="str">
            <v>813500.521</v>
          </cell>
          <cell r="H285">
            <v>0</v>
          </cell>
          <cell r="K285">
            <v>546585.37</v>
          </cell>
          <cell r="M285">
            <v>546585.37</v>
          </cell>
        </row>
        <row r="286">
          <cell r="A286" t="str">
            <v>814019.521</v>
          </cell>
          <cell r="H286">
            <v>158478.5</v>
          </cell>
          <cell r="K286">
            <v>1621064.61</v>
          </cell>
          <cell r="M286">
            <v>1621064.7</v>
          </cell>
        </row>
        <row r="287">
          <cell r="A287" t="str">
            <v>814058.521</v>
          </cell>
          <cell r="H287">
            <v>0</v>
          </cell>
          <cell r="K287">
            <v>0</v>
          </cell>
          <cell r="M287">
            <v>0</v>
          </cell>
        </row>
        <row r="288">
          <cell r="A288" t="str">
            <v>817128.521</v>
          </cell>
          <cell r="H288">
            <v>270187</v>
          </cell>
          <cell r="K288">
            <v>-133217.52000000002</v>
          </cell>
          <cell r="M288">
            <v>1876999.9</v>
          </cell>
        </row>
        <row r="289">
          <cell r="A289" t="str">
            <v>819999.521</v>
          </cell>
          <cell r="H289">
            <v>0</v>
          </cell>
          <cell r="K289">
            <v>0</v>
          </cell>
          <cell r="M289">
            <v>274442.59000000003</v>
          </cell>
        </row>
        <row r="290">
          <cell r="A290" t="str">
            <v>880010.521</v>
          </cell>
          <cell r="H290">
            <v>12140</v>
          </cell>
          <cell r="K290">
            <v>38965</v>
          </cell>
          <cell r="M290">
            <v>61870.82</v>
          </cell>
        </row>
        <row r="291">
          <cell r="A291" t="str">
            <v>880010.588</v>
          </cell>
          <cell r="H291">
            <v>0</v>
          </cell>
          <cell r="K291">
            <v>-3580</v>
          </cell>
          <cell r="M291">
            <v>0</v>
          </cell>
        </row>
        <row r="292">
          <cell r="A292" t="str">
            <v>880010.603</v>
          </cell>
          <cell r="H292">
            <v>5.32</v>
          </cell>
          <cell r="K292">
            <v>2229.2600000000002</v>
          </cell>
          <cell r="M292">
            <v>0</v>
          </cell>
        </row>
        <row r="293">
          <cell r="A293" t="str">
            <v>900110.521</v>
          </cell>
          <cell r="H293">
            <v>1640813.5199999996</v>
          </cell>
          <cell r="K293">
            <v>18768802.109999999</v>
          </cell>
          <cell r="M293">
            <v>8853156.8499999996</v>
          </cell>
        </row>
        <row r="294">
          <cell r="A294" t="str">
            <v>900110.603</v>
          </cell>
          <cell r="H294">
            <v>583560.46</v>
          </cell>
          <cell r="K294">
            <v>583560.46</v>
          </cell>
          <cell r="M294">
            <v>0</v>
          </cell>
        </row>
        <row r="295">
          <cell r="A295" t="str">
            <v>804020.521</v>
          </cell>
          <cell r="H295">
            <v>0</v>
          </cell>
          <cell r="K295">
            <v>0</v>
          </cell>
          <cell r="M295">
            <v>1</v>
          </cell>
        </row>
        <row r="297">
          <cell r="M297">
            <v>-1.862645149230957E-8</v>
          </cell>
        </row>
      </sheetData>
      <sheetData sheetId="8">
        <row r="1">
          <cell r="A1" t="str">
            <v>Account No.</v>
          </cell>
          <cell r="H1" t="str">
            <v>This Period Balance</v>
          </cell>
          <cell r="K1" t="str">
            <v>Ending Balance</v>
          </cell>
          <cell r="M1" t="str">
            <v>TUBO's Ending Balance</v>
          </cell>
        </row>
        <row r="2">
          <cell r="A2" t="str">
            <v>010010.000</v>
          </cell>
          <cell r="H2">
            <v>-43043.100000000006</v>
          </cell>
          <cell r="K2">
            <v>55672.989999999991</v>
          </cell>
          <cell r="M2">
            <v>100000</v>
          </cell>
        </row>
        <row r="3">
          <cell r="A3" t="str">
            <v>011051.000</v>
          </cell>
          <cell r="H3">
            <v>-26985337.23</v>
          </cell>
          <cell r="K3">
            <v>40194858.799999997</v>
          </cell>
          <cell r="M3">
            <v>42819819.32</v>
          </cell>
        </row>
        <row r="4">
          <cell r="A4" t="str">
            <v>011051.600</v>
          </cell>
          <cell r="H4">
            <v>4090623.5000000005</v>
          </cell>
          <cell r="K4">
            <v>7998513.9900000002</v>
          </cell>
          <cell r="M4">
            <v>0</v>
          </cell>
        </row>
        <row r="5">
          <cell r="A5" t="str">
            <v>011052.600</v>
          </cell>
          <cell r="H5">
            <v>0</v>
          </cell>
          <cell r="K5">
            <v>0</v>
          </cell>
          <cell r="M5">
            <v>0</v>
          </cell>
        </row>
        <row r="6">
          <cell r="A6" t="str">
            <v>012010.000</v>
          </cell>
          <cell r="H6">
            <v>10375671.530000001</v>
          </cell>
          <cell r="K6">
            <v>49473692.240000002</v>
          </cell>
          <cell r="M6">
            <v>49473692.240000002</v>
          </cell>
        </row>
        <row r="7">
          <cell r="A7" t="str">
            <v>012010.600</v>
          </cell>
          <cell r="H7">
            <v>-2337480.6000000006</v>
          </cell>
          <cell r="K7">
            <v>11505824.41</v>
          </cell>
          <cell r="M7">
            <v>0</v>
          </cell>
        </row>
        <row r="8">
          <cell r="A8" t="str">
            <v>012900.000</v>
          </cell>
          <cell r="H8">
            <v>-267630.65000000224</v>
          </cell>
          <cell r="K8">
            <v>15088681.379999997</v>
          </cell>
          <cell r="M8">
            <v>14255030.49</v>
          </cell>
        </row>
        <row r="9">
          <cell r="A9" t="str">
            <v>013010.000</v>
          </cell>
          <cell r="H9">
            <v>0</v>
          </cell>
          <cell r="K9">
            <v>0</v>
          </cell>
          <cell r="M9">
            <v>-235671.87</v>
          </cell>
        </row>
        <row r="10">
          <cell r="A10" t="str">
            <v>013110.000</v>
          </cell>
          <cell r="H10">
            <v>-91463.41</v>
          </cell>
          <cell r="K10">
            <v>-1853527.64</v>
          </cell>
          <cell r="M10">
            <v>-1853527.64</v>
          </cell>
        </row>
        <row r="11">
          <cell r="A11" t="str">
            <v>013120.000</v>
          </cell>
          <cell r="H11">
            <v>0</v>
          </cell>
          <cell r="K11">
            <v>0</v>
          </cell>
          <cell r="M11">
            <v>0</v>
          </cell>
        </row>
        <row r="12">
          <cell r="A12" t="str">
            <v>014019.000</v>
          </cell>
          <cell r="H12">
            <v>-20660.190000000002</v>
          </cell>
          <cell r="K12">
            <v>99872.3</v>
          </cell>
          <cell r="M12">
            <v>99872.3</v>
          </cell>
        </row>
        <row r="13">
          <cell r="A13" t="str">
            <v>014020.000</v>
          </cell>
          <cell r="H13">
            <v>0</v>
          </cell>
          <cell r="K13">
            <v>0</v>
          </cell>
          <cell r="M13">
            <v>0</v>
          </cell>
        </row>
        <row r="14">
          <cell r="A14" t="str">
            <v>014021.000</v>
          </cell>
          <cell r="H14">
            <v>0</v>
          </cell>
          <cell r="K14">
            <v>0</v>
          </cell>
          <cell r="M14">
            <v>0</v>
          </cell>
        </row>
        <row r="15">
          <cell r="A15" t="str">
            <v>014021.600</v>
          </cell>
          <cell r="H15">
            <v>615215.06000000006</v>
          </cell>
          <cell r="K15">
            <v>2220695.98</v>
          </cell>
          <cell r="M15">
            <v>0</v>
          </cell>
        </row>
        <row r="16">
          <cell r="A16" t="str">
            <v>014023.000</v>
          </cell>
          <cell r="H16">
            <v>0</v>
          </cell>
          <cell r="K16">
            <v>0</v>
          </cell>
          <cell r="M16">
            <v>0</v>
          </cell>
        </row>
        <row r="17">
          <cell r="A17" t="str">
            <v>014045.000</v>
          </cell>
          <cell r="H17">
            <v>0</v>
          </cell>
          <cell r="K17">
            <v>0</v>
          </cell>
          <cell r="M17">
            <v>0</v>
          </cell>
        </row>
        <row r="18">
          <cell r="A18" t="str">
            <v>014076.000</v>
          </cell>
          <cell r="H18">
            <v>0</v>
          </cell>
          <cell r="K18">
            <v>0</v>
          </cell>
          <cell r="M18">
            <v>0</v>
          </cell>
        </row>
        <row r="19">
          <cell r="A19" t="str">
            <v>014128.000</v>
          </cell>
          <cell r="H19">
            <v>1.0000000002037268E-2</v>
          </cell>
          <cell r="K19">
            <v>2.0372679238045421E-12</v>
          </cell>
          <cell r="M19">
            <v>0</v>
          </cell>
        </row>
        <row r="20">
          <cell r="A20" t="str">
            <v>014129.000</v>
          </cell>
          <cell r="H20">
            <v>0</v>
          </cell>
          <cell r="K20">
            <v>0</v>
          </cell>
          <cell r="M20">
            <v>0</v>
          </cell>
        </row>
        <row r="21">
          <cell r="A21" t="str">
            <v>014150.000</v>
          </cell>
          <cell r="H21">
            <v>0</v>
          </cell>
          <cell r="K21">
            <v>0</v>
          </cell>
          <cell r="M21">
            <v>0</v>
          </cell>
        </row>
        <row r="22">
          <cell r="A22" t="str">
            <v>014203.000</v>
          </cell>
          <cell r="H22">
            <v>0</v>
          </cell>
          <cell r="K22">
            <v>-83570.759999999995</v>
          </cell>
          <cell r="M22">
            <v>0</v>
          </cell>
        </row>
        <row r="23">
          <cell r="A23" t="str">
            <v>014998.000</v>
          </cell>
          <cell r="H23">
            <v>163651.5</v>
          </cell>
          <cell r="K23">
            <v>166289.9</v>
          </cell>
          <cell r="M23">
            <v>-2438531.62</v>
          </cell>
        </row>
        <row r="24">
          <cell r="A24" t="str">
            <v>014999.000</v>
          </cell>
          <cell r="H24">
            <v>851694.64999999991</v>
          </cell>
          <cell r="K24">
            <v>1981494.94</v>
          </cell>
          <cell r="M24">
            <v>2146032.94</v>
          </cell>
        </row>
        <row r="25">
          <cell r="A25" t="str">
            <v>015010.000</v>
          </cell>
          <cell r="H25">
            <v>-24907.700000000012</v>
          </cell>
          <cell r="K25">
            <v>-1892.9800000000105</v>
          </cell>
          <cell r="M25">
            <v>1750501.51</v>
          </cell>
        </row>
        <row r="26">
          <cell r="A26" t="str">
            <v>015010.600</v>
          </cell>
          <cell r="H26">
            <v>12832.26</v>
          </cell>
          <cell r="K26">
            <v>58556.35</v>
          </cell>
          <cell r="M26">
            <v>0</v>
          </cell>
        </row>
        <row r="27">
          <cell r="A27" t="str">
            <v>015012.000</v>
          </cell>
          <cell r="H27">
            <v>0</v>
          </cell>
          <cell r="K27">
            <v>0</v>
          </cell>
          <cell r="M27">
            <v>0</v>
          </cell>
        </row>
        <row r="28">
          <cell r="A28" t="str">
            <v>015020.000</v>
          </cell>
          <cell r="H28">
            <v>79880.600000000093</v>
          </cell>
          <cell r="K28">
            <v>-1134092.5799999998</v>
          </cell>
          <cell r="M28">
            <v>-2751202.96</v>
          </cell>
        </row>
        <row r="29">
          <cell r="A29" t="str">
            <v>015020.600</v>
          </cell>
          <cell r="H29">
            <v>-16099.430000000008</v>
          </cell>
          <cell r="K29">
            <v>-122122.38</v>
          </cell>
          <cell r="M29">
            <v>0</v>
          </cell>
        </row>
        <row r="30">
          <cell r="A30" t="str">
            <v>015021.000</v>
          </cell>
          <cell r="H30">
            <v>-44979.350000000093</v>
          </cell>
          <cell r="K30">
            <v>4209.849999999904</v>
          </cell>
          <cell r="M30">
            <v>0</v>
          </cell>
        </row>
        <row r="31">
          <cell r="A31" t="str">
            <v>015021.600</v>
          </cell>
          <cell r="H31">
            <v>0</v>
          </cell>
          <cell r="K31">
            <v>-13390.86</v>
          </cell>
          <cell r="M31">
            <v>0</v>
          </cell>
        </row>
        <row r="32">
          <cell r="A32" t="str">
            <v>015022.000</v>
          </cell>
          <cell r="H32">
            <v>0</v>
          </cell>
          <cell r="K32">
            <v>0</v>
          </cell>
          <cell r="M32">
            <v>0</v>
          </cell>
        </row>
        <row r="33">
          <cell r="A33" t="str">
            <v>016013.000</v>
          </cell>
          <cell r="H33">
            <v>0</v>
          </cell>
          <cell r="K33">
            <v>-42521.31</v>
          </cell>
          <cell r="M33">
            <v>0</v>
          </cell>
        </row>
        <row r="34">
          <cell r="A34" t="str">
            <v>016020.000</v>
          </cell>
          <cell r="H34">
            <v>-15</v>
          </cell>
          <cell r="K34">
            <v>0</v>
          </cell>
          <cell r="M34">
            <v>0</v>
          </cell>
        </row>
        <row r="35">
          <cell r="A35" t="str">
            <v>016999.000</v>
          </cell>
          <cell r="H35">
            <v>0</v>
          </cell>
          <cell r="K35">
            <v>0</v>
          </cell>
          <cell r="M35">
            <v>0</v>
          </cell>
        </row>
        <row r="36">
          <cell r="A36" t="str">
            <v>018002.000</v>
          </cell>
          <cell r="H36">
            <v>0</v>
          </cell>
          <cell r="K36">
            <v>0</v>
          </cell>
          <cell r="M36">
            <v>0</v>
          </cell>
        </row>
        <row r="37">
          <cell r="A37" t="str">
            <v>018014.000</v>
          </cell>
          <cell r="H37">
            <v>0</v>
          </cell>
          <cell r="K37">
            <v>0</v>
          </cell>
          <cell r="M37">
            <v>0</v>
          </cell>
        </row>
        <row r="38">
          <cell r="A38" t="str">
            <v>018019.000</v>
          </cell>
          <cell r="H38">
            <v>10342815.4</v>
          </cell>
          <cell r="K38">
            <v>-1097500.7199999988</v>
          </cell>
          <cell r="M38">
            <v>-1250588.7</v>
          </cell>
        </row>
        <row r="39">
          <cell r="A39" t="str">
            <v>018020.000</v>
          </cell>
          <cell r="H39">
            <v>0</v>
          </cell>
          <cell r="K39">
            <v>0</v>
          </cell>
          <cell r="M39">
            <v>0</v>
          </cell>
        </row>
        <row r="40">
          <cell r="A40" t="str">
            <v>018021.000</v>
          </cell>
          <cell r="H40">
            <v>0</v>
          </cell>
          <cell r="K40">
            <v>0</v>
          </cell>
          <cell r="M40">
            <v>0</v>
          </cell>
        </row>
        <row r="41">
          <cell r="A41" t="str">
            <v>018022.000</v>
          </cell>
          <cell r="H41">
            <v>0</v>
          </cell>
          <cell r="K41">
            <v>0</v>
          </cell>
          <cell r="M41">
            <v>0</v>
          </cell>
        </row>
        <row r="42">
          <cell r="A42" t="str">
            <v>018023.000</v>
          </cell>
          <cell r="H42">
            <v>0</v>
          </cell>
          <cell r="K42">
            <v>0</v>
          </cell>
          <cell r="M42">
            <v>0</v>
          </cell>
        </row>
        <row r="43">
          <cell r="A43" t="str">
            <v>018045.000</v>
          </cell>
          <cell r="H43">
            <v>0</v>
          </cell>
          <cell r="K43">
            <v>0</v>
          </cell>
          <cell r="M43">
            <v>0</v>
          </cell>
        </row>
        <row r="44">
          <cell r="A44" t="str">
            <v>018079.000</v>
          </cell>
          <cell r="H44">
            <v>-38001.43</v>
          </cell>
          <cell r="K44">
            <v>0</v>
          </cell>
          <cell r="M44">
            <v>0</v>
          </cell>
        </row>
        <row r="45">
          <cell r="A45" t="str">
            <v>018128.000</v>
          </cell>
          <cell r="H45">
            <v>42002949.479999997</v>
          </cell>
          <cell r="K45">
            <v>-7437158.150000006</v>
          </cell>
          <cell r="M45">
            <v>829776.81</v>
          </cell>
        </row>
        <row r="46">
          <cell r="A46" t="str">
            <v>018134.000</v>
          </cell>
          <cell r="H46">
            <v>-5383125.5600000005</v>
          </cell>
          <cell r="K46">
            <v>-7078428.8500000006</v>
          </cell>
          <cell r="M46">
            <v>-6771344.2400000002</v>
          </cell>
        </row>
        <row r="47">
          <cell r="A47" t="str">
            <v>018184.000</v>
          </cell>
          <cell r="H47">
            <v>-10522001</v>
          </cell>
          <cell r="K47">
            <v>1220532.4299999997</v>
          </cell>
          <cell r="M47">
            <v>-7008048.9500000002</v>
          </cell>
        </row>
        <row r="48">
          <cell r="A48" t="str">
            <v>018500.000</v>
          </cell>
          <cell r="H48">
            <v>-616120.81999999995</v>
          </cell>
          <cell r="K48">
            <v>-616120.81999999995</v>
          </cell>
          <cell r="M48">
            <v>-546585.37</v>
          </cell>
        </row>
        <row r="49">
          <cell r="A49" t="str">
            <v>018570.000</v>
          </cell>
          <cell r="H49">
            <v>0</v>
          </cell>
          <cell r="K49">
            <v>0</v>
          </cell>
          <cell r="M49">
            <v>0</v>
          </cell>
        </row>
        <row r="50">
          <cell r="A50" t="str">
            <v>018570.600</v>
          </cell>
          <cell r="H50">
            <v>-2351276.87</v>
          </cell>
          <cell r="K50">
            <v>-22147818.800000001</v>
          </cell>
          <cell r="M50">
            <v>0</v>
          </cell>
        </row>
        <row r="51">
          <cell r="A51" t="str">
            <v>020003.000</v>
          </cell>
          <cell r="H51">
            <v>-0.01</v>
          </cell>
          <cell r="K51">
            <v>0</v>
          </cell>
          <cell r="M51">
            <v>0</v>
          </cell>
        </row>
        <row r="52">
          <cell r="A52" t="str">
            <v>021000.000</v>
          </cell>
          <cell r="H52">
            <v>0</v>
          </cell>
          <cell r="K52">
            <v>0</v>
          </cell>
          <cell r="M52">
            <v>0</v>
          </cell>
        </row>
        <row r="53">
          <cell r="A53" t="str">
            <v>023014.000</v>
          </cell>
          <cell r="H53">
            <v>-354607.28</v>
          </cell>
          <cell r="K53">
            <v>2924957.1500000004</v>
          </cell>
          <cell r="M53">
            <v>2924957.15</v>
          </cell>
        </row>
        <row r="54">
          <cell r="A54" t="str">
            <v>024000.000</v>
          </cell>
          <cell r="H54">
            <v>0</v>
          </cell>
          <cell r="K54">
            <v>0</v>
          </cell>
          <cell r="M54">
            <v>0</v>
          </cell>
        </row>
        <row r="55">
          <cell r="A55" t="str">
            <v>024048.000</v>
          </cell>
          <cell r="H55">
            <v>-13854.12</v>
          </cell>
          <cell r="K55">
            <v>91122.85</v>
          </cell>
          <cell r="M55">
            <v>91122.85</v>
          </cell>
        </row>
        <row r="56">
          <cell r="A56" t="str">
            <v>024901.600</v>
          </cell>
          <cell r="H56">
            <v>48460</v>
          </cell>
          <cell r="K56">
            <v>131407.97</v>
          </cell>
          <cell r="M56">
            <v>0</v>
          </cell>
        </row>
        <row r="57">
          <cell r="A57" t="str">
            <v>024902.600</v>
          </cell>
          <cell r="H57">
            <v>0</v>
          </cell>
          <cell r="K57">
            <v>1194651.97</v>
          </cell>
          <cell r="M57">
            <v>0</v>
          </cell>
        </row>
        <row r="58">
          <cell r="A58" t="str">
            <v>027010.000</v>
          </cell>
          <cell r="H58">
            <v>0</v>
          </cell>
          <cell r="K58">
            <v>0</v>
          </cell>
          <cell r="M58">
            <v>0</v>
          </cell>
        </row>
        <row r="59">
          <cell r="A59" t="str">
            <v>028010.000</v>
          </cell>
          <cell r="H59">
            <v>0</v>
          </cell>
          <cell r="K59">
            <v>0</v>
          </cell>
          <cell r="M59">
            <v>0</v>
          </cell>
        </row>
        <row r="60">
          <cell r="A60" t="str">
            <v>028910.000</v>
          </cell>
          <cell r="H60">
            <v>0</v>
          </cell>
          <cell r="K60">
            <v>0</v>
          </cell>
          <cell r="M60">
            <v>0</v>
          </cell>
        </row>
        <row r="61">
          <cell r="A61" t="str">
            <v>029010.000</v>
          </cell>
          <cell r="H61">
            <v>600</v>
          </cell>
          <cell r="K61">
            <v>1520551.05</v>
          </cell>
          <cell r="M61">
            <v>1519951.05</v>
          </cell>
        </row>
        <row r="62">
          <cell r="A62" t="str">
            <v>029010.600</v>
          </cell>
          <cell r="H62">
            <v>20000</v>
          </cell>
          <cell r="K62">
            <v>40000</v>
          </cell>
          <cell r="M62">
            <v>0</v>
          </cell>
        </row>
        <row r="63">
          <cell r="A63" t="str">
            <v>029110.000</v>
          </cell>
          <cell r="H63">
            <v>20000</v>
          </cell>
          <cell r="K63">
            <v>183986.86</v>
          </cell>
          <cell r="M63">
            <v>105000</v>
          </cell>
        </row>
        <row r="64">
          <cell r="A64" t="str">
            <v>029130.000</v>
          </cell>
          <cell r="H64">
            <v>-242.67</v>
          </cell>
          <cell r="K64">
            <v>10220.66</v>
          </cell>
          <cell r="M64">
            <v>10220.64</v>
          </cell>
        </row>
        <row r="65">
          <cell r="A65" t="str">
            <v>029150.000</v>
          </cell>
          <cell r="H65">
            <v>0</v>
          </cell>
          <cell r="K65">
            <v>0</v>
          </cell>
          <cell r="M65">
            <v>0</v>
          </cell>
        </row>
        <row r="66">
          <cell r="A66" t="str">
            <v>029160.000</v>
          </cell>
          <cell r="H66">
            <v>0</v>
          </cell>
          <cell r="K66">
            <v>0</v>
          </cell>
          <cell r="M66">
            <v>0</v>
          </cell>
        </row>
        <row r="67">
          <cell r="A67" t="str">
            <v>029170.000</v>
          </cell>
          <cell r="H67">
            <v>-225630.13999999966</v>
          </cell>
          <cell r="K67">
            <v>2250879.0500000003</v>
          </cell>
          <cell r="M67">
            <v>13151591.74</v>
          </cell>
        </row>
        <row r="68">
          <cell r="A68" t="str">
            <v>029900.000</v>
          </cell>
          <cell r="H68">
            <v>496850.41000000003</v>
          </cell>
          <cell r="K68">
            <v>820601.45</v>
          </cell>
          <cell r="M68">
            <v>693274.87</v>
          </cell>
        </row>
        <row r="69">
          <cell r="A69" t="str">
            <v>041110.000</v>
          </cell>
          <cell r="H69">
            <v>0</v>
          </cell>
          <cell r="K69">
            <v>0</v>
          </cell>
          <cell r="M69">
            <v>0</v>
          </cell>
        </row>
        <row r="70">
          <cell r="A70" t="str">
            <v>041210.000</v>
          </cell>
          <cell r="H70">
            <v>-1</v>
          </cell>
          <cell r="K70">
            <v>0</v>
          </cell>
          <cell r="M70">
            <v>1</v>
          </cell>
        </row>
        <row r="71">
          <cell r="A71" t="str">
            <v>041510.000</v>
          </cell>
          <cell r="H71">
            <v>-120.28</v>
          </cell>
          <cell r="K71">
            <v>673994.98</v>
          </cell>
          <cell r="M71">
            <v>378875.95</v>
          </cell>
        </row>
        <row r="72">
          <cell r="A72" t="str">
            <v>041510.600</v>
          </cell>
          <cell r="H72">
            <v>0</v>
          </cell>
          <cell r="K72">
            <v>99625</v>
          </cell>
          <cell r="M72">
            <v>0</v>
          </cell>
        </row>
        <row r="73">
          <cell r="A73" t="str">
            <v>041610.000</v>
          </cell>
          <cell r="H73">
            <v>0</v>
          </cell>
          <cell r="K73">
            <v>908820.47</v>
          </cell>
          <cell r="M73">
            <v>0</v>
          </cell>
        </row>
        <row r="74">
          <cell r="A74" t="str">
            <v>042110.000</v>
          </cell>
          <cell r="H74">
            <v>-1</v>
          </cell>
          <cell r="K74">
            <v>0</v>
          </cell>
          <cell r="M74">
            <v>0</v>
          </cell>
        </row>
        <row r="75">
          <cell r="A75" t="str">
            <v>042210.000</v>
          </cell>
          <cell r="H75">
            <v>-0.28000000000000003</v>
          </cell>
          <cell r="K75">
            <v>0</v>
          </cell>
          <cell r="M75">
            <v>0</v>
          </cell>
        </row>
        <row r="76">
          <cell r="A76" t="str">
            <v>042510.000</v>
          </cell>
          <cell r="H76">
            <v>-4862.07</v>
          </cell>
          <cell r="K76">
            <v>-456391.32</v>
          </cell>
          <cell r="M76">
            <v>-378215.98</v>
          </cell>
        </row>
        <row r="77">
          <cell r="A77" t="str">
            <v>042510.600</v>
          </cell>
          <cell r="H77">
            <v>-1637.67</v>
          </cell>
          <cell r="K77">
            <v>-5256.34</v>
          </cell>
          <cell r="M77">
            <v>0</v>
          </cell>
        </row>
        <row r="78">
          <cell r="A78" t="str">
            <v>042610.000</v>
          </cell>
          <cell r="H78">
            <v>-14939.51</v>
          </cell>
          <cell r="K78">
            <v>-227578.6</v>
          </cell>
          <cell r="M78">
            <v>0</v>
          </cell>
        </row>
        <row r="79">
          <cell r="A79" t="str">
            <v>061110.000</v>
          </cell>
          <cell r="H79">
            <v>-82527.839999999997</v>
          </cell>
          <cell r="K79">
            <v>-290882.19</v>
          </cell>
          <cell r="M79">
            <v>-474180.85</v>
          </cell>
        </row>
        <row r="80">
          <cell r="A80" t="str">
            <v>061111.000</v>
          </cell>
          <cell r="H80">
            <v>-15</v>
          </cell>
          <cell r="K80">
            <v>0</v>
          </cell>
          <cell r="M80">
            <v>0</v>
          </cell>
        </row>
        <row r="81">
          <cell r="A81" t="str">
            <v>062010.000</v>
          </cell>
          <cell r="H81">
            <v>0</v>
          </cell>
          <cell r="K81">
            <v>0</v>
          </cell>
          <cell r="M81">
            <v>0</v>
          </cell>
        </row>
        <row r="82">
          <cell r="A82" t="str">
            <v>062110.000</v>
          </cell>
          <cell r="H82">
            <v>0</v>
          </cell>
          <cell r="K82">
            <v>0</v>
          </cell>
          <cell r="M82">
            <v>0</v>
          </cell>
        </row>
        <row r="83">
          <cell r="A83" t="str">
            <v>062120.000</v>
          </cell>
          <cell r="H83">
            <v>-4692</v>
          </cell>
          <cell r="K83">
            <v>-64172</v>
          </cell>
          <cell r="M83">
            <v>-64092</v>
          </cell>
        </row>
        <row r="84">
          <cell r="A84" t="str">
            <v>062120.600</v>
          </cell>
          <cell r="H84">
            <v>-5300</v>
          </cell>
          <cell r="K84">
            <v>-12900</v>
          </cell>
          <cell r="M84">
            <v>0</v>
          </cell>
        </row>
        <row r="85">
          <cell r="A85" t="str">
            <v>062130.000</v>
          </cell>
          <cell r="H85">
            <v>-321360.41000000003</v>
          </cell>
          <cell r="K85">
            <v>-2553361.5700000003</v>
          </cell>
          <cell r="M85">
            <v>-2530094.9</v>
          </cell>
        </row>
        <row r="86">
          <cell r="A86" t="str">
            <v>062130.600</v>
          </cell>
          <cell r="H86">
            <v>-3350</v>
          </cell>
          <cell r="K86">
            <v>-3350</v>
          </cell>
          <cell r="M86">
            <v>0</v>
          </cell>
        </row>
        <row r="87">
          <cell r="A87" t="str">
            <v>062160.000</v>
          </cell>
          <cell r="H87">
            <v>-152439.01999999999</v>
          </cell>
          <cell r="K87">
            <v>-1462586.09</v>
          </cell>
          <cell r="M87">
            <v>-1462586.09</v>
          </cell>
        </row>
        <row r="88">
          <cell r="A88" t="str">
            <v>062210.000</v>
          </cell>
          <cell r="H88">
            <v>0</v>
          </cell>
          <cell r="K88">
            <v>0</v>
          </cell>
          <cell r="M88">
            <v>0</v>
          </cell>
        </row>
        <row r="89">
          <cell r="A89" t="str">
            <v>062310.000</v>
          </cell>
          <cell r="H89">
            <v>120.78</v>
          </cell>
          <cell r="K89">
            <v>-2328.37</v>
          </cell>
          <cell r="M89">
            <v>-2328.37</v>
          </cell>
        </row>
        <row r="90">
          <cell r="A90" t="str">
            <v>062410.000</v>
          </cell>
          <cell r="H90">
            <v>0</v>
          </cell>
          <cell r="K90">
            <v>0</v>
          </cell>
          <cell r="M90">
            <v>0</v>
          </cell>
        </row>
        <row r="91">
          <cell r="A91" t="str">
            <v>062510.000</v>
          </cell>
          <cell r="H91">
            <v>10068.470000000001</v>
          </cell>
          <cell r="K91">
            <v>-165237.38</v>
          </cell>
          <cell r="M91">
            <v>-165237.38</v>
          </cell>
        </row>
        <row r="92">
          <cell r="A92" t="str">
            <v>062610.000</v>
          </cell>
          <cell r="H92">
            <v>-45000</v>
          </cell>
          <cell r="K92">
            <v>-415000</v>
          </cell>
          <cell r="M92">
            <v>-380000</v>
          </cell>
        </row>
        <row r="93">
          <cell r="A93" t="str">
            <v>062630.000</v>
          </cell>
          <cell r="H93">
            <v>0</v>
          </cell>
          <cell r="K93">
            <v>0</v>
          </cell>
          <cell r="M93">
            <v>-80000</v>
          </cell>
        </row>
        <row r="94">
          <cell r="A94" t="str">
            <v>062710.000</v>
          </cell>
          <cell r="H94">
            <v>-50000</v>
          </cell>
          <cell r="K94">
            <v>-640000</v>
          </cell>
          <cell r="M94">
            <v>-1450525.83</v>
          </cell>
        </row>
        <row r="95">
          <cell r="A95" t="str">
            <v>062810.000</v>
          </cell>
          <cell r="H95">
            <v>0</v>
          </cell>
          <cell r="K95">
            <v>-32858.839999999997</v>
          </cell>
          <cell r="M95">
            <v>-32858.839999999997</v>
          </cell>
        </row>
        <row r="96">
          <cell r="A96" t="str">
            <v>062910.000</v>
          </cell>
          <cell r="H96">
            <v>-3005422.27</v>
          </cell>
          <cell r="K96">
            <v>-7905706.5199999996</v>
          </cell>
          <cell r="M96">
            <v>-7905706.5199999996</v>
          </cell>
        </row>
        <row r="97">
          <cell r="A97" t="str">
            <v>063010.000</v>
          </cell>
          <cell r="H97">
            <v>0</v>
          </cell>
          <cell r="K97">
            <v>0</v>
          </cell>
          <cell r="M97">
            <v>0</v>
          </cell>
        </row>
        <row r="98">
          <cell r="A98" t="str">
            <v>063210.000</v>
          </cell>
          <cell r="H98">
            <v>-30487.8</v>
          </cell>
          <cell r="K98">
            <v>-657125.88</v>
          </cell>
          <cell r="M98">
            <v>-647999.75</v>
          </cell>
        </row>
        <row r="99">
          <cell r="A99" t="str">
            <v>063310.000</v>
          </cell>
          <cell r="H99">
            <v>0</v>
          </cell>
          <cell r="K99">
            <v>0</v>
          </cell>
          <cell r="M99">
            <v>0</v>
          </cell>
        </row>
        <row r="100">
          <cell r="A100" t="str">
            <v>063410.000</v>
          </cell>
          <cell r="H100">
            <v>-930911.25999999989</v>
          </cell>
          <cell r="K100">
            <v>0</v>
          </cell>
          <cell r="M100">
            <v>0</v>
          </cell>
        </row>
        <row r="101">
          <cell r="A101" t="str">
            <v>063420.000</v>
          </cell>
          <cell r="H101">
            <v>0</v>
          </cell>
          <cell r="K101">
            <v>0</v>
          </cell>
          <cell r="M101">
            <v>0</v>
          </cell>
        </row>
        <row r="102">
          <cell r="A102" t="str">
            <v>064900.000</v>
          </cell>
          <cell r="H102">
            <v>132984.8200000003</v>
          </cell>
          <cell r="K102">
            <v>-4044920.28</v>
          </cell>
          <cell r="M102">
            <v>-4860553.4000000004</v>
          </cell>
        </row>
        <row r="103">
          <cell r="A103" t="str">
            <v>065010.000</v>
          </cell>
          <cell r="H103">
            <v>1424442.3499999996</v>
          </cell>
          <cell r="K103">
            <v>-1410321.3500000006</v>
          </cell>
          <cell r="M103">
            <v>1851165.92</v>
          </cell>
        </row>
        <row r="104">
          <cell r="A104" t="str">
            <v>065020.000</v>
          </cell>
          <cell r="H104">
            <v>0</v>
          </cell>
          <cell r="K104">
            <v>-12777.14</v>
          </cell>
          <cell r="M104">
            <v>0</v>
          </cell>
        </row>
        <row r="105">
          <cell r="A105" t="str">
            <v>065030.000</v>
          </cell>
          <cell r="H105">
            <v>-9004.6000000000058</v>
          </cell>
          <cell r="K105">
            <v>-1198611.8500000001</v>
          </cell>
          <cell r="M105">
            <v>-2031632.99</v>
          </cell>
        </row>
        <row r="106">
          <cell r="A106" t="str">
            <v>065030.600</v>
          </cell>
          <cell r="H106">
            <v>1865.21</v>
          </cell>
          <cell r="K106">
            <v>-4121.71</v>
          </cell>
          <cell r="M106">
            <v>0</v>
          </cell>
        </row>
        <row r="107">
          <cell r="A107" t="str">
            <v>080010.000</v>
          </cell>
          <cell r="H107">
            <v>-19550000</v>
          </cell>
          <cell r="K107">
            <v>-20000000</v>
          </cell>
          <cell r="M107">
            <v>-20000000</v>
          </cell>
        </row>
        <row r="108">
          <cell r="A108" t="str">
            <v>081010.000</v>
          </cell>
          <cell r="H108">
            <v>0</v>
          </cell>
          <cell r="K108">
            <v>0</v>
          </cell>
          <cell r="M108">
            <v>458951.39</v>
          </cell>
        </row>
        <row r="109">
          <cell r="A109" t="str">
            <v>081030.000</v>
          </cell>
          <cell r="H109">
            <v>0</v>
          </cell>
          <cell r="K109">
            <v>0</v>
          </cell>
          <cell r="M109">
            <v>0</v>
          </cell>
        </row>
        <row r="110">
          <cell r="A110" t="str">
            <v>082010.000</v>
          </cell>
          <cell r="H110">
            <v>5960136.6999999993</v>
          </cell>
          <cell r="K110">
            <v>-18891065.539999999</v>
          </cell>
          <cell r="M110">
            <v>-32658571.91</v>
          </cell>
        </row>
        <row r="111">
          <cell r="A111" t="str">
            <v>082020.000</v>
          </cell>
          <cell r="H111">
            <v>0</v>
          </cell>
          <cell r="K111">
            <v>0</v>
          </cell>
          <cell r="M111">
            <v>0</v>
          </cell>
        </row>
        <row r="112">
          <cell r="A112" t="str">
            <v>084010.000</v>
          </cell>
          <cell r="H112">
            <v>0</v>
          </cell>
          <cell r="K112">
            <v>0</v>
          </cell>
          <cell r="M112">
            <v>1863234.6</v>
          </cell>
        </row>
        <row r="113">
          <cell r="A113" t="str">
            <v>110102.521</v>
          </cell>
          <cell r="H113">
            <v>-7615254.4900000021</v>
          </cell>
          <cell r="K113">
            <v>-61936657.990000002</v>
          </cell>
          <cell r="M113">
            <v>-61382553.810000002</v>
          </cell>
        </row>
        <row r="114">
          <cell r="A114" t="str">
            <v>110900.521</v>
          </cell>
          <cell r="H114">
            <v>0</v>
          </cell>
          <cell r="K114">
            <v>0</v>
          </cell>
          <cell r="M114">
            <v>0</v>
          </cell>
        </row>
        <row r="115">
          <cell r="A115" t="str">
            <v>113011.521</v>
          </cell>
          <cell r="H115">
            <v>-610798</v>
          </cell>
          <cell r="K115">
            <v>-5886419.4699999997</v>
          </cell>
          <cell r="M115">
            <v>-5886419.46</v>
          </cell>
        </row>
        <row r="116">
          <cell r="A116" t="str">
            <v>113012.521</v>
          </cell>
          <cell r="H116">
            <v>576989.01</v>
          </cell>
          <cell r="K116">
            <v>-2122348.5099999998</v>
          </cell>
          <cell r="M116">
            <v>-2699337.52</v>
          </cell>
        </row>
        <row r="117">
          <cell r="A117" t="str">
            <v>113014.521</v>
          </cell>
          <cell r="H117">
            <v>437874.35</v>
          </cell>
          <cell r="K117">
            <v>-8025227.2100000009</v>
          </cell>
          <cell r="M117">
            <v>-9060562.0999999996</v>
          </cell>
        </row>
        <row r="118">
          <cell r="A118" t="str">
            <v>113015.521</v>
          </cell>
          <cell r="H118">
            <v>0</v>
          </cell>
          <cell r="K118">
            <v>0</v>
          </cell>
          <cell r="M118">
            <v>0</v>
          </cell>
        </row>
        <row r="119">
          <cell r="A119" t="str">
            <v>114048.521</v>
          </cell>
          <cell r="H119">
            <v>133.68000000000029</v>
          </cell>
          <cell r="K119">
            <v>-566971.71</v>
          </cell>
          <cell r="M119">
            <v>-620761.86</v>
          </cell>
        </row>
        <row r="120">
          <cell r="A120" t="str">
            <v>116101.521</v>
          </cell>
          <cell r="H120">
            <v>-10070851.98</v>
          </cell>
          <cell r="K120">
            <v>-79723865.150000006</v>
          </cell>
          <cell r="M120">
            <v>-78250459.109999999</v>
          </cell>
        </row>
        <row r="121">
          <cell r="A121" t="str">
            <v>190105.521</v>
          </cell>
          <cell r="H121">
            <v>55707</v>
          </cell>
          <cell r="K121">
            <v>-13050789.859999999</v>
          </cell>
          <cell r="M121">
            <v>-13143779.85</v>
          </cell>
        </row>
        <row r="122">
          <cell r="A122" t="str">
            <v>191107.521</v>
          </cell>
          <cell r="H122">
            <v>-1</v>
          </cell>
          <cell r="K122">
            <v>-23168.959999999999</v>
          </cell>
          <cell r="M122">
            <v>-23167.96</v>
          </cell>
        </row>
        <row r="123">
          <cell r="A123" t="str">
            <v>191201.603</v>
          </cell>
          <cell r="H123">
            <v>-346754</v>
          </cell>
          <cell r="K123">
            <v>-4595317.2</v>
          </cell>
          <cell r="M123">
            <v>0</v>
          </cell>
        </row>
        <row r="124">
          <cell r="A124" t="str">
            <v>191202.603</v>
          </cell>
          <cell r="H124">
            <v>-340165</v>
          </cell>
          <cell r="K124">
            <v>-5036067.91</v>
          </cell>
          <cell r="M124">
            <v>0</v>
          </cell>
        </row>
        <row r="125">
          <cell r="A125" t="str">
            <v>191203.603</v>
          </cell>
          <cell r="H125">
            <v>0</v>
          </cell>
          <cell r="K125">
            <v>-1994717.45</v>
          </cell>
          <cell r="M125">
            <v>0</v>
          </cell>
        </row>
        <row r="126">
          <cell r="A126" t="str">
            <v>191204.603</v>
          </cell>
          <cell r="H126">
            <v>-30600</v>
          </cell>
          <cell r="K126">
            <v>-646294.9</v>
          </cell>
          <cell r="M126">
            <v>0</v>
          </cell>
        </row>
        <row r="127">
          <cell r="A127" t="str">
            <v>191205.603</v>
          </cell>
          <cell r="H127">
            <v>-10200</v>
          </cell>
          <cell r="K127">
            <v>-187924</v>
          </cell>
          <cell r="M127">
            <v>0</v>
          </cell>
        </row>
        <row r="128">
          <cell r="A128" t="str">
            <v>191206.603</v>
          </cell>
          <cell r="H128">
            <v>0</v>
          </cell>
          <cell r="K128">
            <v>-13155.87</v>
          </cell>
          <cell r="M128">
            <v>0</v>
          </cell>
        </row>
        <row r="129">
          <cell r="A129" t="str">
            <v>191207.603</v>
          </cell>
          <cell r="H129">
            <v>-981115.46</v>
          </cell>
          <cell r="K129">
            <v>-5376005.3399999999</v>
          </cell>
          <cell r="M129">
            <v>0</v>
          </cell>
        </row>
        <row r="130">
          <cell r="A130" t="str">
            <v>191208.603</v>
          </cell>
          <cell r="H130">
            <v>-13600</v>
          </cell>
          <cell r="K130">
            <v>-18927.099999999999</v>
          </cell>
          <cell r="M130">
            <v>0</v>
          </cell>
        </row>
        <row r="131">
          <cell r="A131" t="str">
            <v>191209.603</v>
          </cell>
          <cell r="H131">
            <v>0</v>
          </cell>
          <cell r="K131">
            <v>-292823.19</v>
          </cell>
          <cell r="M131">
            <v>0</v>
          </cell>
        </row>
        <row r="132">
          <cell r="A132" t="str">
            <v>191210.603</v>
          </cell>
          <cell r="H132">
            <v>0</v>
          </cell>
          <cell r="K132">
            <v>-191298.16</v>
          </cell>
          <cell r="M132">
            <v>0</v>
          </cell>
        </row>
        <row r="133">
          <cell r="A133" t="str">
            <v>191211.603</v>
          </cell>
          <cell r="H133">
            <v>0</v>
          </cell>
          <cell r="K133">
            <v>-44976</v>
          </cell>
          <cell r="M133">
            <v>0</v>
          </cell>
        </row>
        <row r="134">
          <cell r="A134" t="str">
            <v>191212.603</v>
          </cell>
          <cell r="H134">
            <v>0</v>
          </cell>
          <cell r="K134">
            <v>-947913.34</v>
          </cell>
          <cell r="M134">
            <v>0</v>
          </cell>
        </row>
        <row r="135">
          <cell r="A135" t="str">
            <v>191213.603</v>
          </cell>
          <cell r="H135">
            <v>-22171</v>
          </cell>
          <cell r="K135">
            <v>-22171</v>
          </cell>
          <cell r="M135">
            <v>0</v>
          </cell>
        </row>
        <row r="136">
          <cell r="A136" t="str">
            <v>191214.603</v>
          </cell>
          <cell r="H136">
            <v>0</v>
          </cell>
          <cell r="K136">
            <v>0</v>
          </cell>
          <cell r="M136">
            <v>0</v>
          </cell>
        </row>
        <row r="137">
          <cell r="A137" t="str">
            <v>191215.603</v>
          </cell>
          <cell r="H137">
            <v>0</v>
          </cell>
          <cell r="K137">
            <v>0</v>
          </cell>
          <cell r="M137">
            <v>0</v>
          </cell>
        </row>
        <row r="138">
          <cell r="A138" t="str">
            <v>192000.603</v>
          </cell>
          <cell r="H138">
            <v>-87230.27</v>
          </cell>
          <cell r="K138">
            <v>-961937.44000000006</v>
          </cell>
          <cell r="M138">
            <v>0</v>
          </cell>
        </row>
        <row r="139">
          <cell r="A139" t="str">
            <v>193000.603</v>
          </cell>
          <cell r="H139">
            <v>0</v>
          </cell>
          <cell r="K139">
            <v>0</v>
          </cell>
          <cell r="M139">
            <v>0</v>
          </cell>
        </row>
        <row r="140">
          <cell r="A140" t="str">
            <v>210100.603</v>
          </cell>
          <cell r="H140">
            <v>4207132.4400000004</v>
          </cell>
          <cell r="K140">
            <v>19238748.84</v>
          </cell>
          <cell r="M140">
            <v>0</v>
          </cell>
        </row>
        <row r="141">
          <cell r="A141" t="str">
            <v>210102.521</v>
          </cell>
          <cell r="H141">
            <v>1789980.42</v>
          </cell>
          <cell r="K141">
            <v>26264077.229999997</v>
          </cell>
          <cell r="M141">
            <v>28502980.289999999</v>
          </cell>
        </row>
        <row r="142">
          <cell r="A142" t="str">
            <v>210200.603</v>
          </cell>
          <cell r="H142">
            <v>-2462526.9800000004</v>
          </cell>
          <cell r="K142">
            <v>107522.29999999935</v>
          </cell>
          <cell r="M142">
            <v>0</v>
          </cell>
        </row>
        <row r="143">
          <cell r="A143" t="str">
            <v>213011.521</v>
          </cell>
          <cell r="H143">
            <v>179372.26</v>
          </cell>
          <cell r="K143">
            <v>1818418.65</v>
          </cell>
          <cell r="M143">
            <v>1819216.02</v>
          </cell>
        </row>
        <row r="144">
          <cell r="A144" t="str">
            <v>213012.521</v>
          </cell>
          <cell r="H144">
            <v>-14047.3</v>
          </cell>
          <cell r="K144">
            <v>979476.2</v>
          </cell>
          <cell r="M144">
            <v>993523.5</v>
          </cell>
        </row>
        <row r="145">
          <cell r="A145" t="str">
            <v>213013.521</v>
          </cell>
          <cell r="H145">
            <v>0</v>
          </cell>
          <cell r="K145">
            <v>0</v>
          </cell>
          <cell r="M145">
            <v>0</v>
          </cell>
        </row>
        <row r="146">
          <cell r="A146" t="str">
            <v>213014.521</v>
          </cell>
          <cell r="H146">
            <v>-396855.62</v>
          </cell>
          <cell r="K146">
            <v>4008069.0300000003</v>
          </cell>
          <cell r="M146">
            <v>4803970.04</v>
          </cell>
        </row>
        <row r="147">
          <cell r="A147" t="str">
            <v>213015.521</v>
          </cell>
          <cell r="H147">
            <v>0</v>
          </cell>
          <cell r="K147">
            <v>0</v>
          </cell>
          <cell r="M147">
            <v>0</v>
          </cell>
        </row>
        <row r="148">
          <cell r="A148" t="str">
            <v>214048.521</v>
          </cell>
          <cell r="H148">
            <v>13854.12</v>
          </cell>
          <cell r="K148">
            <v>152497.38</v>
          </cell>
          <cell r="M148">
            <v>152497.38</v>
          </cell>
        </row>
        <row r="149">
          <cell r="A149" t="str">
            <v>290105.521</v>
          </cell>
          <cell r="H149">
            <v>21520</v>
          </cell>
          <cell r="K149">
            <v>11424863.880000001</v>
          </cell>
          <cell r="M149">
            <v>11424863.880000001</v>
          </cell>
        </row>
        <row r="150">
          <cell r="A150" t="str">
            <v>310110.521</v>
          </cell>
          <cell r="H150">
            <v>1250731.5</v>
          </cell>
          <cell r="K150">
            <v>10212577.66</v>
          </cell>
          <cell r="M150">
            <v>10212577.66</v>
          </cell>
        </row>
        <row r="151">
          <cell r="A151" t="str">
            <v>310120.521</v>
          </cell>
          <cell r="H151">
            <v>0</v>
          </cell>
          <cell r="K151">
            <v>23217.52</v>
          </cell>
          <cell r="M151">
            <v>23217.52</v>
          </cell>
        </row>
        <row r="152">
          <cell r="A152" t="str">
            <v>310140.521</v>
          </cell>
          <cell r="H152">
            <v>0</v>
          </cell>
          <cell r="K152">
            <v>0</v>
          </cell>
          <cell r="M152">
            <v>0</v>
          </cell>
        </row>
        <row r="153">
          <cell r="A153" t="str">
            <v>311110.521</v>
          </cell>
          <cell r="H153">
            <v>0</v>
          </cell>
          <cell r="K153">
            <v>0</v>
          </cell>
          <cell r="M153">
            <v>0</v>
          </cell>
        </row>
        <row r="154">
          <cell r="A154" t="str">
            <v>312110.521</v>
          </cell>
          <cell r="H154">
            <v>0</v>
          </cell>
          <cell r="K154">
            <v>12000</v>
          </cell>
          <cell r="M154">
            <v>12000</v>
          </cell>
        </row>
        <row r="155">
          <cell r="A155" t="str">
            <v>313110.521</v>
          </cell>
          <cell r="H155">
            <v>29166</v>
          </cell>
          <cell r="K155">
            <v>215230.17</v>
          </cell>
          <cell r="M155">
            <v>215150.17</v>
          </cell>
        </row>
        <row r="156">
          <cell r="A156" t="str">
            <v>313120.521</v>
          </cell>
          <cell r="H156">
            <v>0</v>
          </cell>
          <cell r="K156">
            <v>0</v>
          </cell>
          <cell r="M156">
            <v>0</v>
          </cell>
        </row>
        <row r="157">
          <cell r="A157" t="str">
            <v>313130.521</v>
          </cell>
          <cell r="H157">
            <v>0</v>
          </cell>
          <cell r="K157">
            <v>0</v>
          </cell>
          <cell r="M157">
            <v>0</v>
          </cell>
        </row>
        <row r="158">
          <cell r="A158" t="str">
            <v>313140.521</v>
          </cell>
          <cell r="H158">
            <v>0</v>
          </cell>
          <cell r="K158">
            <v>9345</v>
          </cell>
          <cell r="M158">
            <v>9345</v>
          </cell>
        </row>
        <row r="159">
          <cell r="A159" t="str">
            <v>313150.521</v>
          </cell>
          <cell r="H159">
            <v>3716.2</v>
          </cell>
          <cell r="K159">
            <v>36539.699999999997</v>
          </cell>
          <cell r="M159">
            <v>36539.699999999997</v>
          </cell>
        </row>
        <row r="160">
          <cell r="A160" t="str">
            <v>313160.521</v>
          </cell>
          <cell r="H160">
            <v>10347.76</v>
          </cell>
          <cell r="K160">
            <v>102142.62999999999</v>
          </cell>
          <cell r="M160">
            <v>102142.62</v>
          </cell>
        </row>
        <row r="161">
          <cell r="A161" t="str">
            <v>313170.521</v>
          </cell>
          <cell r="H161">
            <v>11611.89</v>
          </cell>
          <cell r="K161">
            <v>111375.03</v>
          </cell>
          <cell r="M161">
            <v>111375.03</v>
          </cell>
        </row>
        <row r="162">
          <cell r="A162" t="str">
            <v>313180.521</v>
          </cell>
          <cell r="H162">
            <v>-4025</v>
          </cell>
          <cell r="K162">
            <v>78429.16</v>
          </cell>
          <cell r="M162">
            <v>84829.16</v>
          </cell>
        </row>
        <row r="163">
          <cell r="A163" t="str">
            <v>313190.521</v>
          </cell>
          <cell r="H163">
            <v>0</v>
          </cell>
          <cell r="K163">
            <v>631048.5</v>
          </cell>
          <cell r="M163">
            <v>651967</v>
          </cell>
        </row>
        <row r="164">
          <cell r="A164" t="str">
            <v>313210.521</v>
          </cell>
          <cell r="H164">
            <v>0</v>
          </cell>
          <cell r="K164">
            <v>0</v>
          </cell>
          <cell r="M164">
            <v>0</v>
          </cell>
        </row>
        <row r="165">
          <cell r="A165" t="str">
            <v>313220.521</v>
          </cell>
          <cell r="H165">
            <v>0</v>
          </cell>
          <cell r="K165">
            <v>0</v>
          </cell>
          <cell r="M165">
            <v>0</v>
          </cell>
        </row>
        <row r="166">
          <cell r="A166" t="str">
            <v>313230.521</v>
          </cell>
          <cell r="H166">
            <v>0</v>
          </cell>
          <cell r="K166">
            <v>0</v>
          </cell>
          <cell r="M166">
            <v>0</v>
          </cell>
        </row>
        <row r="167">
          <cell r="A167" t="str">
            <v>313250.521</v>
          </cell>
          <cell r="H167">
            <v>8084.5</v>
          </cell>
          <cell r="K167">
            <v>34321.35</v>
          </cell>
          <cell r="M167">
            <v>33524.35</v>
          </cell>
        </row>
        <row r="168">
          <cell r="A168" t="str">
            <v>313260.521</v>
          </cell>
          <cell r="H168">
            <v>0</v>
          </cell>
          <cell r="K168">
            <v>0</v>
          </cell>
          <cell r="M168">
            <v>0</v>
          </cell>
        </row>
        <row r="169">
          <cell r="A169" t="str">
            <v>313270.521</v>
          </cell>
          <cell r="H169">
            <v>36610</v>
          </cell>
          <cell r="K169">
            <v>299490</v>
          </cell>
          <cell r="M169">
            <v>299490</v>
          </cell>
        </row>
        <row r="170">
          <cell r="A170" t="str">
            <v>313280.521</v>
          </cell>
          <cell r="H170">
            <v>9910.3299999999981</v>
          </cell>
          <cell r="K170">
            <v>109677.29000000001</v>
          </cell>
          <cell r="M170">
            <v>127147.88</v>
          </cell>
        </row>
        <row r="171">
          <cell r="A171" t="str">
            <v>313290.521</v>
          </cell>
          <cell r="H171">
            <v>152439.01999999999</v>
          </cell>
          <cell r="K171">
            <v>1462586.09</v>
          </cell>
          <cell r="M171">
            <v>1462586.09</v>
          </cell>
        </row>
        <row r="172">
          <cell r="A172" t="str">
            <v>320110.521</v>
          </cell>
          <cell r="H172">
            <v>34393</v>
          </cell>
          <cell r="K172">
            <v>211002.12</v>
          </cell>
          <cell r="M172">
            <v>212687.8</v>
          </cell>
        </row>
        <row r="173">
          <cell r="A173" t="str">
            <v>321140.521</v>
          </cell>
          <cell r="H173">
            <v>0</v>
          </cell>
          <cell r="K173">
            <v>0</v>
          </cell>
          <cell r="M173">
            <v>0</v>
          </cell>
        </row>
        <row r="174">
          <cell r="A174" t="str">
            <v>321150.521</v>
          </cell>
          <cell r="H174">
            <v>0</v>
          </cell>
          <cell r="K174">
            <v>0</v>
          </cell>
          <cell r="M174">
            <v>0</v>
          </cell>
        </row>
        <row r="175">
          <cell r="A175" t="str">
            <v>321180.521</v>
          </cell>
          <cell r="H175">
            <v>0</v>
          </cell>
          <cell r="K175">
            <v>0</v>
          </cell>
          <cell r="M175">
            <v>0</v>
          </cell>
        </row>
        <row r="176">
          <cell r="A176" t="str">
            <v>322110.521</v>
          </cell>
          <cell r="H176">
            <v>233759.02999999997</v>
          </cell>
          <cell r="K176">
            <v>1914404.7</v>
          </cell>
          <cell r="M176">
            <v>1957706.09</v>
          </cell>
        </row>
        <row r="177">
          <cell r="A177" t="str">
            <v>323110.521</v>
          </cell>
          <cell r="H177">
            <v>0</v>
          </cell>
          <cell r="K177">
            <v>62390</v>
          </cell>
          <cell r="M177">
            <v>62390</v>
          </cell>
        </row>
        <row r="178">
          <cell r="A178" t="str">
            <v>323120.521</v>
          </cell>
          <cell r="H178">
            <v>109115.5</v>
          </cell>
          <cell r="K178">
            <v>109115.5</v>
          </cell>
          <cell r="M178">
            <v>-5160.01</v>
          </cell>
        </row>
        <row r="179">
          <cell r="A179" t="str">
            <v>323130.521</v>
          </cell>
          <cell r="H179">
            <v>1356307.9299999997</v>
          </cell>
          <cell r="K179">
            <v>11749536.529999999</v>
          </cell>
          <cell r="M179">
            <v>11749536.529999999</v>
          </cell>
        </row>
        <row r="180">
          <cell r="A180" t="str">
            <v>350110.521</v>
          </cell>
          <cell r="H180">
            <v>9000</v>
          </cell>
          <cell r="K180">
            <v>81000</v>
          </cell>
          <cell r="M180">
            <v>81000</v>
          </cell>
        </row>
        <row r="181">
          <cell r="A181" t="str">
            <v>350120.521</v>
          </cell>
          <cell r="H181">
            <v>38947.370000000003</v>
          </cell>
          <cell r="K181">
            <v>369876.01</v>
          </cell>
          <cell r="M181">
            <v>357726.33</v>
          </cell>
        </row>
        <row r="182">
          <cell r="A182" t="str">
            <v>350130.521</v>
          </cell>
          <cell r="H182">
            <v>0</v>
          </cell>
          <cell r="K182">
            <v>0</v>
          </cell>
          <cell r="M182">
            <v>0</v>
          </cell>
        </row>
        <row r="183">
          <cell r="A183" t="str">
            <v>353110.521</v>
          </cell>
          <cell r="H183">
            <v>63284.21</v>
          </cell>
          <cell r="K183">
            <v>446416.27</v>
          </cell>
          <cell r="M183">
            <v>510903.74</v>
          </cell>
        </row>
        <row r="184">
          <cell r="A184" t="str">
            <v>353120.521</v>
          </cell>
          <cell r="H184">
            <v>398261.03</v>
          </cell>
          <cell r="K184">
            <v>4327908.59</v>
          </cell>
          <cell r="M184">
            <v>4318055.75</v>
          </cell>
        </row>
        <row r="185">
          <cell r="A185" t="str">
            <v>353120.603</v>
          </cell>
          <cell r="H185">
            <v>0</v>
          </cell>
          <cell r="K185">
            <v>0</v>
          </cell>
          <cell r="M185">
            <v>0</v>
          </cell>
        </row>
        <row r="186">
          <cell r="A186" t="str">
            <v>353130.521</v>
          </cell>
          <cell r="H186">
            <v>395131.15</v>
          </cell>
          <cell r="K186">
            <v>944661.95000000007</v>
          </cell>
          <cell r="M186">
            <v>1066513.57</v>
          </cell>
        </row>
        <row r="187">
          <cell r="A187" t="str">
            <v>353140.521</v>
          </cell>
          <cell r="H187">
            <v>0</v>
          </cell>
          <cell r="K187">
            <v>0</v>
          </cell>
          <cell r="M187">
            <v>0</v>
          </cell>
        </row>
        <row r="188">
          <cell r="A188" t="str">
            <v>353150.521</v>
          </cell>
          <cell r="H188">
            <v>77395.740000000005</v>
          </cell>
          <cell r="K188">
            <v>101790.01000000001</v>
          </cell>
          <cell r="M188">
            <v>128394.01</v>
          </cell>
        </row>
        <row r="189">
          <cell r="A189" t="str">
            <v>354201.521</v>
          </cell>
          <cell r="H189">
            <v>629252</v>
          </cell>
          <cell r="K189">
            <v>4725139.0299999993</v>
          </cell>
          <cell r="M189">
            <v>4867251.2699999996</v>
          </cell>
        </row>
        <row r="190">
          <cell r="A190" t="str">
            <v>355110.521</v>
          </cell>
          <cell r="H190">
            <v>19969</v>
          </cell>
          <cell r="K190">
            <v>166192</v>
          </cell>
          <cell r="M190">
            <v>161442</v>
          </cell>
        </row>
        <row r="191">
          <cell r="A191" t="str">
            <v>355120.521</v>
          </cell>
          <cell r="H191">
            <v>0</v>
          </cell>
          <cell r="K191">
            <v>1500</v>
          </cell>
          <cell r="M191">
            <v>1500</v>
          </cell>
        </row>
        <row r="192">
          <cell r="A192" t="str">
            <v>355150.521</v>
          </cell>
          <cell r="H192">
            <v>0</v>
          </cell>
          <cell r="K192">
            <v>0</v>
          </cell>
          <cell r="M192">
            <v>0</v>
          </cell>
        </row>
        <row r="193">
          <cell r="A193" t="str">
            <v>356110.521</v>
          </cell>
          <cell r="H193">
            <v>47040.179999999993</v>
          </cell>
          <cell r="K193">
            <v>204836.16</v>
          </cell>
          <cell r="M193">
            <v>219493.22</v>
          </cell>
        </row>
        <row r="194">
          <cell r="A194" t="str">
            <v>356120.521</v>
          </cell>
          <cell r="H194">
            <v>46739.91</v>
          </cell>
          <cell r="K194">
            <v>390297.23</v>
          </cell>
          <cell r="M194">
            <v>466646.17</v>
          </cell>
        </row>
        <row r="195">
          <cell r="A195" t="str">
            <v>357110.521</v>
          </cell>
          <cell r="H195">
            <v>0</v>
          </cell>
          <cell r="K195">
            <v>0</v>
          </cell>
          <cell r="M195">
            <v>0</v>
          </cell>
        </row>
        <row r="196">
          <cell r="A196" t="str">
            <v>358110.521</v>
          </cell>
          <cell r="H196">
            <v>63511</v>
          </cell>
          <cell r="K196">
            <v>253561</v>
          </cell>
          <cell r="M196">
            <v>253705</v>
          </cell>
        </row>
        <row r="197">
          <cell r="A197" t="str">
            <v>359110.521</v>
          </cell>
          <cell r="H197">
            <v>51924.57</v>
          </cell>
          <cell r="K197">
            <v>374843.9</v>
          </cell>
          <cell r="M197">
            <v>386563.07</v>
          </cell>
        </row>
        <row r="198">
          <cell r="A198" t="str">
            <v>360110.521</v>
          </cell>
          <cell r="H198">
            <v>0</v>
          </cell>
          <cell r="K198">
            <v>426262.45</v>
          </cell>
          <cell r="M198">
            <v>426262.45</v>
          </cell>
        </row>
        <row r="199">
          <cell r="A199" t="str">
            <v>361120.521</v>
          </cell>
          <cell r="H199">
            <v>0</v>
          </cell>
          <cell r="K199">
            <v>13077.5</v>
          </cell>
          <cell r="M199">
            <v>13077.5</v>
          </cell>
        </row>
        <row r="200">
          <cell r="A200" t="str">
            <v>361130.521</v>
          </cell>
          <cell r="H200">
            <v>-17868.66</v>
          </cell>
          <cell r="K200">
            <v>295388.97000000003</v>
          </cell>
          <cell r="M200">
            <v>261481.98</v>
          </cell>
        </row>
        <row r="201">
          <cell r="A201" t="str">
            <v>361140.521</v>
          </cell>
          <cell r="H201">
            <v>0</v>
          </cell>
          <cell r="K201">
            <v>0</v>
          </cell>
          <cell r="M201">
            <v>0</v>
          </cell>
        </row>
        <row r="202">
          <cell r="A202" t="str">
            <v>361150.521</v>
          </cell>
          <cell r="H202">
            <v>0</v>
          </cell>
          <cell r="K202">
            <v>0</v>
          </cell>
          <cell r="M202">
            <v>0</v>
          </cell>
        </row>
        <row r="203">
          <cell r="A203" t="str">
            <v>380110.521</v>
          </cell>
          <cell r="H203">
            <v>0</v>
          </cell>
          <cell r="K203">
            <v>0</v>
          </cell>
          <cell r="M203">
            <v>0</v>
          </cell>
        </row>
        <row r="204">
          <cell r="A204" t="str">
            <v>380120.521</v>
          </cell>
          <cell r="H204">
            <v>0</v>
          </cell>
          <cell r="K204">
            <v>0</v>
          </cell>
          <cell r="M204">
            <v>0</v>
          </cell>
        </row>
        <row r="205">
          <cell r="A205" t="str">
            <v>380130.521</v>
          </cell>
          <cell r="H205">
            <v>212.59000000000015</v>
          </cell>
          <cell r="K205">
            <v>7478.53</v>
          </cell>
          <cell r="M205">
            <v>18248.939999999999</v>
          </cell>
        </row>
        <row r="206">
          <cell r="A206" t="str">
            <v>390010.521</v>
          </cell>
          <cell r="H206">
            <v>0</v>
          </cell>
          <cell r="K206">
            <v>370400</v>
          </cell>
          <cell r="M206">
            <v>370399</v>
          </cell>
        </row>
        <row r="207">
          <cell r="A207" t="str">
            <v>410110.521</v>
          </cell>
          <cell r="H207">
            <v>87990.12</v>
          </cell>
          <cell r="K207">
            <v>724489.08</v>
          </cell>
          <cell r="M207">
            <v>724489.08</v>
          </cell>
        </row>
        <row r="208">
          <cell r="A208" t="str">
            <v>410120.521</v>
          </cell>
          <cell r="H208">
            <v>0</v>
          </cell>
          <cell r="K208">
            <v>8461.14</v>
          </cell>
          <cell r="M208">
            <v>8461.14</v>
          </cell>
        </row>
        <row r="209">
          <cell r="A209" t="str">
            <v>410150.521</v>
          </cell>
          <cell r="H209">
            <v>443902.44</v>
          </cell>
          <cell r="K209">
            <v>4668951.07</v>
          </cell>
          <cell r="M209">
            <v>4668951.1100000003</v>
          </cell>
        </row>
        <row r="210">
          <cell r="A210" t="str">
            <v>411110.521</v>
          </cell>
          <cell r="H210">
            <v>35756.49</v>
          </cell>
          <cell r="K210">
            <v>295045.7</v>
          </cell>
          <cell r="M210">
            <v>295045.7</v>
          </cell>
        </row>
        <row r="211">
          <cell r="A211" t="str">
            <v>413110.521</v>
          </cell>
          <cell r="H211">
            <v>3000</v>
          </cell>
          <cell r="K211">
            <v>25576</v>
          </cell>
          <cell r="M211">
            <v>25576</v>
          </cell>
        </row>
        <row r="212">
          <cell r="A212" t="str">
            <v>413120.521</v>
          </cell>
          <cell r="H212">
            <v>30487.8</v>
          </cell>
          <cell r="K212">
            <v>292517.18</v>
          </cell>
          <cell r="M212">
            <v>292517.18</v>
          </cell>
        </row>
        <row r="213">
          <cell r="A213" t="str">
            <v>413150.521</v>
          </cell>
          <cell r="H213">
            <v>550.49</v>
          </cell>
          <cell r="K213">
            <v>4745.57</v>
          </cell>
          <cell r="M213">
            <v>4745.57</v>
          </cell>
        </row>
        <row r="214">
          <cell r="A214" t="str">
            <v>413160.521</v>
          </cell>
          <cell r="H214">
            <v>1223.42</v>
          </cell>
          <cell r="K214">
            <v>12250.14</v>
          </cell>
          <cell r="M214">
            <v>12250.14</v>
          </cell>
        </row>
        <row r="215">
          <cell r="A215" t="str">
            <v>413170.521</v>
          </cell>
          <cell r="H215">
            <v>2752.81</v>
          </cell>
          <cell r="K215">
            <v>25032.560000000001</v>
          </cell>
          <cell r="M215">
            <v>25032.560000000001</v>
          </cell>
        </row>
        <row r="216">
          <cell r="A216" t="str">
            <v>413180.521</v>
          </cell>
          <cell r="H216">
            <v>-124.09000000000378</v>
          </cell>
          <cell r="K216">
            <v>123237.59</v>
          </cell>
          <cell r="M216">
            <v>123237.59</v>
          </cell>
        </row>
        <row r="217">
          <cell r="A217" t="str">
            <v>413190.521</v>
          </cell>
          <cell r="H217">
            <v>0</v>
          </cell>
          <cell r="K217">
            <v>24407.18</v>
          </cell>
          <cell r="M217">
            <v>24407.18</v>
          </cell>
        </row>
        <row r="218">
          <cell r="A218" t="str">
            <v>413210.521</v>
          </cell>
          <cell r="H218">
            <v>10250</v>
          </cell>
          <cell r="K218">
            <v>97947.37</v>
          </cell>
          <cell r="M218">
            <v>94000</v>
          </cell>
        </row>
        <row r="219">
          <cell r="A219" t="str">
            <v>413220.521</v>
          </cell>
          <cell r="H219">
            <v>17217</v>
          </cell>
          <cell r="K219">
            <v>148903</v>
          </cell>
          <cell r="M219">
            <v>148903</v>
          </cell>
        </row>
        <row r="220">
          <cell r="A220" t="str">
            <v>413230.521</v>
          </cell>
          <cell r="H220">
            <v>0</v>
          </cell>
          <cell r="K220">
            <v>0</v>
          </cell>
          <cell r="M220">
            <v>0</v>
          </cell>
        </row>
        <row r="221">
          <cell r="A221" t="str">
            <v>413240.521</v>
          </cell>
          <cell r="H221">
            <v>0</v>
          </cell>
          <cell r="K221">
            <v>0</v>
          </cell>
          <cell r="M221">
            <v>0</v>
          </cell>
        </row>
        <row r="222">
          <cell r="A222" t="str">
            <v>413250.521</v>
          </cell>
          <cell r="H222">
            <v>-2684897.76</v>
          </cell>
          <cell r="K222">
            <v>2367413.3100000005</v>
          </cell>
          <cell r="M222">
            <v>5380622.8499999996</v>
          </cell>
        </row>
        <row r="223">
          <cell r="A223" t="str">
            <v>413260.521</v>
          </cell>
          <cell r="H223">
            <v>0</v>
          </cell>
          <cell r="K223">
            <v>0</v>
          </cell>
          <cell r="M223">
            <v>0</v>
          </cell>
        </row>
        <row r="224">
          <cell r="A224" t="str">
            <v>413270.521</v>
          </cell>
          <cell r="H224">
            <v>188947.37</v>
          </cell>
          <cell r="K224">
            <v>1590789.48</v>
          </cell>
          <cell r="M224">
            <v>1579736.85</v>
          </cell>
        </row>
        <row r="225">
          <cell r="A225" t="str">
            <v>413280.521</v>
          </cell>
          <cell r="H225">
            <v>13667.349999999999</v>
          </cell>
          <cell r="K225">
            <v>158202.56</v>
          </cell>
          <cell r="M225">
            <v>156940.07999999999</v>
          </cell>
        </row>
        <row r="226">
          <cell r="A226" t="str">
            <v>441110.521</v>
          </cell>
          <cell r="H226">
            <v>0</v>
          </cell>
          <cell r="K226">
            <v>0</v>
          </cell>
          <cell r="M226">
            <v>0</v>
          </cell>
        </row>
        <row r="227">
          <cell r="A227" t="str">
            <v>441210.521</v>
          </cell>
          <cell r="H227">
            <v>0</v>
          </cell>
          <cell r="K227">
            <v>0</v>
          </cell>
          <cell r="M227">
            <v>0</v>
          </cell>
        </row>
        <row r="228">
          <cell r="A228" t="str">
            <v>441510.521</v>
          </cell>
          <cell r="H228">
            <v>4862.07</v>
          </cell>
          <cell r="K228">
            <v>44244.85</v>
          </cell>
          <cell r="M228">
            <v>0</v>
          </cell>
        </row>
        <row r="229">
          <cell r="A229" t="str">
            <v>441510.603</v>
          </cell>
          <cell r="H229">
            <v>1637.67</v>
          </cell>
          <cell r="K229">
            <v>5256.34</v>
          </cell>
          <cell r="M229">
            <v>0</v>
          </cell>
        </row>
        <row r="230">
          <cell r="A230" t="str">
            <v>441610.521</v>
          </cell>
          <cell r="H230">
            <v>14939.51</v>
          </cell>
          <cell r="K230">
            <v>135949.57</v>
          </cell>
          <cell r="M230">
            <v>0</v>
          </cell>
        </row>
        <row r="231">
          <cell r="A231" t="str">
            <v>450110.521</v>
          </cell>
          <cell r="H231">
            <v>0</v>
          </cell>
          <cell r="K231">
            <v>0</v>
          </cell>
          <cell r="M231">
            <v>0</v>
          </cell>
        </row>
        <row r="232">
          <cell r="A232" t="str">
            <v>450120.521</v>
          </cell>
          <cell r="H232">
            <v>71690</v>
          </cell>
          <cell r="K232">
            <v>637060</v>
          </cell>
          <cell r="M232">
            <v>649209.68000000005</v>
          </cell>
        </row>
        <row r="233">
          <cell r="A233" t="str">
            <v>450130.521</v>
          </cell>
          <cell r="H233">
            <v>348061.66</v>
          </cell>
          <cell r="K233">
            <v>2512293.7200000002</v>
          </cell>
          <cell r="M233">
            <v>2512293.7200000002</v>
          </cell>
        </row>
        <row r="234">
          <cell r="A234" t="str">
            <v>451110.521</v>
          </cell>
          <cell r="H234">
            <v>159</v>
          </cell>
          <cell r="K234">
            <v>1431</v>
          </cell>
          <cell r="M234">
            <v>1431</v>
          </cell>
        </row>
        <row r="235">
          <cell r="A235" t="str">
            <v>451120.521</v>
          </cell>
          <cell r="H235">
            <v>83.67</v>
          </cell>
          <cell r="K235">
            <v>753.02</v>
          </cell>
          <cell r="M235">
            <v>753.03</v>
          </cell>
        </row>
        <row r="236">
          <cell r="A236" t="str">
            <v>451130.521</v>
          </cell>
          <cell r="H236">
            <v>0</v>
          </cell>
          <cell r="K236">
            <v>0</v>
          </cell>
          <cell r="M236">
            <v>0</v>
          </cell>
        </row>
        <row r="237">
          <cell r="A237" t="str">
            <v>453110.521</v>
          </cell>
          <cell r="H237">
            <v>10630.55</v>
          </cell>
          <cell r="K237">
            <v>72266.039999999994</v>
          </cell>
          <cell r="M237">
            <v>72526.039999999994</v>
          </cell>
        </row>
        <row r="238">
          <cell r="A238" t="str">
            <v>453110.588</v>
          </cell>
          <cell r="H238">
            <v>0</v>
          </cell>
          <cell r="K238">
            <v>0</v>
          </cell>
          <cell r="M238">
            <v>0</v>
          </cell>
        </row>
        <row r="239">
          <cell r="A239" t="str">
            <v>453120.521</v>
          </cell>
          <cell r="H239">
            <v>27776.65</v>
          </cell>
          <cell r="K239">
            <v>230233.84</v>
          </cell>
          <cell r="M239">
            <v>230233.84</v>
          </cell>
        </row>
        <row r="240">
          <cell r="A240" t="str">
            <v>453130.521</v>
          </cell>
          <cell r="H240">
            <v>31596.33</v>
          </cell>
          <cell r="K240">
            <v>241124.09000000003</v>
          </cell>
          <cell r="M240">
            <v>241124.09</v>
          </cell>
        </row>
        <row r="241">
          <cell r="A241" t="str">
            <v>453150.521</v>
          </cell>
          <cell r="H241">
            <v>0</v>
          </cell>
          <cell r="K241">
            <v>76662.080000000002</v>
          </cell>
          <cell r="M241">
            <v>76662.080000000002</v>
          </cell>
        </row>
        <row r="242">
          <cell r="A242" t="str">
            <v>453160.521</v>
          </cell>
          <cell r="H242">
            <v>0</v>
          </cell>
          <cell r="K242">
            <v>0</v>
          </cell>
          <cell r="M242">
            <v>0</v>
          </cell>
        </row>
        <row r="243">
          <cell r="A243" t="str">
            <v>455110.521</v>
          </cell>
          <cell r="H243">
            <v>26975</v>
          </cell>
          <cell r="K243">
            <v>190566.25</v>
          </cell>
          <cell r="M243">
            <v>198686.25</v>
          </cell>
        </row>
        <row r="244">
          <cell r="A244" t="str">
            <v>455120.521</v>
          </cell>
          <cell r="H244">
            <v>0</v>
          </cell>
          <cell r="K244">
            <v>180</v>
          </cell>
          <cell r="M244">
            <v>180</v>
          </cell>
        </row>
        <row r="245">
          <cell r="A245" t="str">
            <v>456110.521</v>
          </cell>
          <cell r="H245">
            <v>23188.38</v>
          </cell>
          <cell r="K245">
            <v>132403.82999999999</v>
          </cell>
          <cell r="M245">
            <v>138040.76</v>
          </cell>
        </row>
        <row r="246">
          <cell r="A246" t="str">
            <v>456120.521</v>
          </cell>
          <cell r="H246">
            <v>0</v>
          </cell>
          <cell r="K246">
            <v>6114.49</v>
          </cell>
          <cell r="M246">
            <v>6034.49</v>
          </cell>
        </row>
        <row r="247">
          <cell r="A247" t="str">
            <v>459110.521</v>
          </cell>
          <cell r="H247">
            <v>750</v>
          </cell>
          <cell r="K247">
            <v>57752.72</v>
          </cell>
          <cell r="M247">
            <v>57018.55</v>
          </cell>
        </row>
        <row r="248">
          <cell r="A248" t="str">
            <v>460110.521</v>
          </cell>
          <cell r="H248">
            <v>0</v>
          </cell>
          <cell r="K248">
            <v>0</v>
          </cell>
          <cell r="M248">
            <v>0</v>
          </cell>
        </row>
        <row r="249">
          <cell r="A249" t="str">
            <v>461130.521</v>
          </cell>
          <cell r="H249">
            <v>0</v>
          </cell>
          <cell r="K249">
            <v>70634.429999999993</v>
          </cell>
          <cell r="M249">
            <v>122093.54</v>
          </cell>
        </row>
        <row r="250">
          <cell r="A250" t="str">
            <v>471110.521</v>
          </cell>
          <cell r="H250">
            <v>0</v>
          </cell>
          <cell r="K250">
            <v>0</v>
          </cell>
          <cell r="M250">
            <v>0</v>
          </cell>
        </row>
        <row r="251">
          <cell r="A251" t="str">
            <v>480110.521</v>
          </cell>
          <cell r="H251">
            <v>0</v>
          </cell>
          <cell r="K251">
            <v>0</v>
          </cell>
          <cell r="M251">
            <v>0</v>
          </cell>
        </row>
        <row r="252">
          <cell r="A252" t="str">
            <v>480130.521</v>
          </cell>
          <cell r="H252">
            <v>0</v>
          </cell>
          <cell r="K252">
            <v>15400</v>
          </cell>
          <cell r="M252">
            <v>15400</v>
          </cell>
        </row>
        <row r="253">
          <cell r="A253" t="str">
            <v>480150.521</v>
          </cell>
          <cell r="H253">
            <v>-852.1899999999996</v>
          </cell>
          <cell r="K253">
            <v>54897.009999999995</v>
          </cell>
          <cell r="M253">
            <v>62387.92</v>
          </cell>
        </row>
        <row r="254">
          <cell r="A254" t="str">
            <v>490010.521</v>
          </cell>
          <cell r="H254">
            <v>60021.65</v>
          </cell>
          <cell r="K254">
            <v>575881.28</v>
          </cell>
          <cell r="M254">
            <v>575881.28</v>
          </cell>
        </row>
        <row r="255">
          <cell r="A255" t="str">
            <v>610110.521</v>
          </cell>
          <cell r="H255">
            <v>0</v>
          </cell>
          <cell r="K255">
            <v>0</v>
          </cell>
          <cell r="M255">
            <v>0</v>
          </cell>
        </row>
        <row r="256">
          <cell r="A256" t="str">
            <v>610110.588</v>
          </cell>
          <cell r="H256">
            <v>58500</v>
          </cell>
          <cell r="K256">
            <v>58500</v>
          </cell>
          <cell r="M256">
            <v>58500</v>
          </cell>
        </row>
        <row r="257">
          <cell r="A257" t="str">
            <v>613110.588</v>
          </cell>
          <cell r="H257">
            <v>750</v>
          </cell>
          <cell r="K257">
            <v>750</v>
          </cell>
          <cell r="M257">
            <v>750</v>
          </cell>
        </row>
        <row r="258">
          <cell r="A258" t="str">
            <v>613180.588</v>
          </cell>
          <cell r="H258">
            <v>0</v>
          </cell>
          <cell r="K258">
            <v>0</v>
          </cell>
          <cell r="M258">
            <v>0</v>
          </cell>
        </row>
        <row r="259">
          <cell r="A259" t="str">
            <v>653110.588</v>
          </cell>
          <cell r="H259">
            <v>500</v>
          </cell>
          <cell r="K259">
            <v>500</v>
          </cell>
          <cell r="M259">
            <v>500</v>
          </cell>
        </row>
        <row r="260">
          <cell r="A260" t="str">
            <v>653120.588</v>
          </cell>
          <cell r="H260">
            <v>11300</v>
          </cell>
          <cell r="K260">
            <v>11300</v>
          </cell>
          <cell r="M260">
            <v>11300</v>
          </cell>
        </row>
        <row r="261">
          <cell r="A261" t="str">
            <v>653130.588</v>
          </cell>
          <cell r="H261">
            <v>0</v>
          </cell>
          <cell r="K261">
            <v>0</v>
          </cell>
          <cell r="M261">
            <v>0</v>
          </cell>
        </row>
        <row r="262">
          <cell r="A262" t="str">
            <v>659110.521</v>
          </cell>
          <cell r="H262">
            <v>0</v>
          </cell>
          <cell r="K262">
            <v>0</v>
          </cell>
          <cell r="M262">
            <v>0</v>
          </cell>
        </row>
        <row r="263">
          <cell r="A263" t="str">
            <v>659110.588</v>
          </cell>
          <cell r="H263">
            <v>56641.3</v>
          </cell>
          <cell r="K263">
            <v>56641.3</v>
          </cell>
          <cell r="M263">
            <v>57339.3</v>
          </cell>
        </row>
        <row r="264">
          <cell r="A264" t="str">
            <v>661110-588</v>
          </cell>
          <cell r="H264">
            <v>0</v>
          </cell>
          <cell r="K264">
            <v>0</v>
          </cell>
          <cell r="M264">
            <v>0</v>
          </cell>
        </row>
        <row r="265">
          <cell r="A265" t="str">
            <v>661130.588</v>
          </cell>
          <cell r="H265">
            <v>53440.85</v>
          </cell>
          <cell r="K265">
            <v>53440.85</v>
          </cell>
          <cell r="M265">
            <v>53439.94</v>
          </cell>
        </row>
        <row r="266">
          <cell r="A266" t="str">
            <v>670110.588</v>
          </cell>
          <cell r="H266">
            <v>50000</v>
          </cell>
          <cell r="K266">
            <v>450000</v>
          </cell>
          <cell r="M266">
            <v>450000</v>
          </cell>
        </row>
        <row r="267">
          <cell r="A267" t="str">
            <v>671110.588</v>
          </cell>
          <cell r="H267">
            <v>55000</v>
          </cell>
          <cell r="K267">
            <v>1021554</v>
          </cell>
          <cell r="M267">
            <v>290020</v>
          </cell>
        </row>
        <row r="268">
          <cell r="A268" t="str">
            <v>671120.588</v>
          </cell>
          <cell r="H268">
            <v>0</v>
          </cell>
          <cell r="K268">
            <v>0</v>
          </cell>
          <cell r="M268">
            <v>66557.919999999998</v>
          </cell>
        </row>
        <row r="269">
          <cell r="A269" t="str">
            <v>672110.588</v>
          </cell>
          <cell r="H269">
            <v>91463.41</v>
          </cell>
          <cell r="K269">
            <v>877551.66</v>
          </cell>
          <cell r="M269">
            <v>877551.66</v>
          </cell>
        </row>
        <row r="270">
          <cell r="A270" t="str">
            <v>680130.588</v>
          </cell>
          <cell r="H270">
            <v>156000</v>
          </cell>
          <cell r="K270">
            <v>156000</v>
          </cell>
          <cell r="M270">
            <v>156000</v>
          </cell>
        </row>
        <row r="271">
          <cell r="A271" t="str">
            <v>801110.521</v>
          </cell>
          <cell r="H271">
            <v>2090310.94</v>
          </cell>
          <cell r="K271">
            <v>904775.75</v>
          </cell>
          <cell r="M271">
            <v>2031203.38</v>
          </cell>
        </row>
        <row r="272">
          <cell r="A272" t="str">
            <v>801110.603</v>
          </cell>
          <cell r="H272">
            <v>4099.13</v>
          </cell>
          <cell r="K272">
            <v>4330.91</v>
          </cell>
          <cell r="M272">
            <v>0</v>
          </cell>
        </row>
        <row r="273">
          <cell r="A273" t="str">
            <v>801111.521</v>
          </cell>
          <cell r="H273">
            <v>0</v>
          </cell>
          <cell r="K273">
            <v>0</v>
          </cell>
          <cell r="M273">
            <v>0</v>
          </cell>
        </row>
        <row r="274">
          <cell r="A274" t="str">
            <v>801210.521</v>
          </cell>
          <cell r="H274">
            <v>13793.339999999851</v>
          </cell>
          <cell r="K274">
            <v>-97920.480000000156</v>
          </cell>
          <cell r="M274">
            <v>339734.59</v>
          </cell>
        </row>
        <row r="275">
          <cell r="A275" t="str">
            <v>801210.603</v>
          </cell>
          <cell r="H275">
            <v>5418.0800000000017</v>
          </cell>
          <cell r="K275">
            <v>31130.99</v>
          </cell>
          <cell r="M275">
            <v>0</v>
          </cell>
        </row>
        <row r="276">
          <cell r="A276" t="str">
            <v>801211.521</v>
          </cell>
          <cell r="H276">
            <v>0</v>
          </cell>
          <cell r="K276">
            <v>0</v>
          </cell>
          <cell r="M276">
            <v>0</v>
          </cell>
        </row>
        <row r="277">
          <cell r="A277" t="str">
            <v>804010.521</v>
          </cell>
          <cell r="H277">
            <v>1600</v>
          </cell>
          <cell r="K277">
            <v>24667.81</v>
          </cell>
          <cell r="M277">
            <v>25536.74</v>
          </cell>
        </row>
        <row r="278">
          <cell r="A278" t="str">
            <v>804010.588</v>
          </cell>
          <cell r="H278">
            <v>0</v>
          </cell>
          <cell r="K278">
            <v>0</v>
          </cell>
          <cell r="M278">
            <v>0</v>
          </cell>
        </row>
        <row r="279">
          <cell r="A279" t="str">
            <v>804020.521</v>
          </cell>
          <cell r="H279">
            <v>0</v>
          </cell>
          <cell r="K279">
            <v>0</v>
          </cell>
          <cell r="M279">
            <v>1</v>
          </cell>
        </row>
        <row r="280">
          <cell r="A280" t="str">
            <v>804030.521</v>
          </cell>
          <cell r="H280">
            <v>0</v>
          </cell>
          <cell r="K280">
            <v>0</v>
          </cell>
          <cell r="M280">
            <v>-24786.76</v>
          </cell>
        </row>
        <row r="281">
          <cell r="A281" t="str">
            <v>804030.588</v>
          </cell>
          <cell r="H281">
            <v>0</v>
          </cell>
          <cell r="K281">
            <v>0</v>
          </cell>
          <cell r="M281">
            <v>0</v>
          </cell>
        </row>
        <row r="282">
          <cell r="A282" t="str">
            <v>804031.521</v>
          </cell>
          <cell r="H282">
            <v>139181.44</v>
          </cell>
          <cell r="K282">
            <v>162256.06</v>
          </cell>
          <cell r="M282">
            <v>0</v>
          </cell>
        </row>
        <row r="283">
          <cell r="A283" t="str">
            <v>811134.521</v>
          </cell>
          <cell r="H283">
            <v>6083323.1799999997</v>
          </cell>
          <cell r="K283">
            <v>9847452.6699999999</v>
          </cell>
          <cell r="M283">
            <v>9847452.6699999999</v>
          </cell>
        </row>
        <row r="284">
          <cell r="A284" t="str">
            <v>813500.521</v>
          </cell>
          <cell r="H284">
            <v>546585.37</v>
          </cell>
          <cell r="K284">
            <v>546585.37</v>
          </cell>
          <cell r="M284">
            <v>546585.37</v>
          </cell>
        </row>
        <row r="285">
          <cell r="A285" t="str">
            <v>814019.521</v>
          </cell>
          <cell r="H285">
            <v>152439.01999999999</v>
          </cell>
          <cell r="K285">
            <v>1462586.11</v>
          </cell>
          <cell r="M285">
            <v>1462586.09</v>
          </cell>
        </row>
        <row r="286">
          <cell r="A286" t="str">
            <v>814058.521</v>
          </cell>
          <cell r="H286">
            <v>0</v>
          </cell>
          <cell r="K286">
            <v>0</v>
          </cell>
          <cell r="M286">
            <v>0</v>
          </cell>
        </row>
        <row r="287">
          <cell r="A287" t="str">
            <v>817128.521</v>
          </cell>
          <cell r="H287">
            <v>-1851853.51</v>
          </cell>
          <cell r="K287">
            <v>-403404.52</v>
          </cell>
          <cell r="M287">
            <v>1606812.9</v>
          </cell>
        </row>
        <row r="288">
          <cell r="A288" t="str">
            <v>819999.521</v>
          </cell>
          <cell r="H288">
            <v>-274442.59000000003</v>
          </cell>
          <cell r="K288">
            <v>0</v>
          </cell>
          <cell r="M288">
            <v>274442.59000000003</v>
          </cell>
        </row>
        <row r="289">
          <cell r="A289" t="str">
            <v>880010.521</v>
          </cell>
          <cell r="H289">
            <v>0</v>
          </cell>
          <cell r="K289">
            <v>26825</v>
          </cell>
          <cell r="M289">
            <v>49730.82</v>
          </cell>
        </row>
        <row r="290">
          <cell r="A290" t="str">
            <v>880010.588</v>
          </cell>
          <cell r="H290">
            <v>0</v>
          </cell>
          <cell r="K290">
            <v>-3580</v>
          </cell>
          <cell r="M290">
            <v>0</v>
          </cell>
        </row>
        <row r="291">
          <cell r="A291" t="str">
            <v>880010.603</v>
          </cell>
          <cell r="H291">
            <v>2223.9299999999998</v>
          </cell>
          <cell r="K291">
            <v>2223.94</v>
          </cell>
          <cell r="M291">
            <v>0</v>
          </cell>
        </row>
        <row r="292">
          <cell r="A292" t="str">
            <v>900110.521</v>
          </cell>
          <cell r="H292">
            <v>1333808.629999999</v>
          </cell>
          <cell r="K292">
            <v>17127988.59</v>
          </cell>
          <cell r="M292">
            <v>8853156.8499999996</v>
          </cell>
        </row>
        <row r="293">
          <cell r="H293">
            <v>-2.8870999813079834E-8</v>
          </cell>
          <cell r="K293">
            <v>4.8428773880004883E-8</v>
          </cell>
          <cell r="M293">
            <v>0</v>
          </cell>
        </row>
        <row r="294">
          <cell r="H294">
            <v>-2.7008354663848877E-8</v>
          </cell>
          <cell r="K294">
            <v>6.7055225372314453E-8</v>
          </cell>
          <cell r="M294">
            <v>-2.2351741790771484E-8</v>
          </cell>
        </row>
      </sheetData>
      <sheetData sheetId="9">
        <row r="1">
          <cell r="A1" t="str">
            <v>Account No.</v>
          </cell>
          <cell r="H1" t="str">
            <v>This Period Balance</v>
          </cell>
          <cell r="K1" t="str">
            <v>Ending Balance</v>
          </cell>
          <cell r="M1" t="str">
            <v>TUBO's Ending Balance</v>
          </cell>
        </row>
        <row r="2">
          <cell r="A2" t="str">
            <v>010010.000</v>
          </cell>
          <cell r="H2">
            <v>0</v>
          </cell>
          <cell r="K2">
            <v>98716.09</v>
          </cell>
          <cell r="M2">
            <v>100000</v>
          </cell>
        </row>
        <row r="3">
          <cell r="A3" t="str">
            <v>011051.000</v>
          </cell>
          <cell r="H3">
            <v>50179895.449999996</v>
          </cell>
          <cell r="K3">
            <v>67180196.030000001</v>
          </cell>
          <cell r="M3">
            <v>69368252.200000003</v>
          </cell>
        </row>
        <row r="4">
          <cell r="A4" t="str">
            <v>011051.600</v>
          </cell>
          <cell r="H4">
            <v>75509.240000000049</v>
          </cell>
          <cell r="K4">
            <v>3907890.49</v>
          </cell>
          <cell r="M4">
            <v>0</v>
          </cell>
        </row>
        <row r="5">
          <cell r="A5" t="str">
            <v>012010.000</v>
          </cell>
          <cell r="H5">
            <v>-47214142.989999995</v>
          </cell>
          <cell r="K5">
            <v>39098020.710000008</v>
          </cell>
          <cell r="M5">
            <v>39176616.539999999</v>
          </cell>
        </row>
        <row r="6">
          <cell r="A6" t="str">
            <v>012010.600</v>
          </cell>
          <cell r="H6">
            <v>2336310.1500000004</v>
          </cell>
          <cell r="K6">
            <v>13843305.01</v>
          </cell>
          <cell r="M6">
            <v>0</v>
          </cell>
        </row>
        <row r="7">
          <cell r="A7" t="str">
            <v>012900.000</v>
          </cell>
          <cell r="H7">
            <v>349418.73000000045</v>
          </cell>
          <cell r="K7">
            <v>15356312.030000001</v>
          </cell>
          <cell r="M7">
            <v>14019775.01</v>
          </cell>
        </row>
        <row r="8">
          <cell r="A8" t="str">
            <v>013010.000</v>
          </cell>
          <cell r="H8">
            <v>0</v>
          </cell>
          <cell r="K8">
            <v>0</v>
          </cell>
          <cell r="M8">
            <v>-235671.87</v>
          </cell>
        </row>
        <row r="9">
          <cell r="A9" t="str">
            <v>013110.000</v>
          </cell>
          <cell r="H9">
            <v>-88809.95</v>
          </cell>
          <cell r="K9">
            <v>-1762064.23</v>
          </cell>
          <cell r="M9">
            <v>-1762064.23</v>
          </cell>
        </row>
        <row r="10">
          <cell r="A10" t="str">
            <v>013120.000</v>
          </cell>
          <cell r="H10">
            <v>0</v>
          </cell>
          <cell r="K10">
            <v>0</v>
          </cell>
          <cell r="M10">
            <v>0</v>
          </cell>
        </row>
        <row r="11">
          <cell r="A11" t="str">
            <v>014019.000</v>
          </cell>
          <cell r="H11">
            <v>37500</v>
          </cell>
          <cell r="K11">
            <v>120532.49</v>
          </cell>
          <cell r="M11">
            <v>37500</v>
          </cell>
        </row>
        <row r="12">
          <cell r="A12" t="str">
            <v>014020.000</v>
          </cell>
          <cell r="H12">
            <v>0</v>
          </cell>
          <cell r="K12">
            <v>0</v>
          </cell>
          <cell r="M12">
            <v>0</v>
          </cell>
        </row>
        <row r="13">
          <cell r="A13" t="str">
            <v>014021.000</v>
          </cell>
          <cell r="H13">
            <v>0</v>
          </cell>
          <cell r="K13">
            <v>0</v>
          </cell>
          <cell r="M13">
            <v>0</v>
          </cell>
        </row>
        <row r="14">
          <cell r="A14" t="str">
            <v>014021.600</v>
          </cell>
          <cell r="H14">
            <v>644953.29</v>
          </cell>
          <cell r="K14">
            <v>1605480.92</v>
          </cell>
          <cell r="M14">
            <v>0</v>
          </cell>
        </row>
        <row r="15">
          <cell r="A15" t="str">
            <v>014023.000</v>
          </cell>
          <cell r="H15">
            <v>0</v>
          </cell>
          <cell r="K15">
            <v>0</v>
          </cell>
          <cell r="M15">
            <v>0</v>
          </cell>
        </row>
        <row r="16">
          <cell r="A16" t="str">
            <v>014045.000</v>
          </cell>
          <cell r="H16">
            <v>0</v>
          </cell>
          <cell r="K16">
            <v>0</v>
          </cell>
          <cell r="M16">
            <v>0</v>
          </cell>
        </row>
        <row r="17">
          <cell r="A17" t="str">
            <v>014076.000</v>
          </cell>
          <cell r="H17">
            <v>0</v>
          </cell>
          <cell r="K17">
            <v>0</v>
          </cell>
          <cell r="M17">
            <v>0</v>
          </cell>
        </row>
        <row r="18">
          <cell r="A18" t="str">
            <v>014128.000</v>
          </cell>
          <cell r="H18">
            <v>-1.0000000009313226E-2</v>
          </cell>
          <cell r="K18">
            <v>-1.0000000009313226E-2</v>
          </cell>
          <cell r="M18">
            <v>-0.01</v>
          </cell>
        </row>
        <row r="19">
          <cell r="A19" t="str">
            <v>014129.000</v>
          </cell>
          <cell r="H19">
            <v>0</v>
          </cell>
          <cell r="K19">
            <v>0</v>
          </cell>
          <cell r="M19">
            <v>0</v>
          </cell>
        </row>
        <row r="20">
          <cell r="A20" t="str">
            <v>014150.000</v>
          </cell>
          <cell r="H20">
            <v>0</v>
          </cell>
          <cell r="K20">
            <v>0</v>
          </cell>
          <cell r="M20">
            <v>0</v>
          </cell>
        </row>
        <row r="21">
          <cell r="A21" t="str">
            <v>014203.000</v>
          </cell>
          <cell r="H21">
            <v>0</v>
          </cell>
          <cell r="K21">
            <v>-83570.759999999995</v>
          </cell>
          <cell r="M21">
            <v>0</v>
          </cell>
        </row>
        <row r="22">
          <cell r="A22" t="str">
            <v>014998.000</v>
          </cell>
          <cell r="H22">
            <v>0</v>
          </cell>
          <cell r="K22">
            <v>2638.4</v>
          </cell>
          <cell r="M22">
            <v>-2109618.77</v>
          </cell>
        </row>
        <row r="23">
          <cell r="A23" t="str">
            <v>014999.000</v>
          </cell>
          <cell r="H23">
            <v>-1185011.55</v>
          </cell>
          <cell r="K23">
            <v>1129800.2899999998</v>
          </cell>
          <cell r="M23">
            <v>925570.29</v>
          </cell>
        </row>
        <row r="24">
          <cell r="A24" t="str">
            <v>015010.000</v>
          </cell>
          <cell r="H24">
            <v>-60915.66</v>
          </cell>
          <cell r="K24">
            <v>23014.720000000001</v>
          </cell>
          <cell r="M24">
            <v>1775788.25</v>
          </cell>
        </row>
        <row r="25">
          <cell r="A25" t="str">
            <v>015010.600</v>
          </cell>
          <cell r="H25">
            <v>10901.36</v>
          </cell>
          <cell r="K25">
            <v>45724.090000000004</v>
          </cell>
          <cell r="M25">
            <v>0</v>
          </cell>
        </row>
        <row r="26">
          <cell r="A26" t="str">
            <v>015012.000</v>
          </cell>
          <cell r="H26">
            <v>0</v>
          </cell>
          <cell r="K26">
            <v>0</v>
          </cell>
          <cell r="M26">
            <v>0</v>
          </cell>
        </row>
        <row r="27">
          <cell r="A27" t="str">
            <v>015020.000</v>
          </cell>
          <cell r="H27">
            <v>183147.70999999996</v>
          </cell>
          <cell r="K27">
            <v>-1213973.18</v>
          </cell>
          <cell r="M27">
            <v>-2842759.27</v>
          </cell>
        </row>
        <row r="28">
          <cell r="A28" t="str">
            <v>015020.600</v>
          </cell>
          <cell r="H28">
            <v>56522.720000000016</v>
          </cell>
          <cell r="K28">
            <v>-106022.95</v>
          </cell>
          <cell r="M28">
            <v>0</v>
          </cell>
        </row>
        <row r="29">
          <cell r="A29" t="str">
            <v>015021.000</v>
          </cell>
          <cell r="H29">
            <v>0</v>
          </cell>
          <cell r="K29">
            <v>49189.2</v>
          </cell>
          <cell r="M29">
            <v>0</v>
          </cell>
        </row>
        <row r="30">
          <cell r="A30" t="str">
            <v>015021.600</v>
          </cell>
          <cell r="H30">
            <v>0</v>
          </cell>
          <cell r="K30">
            <v>-13390.86</v>
          </cell>
          <cell r="M30">
            <v>0</v>
          </cell>
        </row>
        <row r="31">
          <cell r="A31" t="str">
            <v>015022.000</v>
          </cell>
          <cell r="H31">
            <v>0</v>
          </cell>
          <cell r="K31">
            <v>0</v>
          </cell>
          <cell r="M31">
            <v>0</v>
          </cell>
        </row>
        <row r="32">
          <cell r="A32" t="str">
            <v>016013.000</v>
          </cell>
          <cell r="H32">
            <v>0</v>
          </cell>
          <cell r="K32">
            <v>-42521.31</v>
          </cell>
          <cell r="M32">
            <v>0</v>
          </cell>
        </row>
        <row r="33">
          <cell r="A33" t="str">
            <v>016020.000</v>
          </cell>
          <cell r="H33">
            <v>0</v>
          </cell>
          <cell r="K33">
            <v>15</v>
          </cell>
          <cell r="M33">
            <v>0</v>
          </cell>
        </row>
        <row r="34">
          <cell r="A34" t="str">
            <v>016999.000</v>
          </cell>
          <cell r="H34">
            <v>0</v>
          </cell>
          <cell r="K34">
            <v>0</v>
          </cell>
          <cell r="M34">
            <v>0</v>
          </cell>
        </row>
        <row r="35">
          <cell r="A35" t="str">
            <v>018002.000</v>
          </cell>
          <cell r="H35">
            <v>0</v>
          </cell>
          <cell r="K35">
            <v>0</v>
          </cell>
          <cell r="M35">
            <v>0</v>
          </cell>
        </row>
        <row r="36">
          <cell r="A36" t="str">
            <v>018014.000</v>
          </cell>
          <cell r="H36">
            <v>0</v>
          </cell>
          <cell r="K36">
            <v>0</v>
          </cell>
          <cell r="M36">
            <v>0</v>
          </cell>
        </row>
        <row r="37">
          <cell r="A37" t="str">
            <v>018019.000</v>
          </cell>
          <cell r="H37">
            <v>-436781.07000000007</v>
          </cell>
          <cell r="K37">
            <v>-11440316.120000001</v>
          </cell>
          <cell r="M37">
            <v>-1036090.82</v>
          </cell>
        </row>
        <row r="38">
          <cell r="A38" t="str">
            <v>018020.000</v>
          </cell>
          <cell r="H38">
            <v>0</v>
          </cell>
          <cell r="K38">
            <v>0</v>
          </cell>
          <cell r="M38">
            <v>0</v>
          </cell>
        </row>
        <row r="39">
          <cell r="A39" t="str">
            <v>018021.000</v>
          </cell>
          <cell r="H39">
            <v>0</v>
          </cell>
          <cell r="K39">
            <v>0</v>
          </cell>
          <cell r="M39">
            <v>0</v>
          </cell>
        </row>
        <row r="40">
          <cell r="A40" t="str">
            <v>018022.000</v>
          </cell>
          <cell r="H40">
            <v>0</v>
          </cell>
          <cell r="K40">
            <v>0</v>
          </cell>
          <cell r="M40">
            <v>0</v>
          </cell>
        </row>
        <row r="41">
          <cell r="A41" t="str">
            <v>018023.000</v>
          </cell>
          <cell r="H41">
            <v>0</v>
          </cell>
          <cell r="K41">
            <v>0</v>
          </cell>
          <cell r="M41">
            <v>0</v>
          </cell>
        </row>
        <row r="42">
          <cell r="A42" t="str">
            <v>018045.000</v>
          </cell>
          <cell r="H42">
            <v>0</v>
          </cell>
          <cell r="K42">
            <v>0</v>
          </cell>
          <cell r="M42">
            <v>0</v>
          </cell>
        </row>
        <row r="43">
          <cell r="A43" t="str">
            <v>018079.000</v>
          </cell>
          <cell r="H43">
            <v>896.09999999999991</v>
          </cell>
          <cell r="K43">
            <v>38001.43</v>
          </cell>
          <cell r="M43">
            <v>33904.269999999997</v>
          </cell>
        </row>
        <row r="44">
          <cell r="A44" t="str">
            <v>018128.000</v>
          </cell>
          <cell r="H44">
            <v>-6993680.1900000004</v>
          </cell>
          <cell r="K44">
            <v>-49440107.629999995</v>
          </cell>
          <cell r="M44">
            <v>-38114304.590000004</v>
          </cell>
        </row>
        <row r="45">
          <cell r="A45" t="str">
            <v>018134.000</v>
          </cell>
          <cell r="H45">
            <v>-39760.81</v>
          </cell>
          <cell r="K45">
            <v>-1695303.29</v>
          </cell>
          <cell r="M45">
            <v>-1498047.26</v>
          </cell>
        </row>
        <row r="46">
          <cell r="A46" t="str">
            <v>018184.000</v>
          </cell>
          <cell r="H46">
            <v>276617.18999999994</v>
          </cell>
          <cell r="K46">
            <v>11742533.43</v>
          </cell>
          <cell r="M46">
            <v>-4599222.24</v>
          </cell>
        </row>
        <row r="47">
          <cell r="A47" t="str">
            <v>018570.000</v>
          </cell>
          <cell r="H47">
            <v>-659152.93000000005</v>
          </cell>
          <cell r="K47">
            <v>0</v>
          </cell>
          <cell r="M47">
            <v>0</v>
          </cell>
        </row>
        <row r="48">
          <cell r="A48" t="str">
            <v>018570.600</v>
          </cell>
          <cell r="H48">
            <v>-4144659.39</v>
          </cell>
          <cell r="K48">
            <v>-19796541.93</v>
          </cell>
          <cell r="M48">
            <v>0</v>
          </cell>
        </row>
        <row r="49">
          <cell r="A49" t="str">
            <v>020003.000</v>
          </cell>
          <cell r="H49">
            <v>0</v>
          </cell>
          <cell r="K49">
            <v>0.01</v>
          </cell>
          <cell r="M49">
            <v>0</v>
          </cell>
        </row>
        <row r="50">
          <cell r="A50" t="str">
            <v>021000.000</v>
          </cell>
          <cell r="H50">
            <v>0</v>
          </cell>
          <cell r="K50">
            <v>0</v>
          </cell>
          <cell r="M50">
            <v>0</v>
          </cell>
        </row>
        <row r="51">
          <cell r="A51" t="str">
            <v>023014.000</v>
          </cell>
          <cell r="H51">
            <v>-246908.02</v>
          </cell>
          <cell r="K51">
            <v>3279564.43</v>
          </cell>
          <cell r="M51">
            <v>3279564.43</v>
          </cell>
        </row>
        <row r="52">
          <cell r="A52" t="str">
            <v>024000.000</v>
          </cell>
          <cell r="H52">
            <v>0</v>
          </cell>
          <cell r="K52">
            <v>0</v>
          </cell>
          <cell r="M52">
            <v>0</v>
          </cell>
        </row>
        <row r="53">
          <cell r="A53" t="str">
            <v>024048.000</v>
          </cell>
          <cell r="H53">
            <v>-12648.29</v>
          </cell>
          <cell r="K53">
            <v>104976.97</v>
          </cell>
          <cell r="M53">
            <v>104976.97</v>
          </cell>
        </row>
        <row r="54">
          <cell r="A54" t="str">
            <v>024901.600</v>
          </cell>
          <cell r="H54">
            <v>82947.97</v>
          </cell>
          <cell r="K54">
            <v>82947.97</v>
          </cell>
          <cell r="M54">
            <v>0</v>
          </cell>
        </row>
        <row r="55">
          <cell r="A55" t="str">
            <v>024902.600</v>
          </cell>
          <cell r="H55">
            <v>1045780.52</v>
          </cell>
          <cell r="K55">
            <v>1194651.97</v>
          </cell>
          <cell r="M55">
            <v>0</v>
          </cell>
        </row>
        <row r="56">
          <cell r="A56" t="str">
            <v>027010.000</v>
          </cell>
          <cell r="H56">
            <v>0</v>
          </cell>
          <cell r="K56">
            <v>0</v>
          </cell>
          <cell r="M56">
            <v>0</v>
          </cell>
        </row>
        <row r="57">
          <cell r="A57" t="str">
            <v>028010.000</v>
          </cell>
          <cell r="H57">
            <v>0</v>
          </cell>
          <cell r="K57">
            <v>0</v>
          </cell>
          <cell r="M57">
            <v>0</v>
          </cell>
        </row>
        <row r="58">
          <cell r="A58" t="str">
            <v>028910.000</v>
          </cell>
          <cell r="H58">
            <v>0</v>
          </cell>
          <cell r="K58">
            <v>0</v>
          </cell>
          <cell r="M58">
            <v>0</v>
          </cell>
        </row>
        <row r="59">
          <cell r="A59" t="str">
            <v>029010.000</v>
          </cell>
          <cell r="H59">
            <v>0</v>
          </cell>
          <cell r="K59">
            <v>1519951.05</v>
          </cell>
          <cell r="M59">
            <v>1519951.05</v>
          </cell>
        </row>
        <row r="60">
          <cell r="A60" t="str">
            <v>029010.600</v>
          </cell>
          <cell r="H60">
            <v>0</v>
          </cell>
          <cell r="K60">
            <v>20000</v>
          </cell>
          <cell r="M60">
            <v>0</v>
          </cell>
        </row>
        <row r="61">
          <cell r="A61" t="str">
            <v>029110.000</v>
          </cell>
          <cell r="H61">
            <v>0</v>
          </cell>
          <cell r="K61">
            <v>163986.85999999999</v>
          </cell>
          <cell r="M61">
            <v>105000</v>
          </cell>
        </row>
        <row r="62">
          <cell r="A62" t="str">
            <v>029130.000</v>
          </cell>
          <cell r="H62">
            <v>-30445.24</v>
          </cell>
          <cell r="K62">
            <v>10463.329999999998</v>
          </cell>
          <cell r="M62">
            <v>10463.31</v>
          </cell>
        </row>
        <row r="63">
          <cell r="A63" t="str">
            <v>029150.000</v>
          </cell>
          <cell r="H63">
            <v>0</v>
          </cell>
          <cell r="K63">
            <v>0</v>
          </cell>
          <cell r="M63">
            <v>0</v>
          </cell>
        </row>
        <row r="64">
          <cell r="A64" t="str">
            <v>029170.000</v>
          </cell>
          <cell r="H64">
            <v>0</v>
          </cell>
          <cell r="K64">
            <v>2476509.19</v>
          </cell>
          <cell r="M64">
            <v>12882078.609999999</v>
          </cell>
        </row>
        <row r="65">
          <cell r="A65" t="str">
            <v>029900.000</v>
          </cell>
          <cell r="H65">
            <v>51198.50999999998</v>
          </cell>
          <cell r="K65">
            <v>323751.04000000004</v>
          </cell>
          <cell r="M65">
            <v>196424.46</v>
          </cell>
        </row>
        <row r="66">
          <cell r="A66" t="str">
            <v>041110.000</v>
          </cell>
          <cell r="H66">
            <v>0</v>
          </cell>
          <cell r="K66">
            <v>0</v>
          </cell>
          <cell r="M66">
            <v>0</v>
          </cell>
        </row>
        <row r="67">
          <cell r="A67" t="str">
            <v>041210.000</v>
          </cell>
          <cell r="H67">
            <v>0</v>
          </cell>
          <cell r="K67">
            <v>1</v>
          </cell>
          <cell r="M67">
            <v>1</v>
          </cell>
        </row>
        <row r="68">
          <cell r="A68" t="str">
            <v>041510.000</v>
          </cell>
          <cell r="H68">
            <v>0</v>
          </cell>
          <cell r="K68">
            <v>674115.26</v>
          </cell>
          <cell r="M68">
            <v>378873.04</v>
          </cell>
        </row>
        <row r="69">
          <cell r="A69" t="str">
            <v>041510.600</v>
          </cell>
          <cell r="H69">
            <v>0</v>
          </cell>
          <cell r="K69">
            <v>99625</v>
          </cell>
          <cell r="M69">
            <v>0</v>
          </cell>
        </row>
        <row r="70">
          <cell r="A70" t="str">
            <v>041610.000</v>
          </cell>
          <cell r="H70">
            <v>0</v>
          </cell>
          <cell r="K70">
            <v>908820.47</v>
          </cell>
          <cell r="M70">
            <v>0</v>
          </cell>
        </row>
        <row r="71">
          <cell r="A71" t="str">
            <v>042110.000</v>
          </cell>
          <cell r="H71">
            <v>0</v>
          </cell>
          <cell r="K71">
            <v>1</v>
          </cell>
          <cell r="M71">
            <v>0</v>
          </cell>
        </row>
        <row r="72">
          <cell r="A72" t="str">
            <v>042210.000</v>
          </cell>
          <cell r="H72">
            <v>0</v>
          </cell>
          <cell r="K72">
            <v>0.28000000000000003</v>
          </cell>
          <cell r="M72">
            <v>0</v>
          </cell>
        </row>
        <row r="73">
          <cell r="A73" t="str">
            <v>042510.000</v>
          </cell>
          <cell r="H73">
            <v>-5024.1400000000003</v>
          </cell>
          <cell r="K73">
            <v>-451529.25</v>
          </cell>
          <cell r="M73">
            <v>-378215.98</v>
          </cell>
        </row>
        <row r="74">
          <cell r="A74" t="str">
            <v>042510.600</v>
          </cell>
          <cell r="H74">
            <v>-1692.26</v>
          </cell>
          <cell r="K74">
            <v>-3618.67</v>
          </cell>
          <cell r="M74">
            <v>0</v>
          </cell>
        </row>
        <row r="75">
          <cell r="A75" t="str">
            <v>042610.000</v>
          </cell>
          <cell r="H75">
            <v>-15437.5</v>
          </cell>
          <cell r="K75">
            <v>-212639.09</v>
          </cell>
          <cell r="M75">
            <v>0</v>
          </cell>
        </row>
        <row r="76">
          <cell r="A76" t="str">
            <v>061110.000</v>
          </cell>
          <cell r="H76">
            <v>1511510.65</v>
          </cell>
          <cell r="K76">
            <v>-208354.35000000009</v>
          </cell>
          <cell r="M76">
            <v>-260483.8</v>
          </cell>
        </row>
        <row r="77">
          <cell r="A77" t="str">
            <v>061111.000</v>
          </cell>
          <cell r="H77">
            <v>0</v>
          </cell>
          <cell r="K77">
            <v>15</v>
          </cell>
          <cell r="M77">
            <v>0</v>
          </cell>
        </row>
        <row r="78">
          <cell r="A78" t="str">
            <v>062010.000</v>
          </cell>
          <cell r="H78">
            <v>0</v>
          </cell>
          <cell r="K78">
            <v>0</v>
          </cell>
          <cell r="M78">
            <v>0</v>
          </cell>
        </row>
        <row r="79">
          <cell r="A79" t="str">
            <v>062110.000</v>
          </cell>
          <cell r="H79">
            <v>0</v>
          </cell>
          <cell r="K79">
            <v>0</v>
          </cell>
          <cell r="M79">
            <v>0</v>
          </cell>
        </row>
        <row r="80">
          <cell r="A80" t="str">
            <v>062120.000</v>
          </cell>
          <cell r="H80">
            <v>-1630</v>
          </cell>
          <cell r="K80">
            <v>-59480</v>
          </cell>
          <cell r="M80">
            <v>-59480</v>
          </cell>
        </row>
        <row r="81">
          <cell r="A81" t="str">
            <v>062120.600</v>
          </cell>
          <cell r="H81">
            <v>-3800</v>
          </cell>
          <cell r="K81">
            <v>-7600</v>
          </cell>
          <cell r="M81">
            <v>0</v>
          </cell>
        </row>
        <row r="82">
          <cell r="A82" t="str">
            <v>062130.000</v>
          </cell>
          <cell r="H82">
            <v>-370213.47</v>
          </cell>
          <cell r="K82">
            <v>-2232001.16</v>
          </cell>
          <cell r="M82">
            <v>-2208734.4900000002</v>
          </cell>
        </row>
        <row r="83">
          <cell r="A83" t="str">
            <v>062130.600</v>
          </cell>
          <cell r="H83">
            <v>0</v>
          </cell>
          <cell r="K83">
            <v>0</v>
          </cell>
          <cell r="M83">
            <v>0</v>
          </cell>
        </row>
        <row r="84">
          <cell r="A84" t="str">
            <v>062160.000</v>
          </cell>
          <cell r="H84">
            <v>-148016.57999999999</v>
          </cell>
          <cell r="K84">
            <v>-1310147.07</v>
          </cell>
          <cell r="M84">
            <v>-1310147.07</v>
          </cell>
        </row>
        <row r="85">
          <cell r="A85" t="str">
            <v>062210.000</v>
          </cell>
          <cell r="H85">
            <v>0</v>
          </cell>
          <cell r="K85">
            <v>0</v>
          </cell>
          <cell r="M85">
            <v>0</v>
          </cell>
        </row>
        <row r="86">
          <cell r="A86" t="str">
            <v>062310.000</v>
          </cell>
          <cell r="H86">
            <v>1879.22</v>
          </cell>
          <cell r="K86">
            <v>-2449.1499999999996</v>
          </cell>
          <cell r="M86">
            <v>-2449.15</v>
          </cell>
        </row>
        <row r="87">
          <cell r="A87" t="str">
            <v>062410.000</v>
          </cell>
          <cell r="H87">
            <v>0</v>
          </cell>
          <cell r="K87">
            <v>0</v>
          </cell>
          <cell r="M87">
            <v>0</v>
          </cell>
        </row>
        <row r="88">
          <cell r="A88" t="str">
            <v>062510.000</v>
          </cell>
          <cell r="H88">
            <v>-19508.590000000004</v>
          </cell>
          <cell r="K88">
            <v>-175305.85</v>
          </cell>
          <cell r="M88">
            <v>-175305.85</v>
          </cell>
        </row>
        <row r="89">
          <cell r="A89" t="str">
            <v>062610.000</v>
          </cell>
          <cell r="H89">
            <v>-15000</v>
          </cell>
          <cell r="K89">
            <v>-370000</v>
          </cell>
          <cell r="M89">
            <v>-335000</v>
          </cell>
        </row>
        <row r="90">
          <cell r="A90" t="str">
            <v>062630.000</v>
          </cell>
          <cell r="H90">
            <v>80000</v>
          </cell>
          <cell r="K90">
            <v>0</v>
          </cell>
          <cell r="M90">
            <v>-80000</v>
          </cell>
        </row>
        <row r="91">
          <cell r="A91" t="str">
            <v>062710.000</v>
          </cell>
          <cell r="H91">
            <v>-50000</v>
          </cell>
          <cell r="K91">
            <v>-590000</v>
          </cell>
          <cell r="M91">
            <v>-1400525.83</v>
          </cell>
        </row>
        <row r="92">
          <cell r="A92" t="str">
            <v>062810.000</v>
          </cell>
          <cell r="H92">
            <v>-5062.5</v>
          </cell>
          <cell r="K92">
            <v>-32858.839999999997</v>
          </cell>
          <cell r="M92">
            <v>-32858.839999999997</v>
          </cell>
        </row>
        <row r="93">
          <cell r="A93" t="str">
            <v>062910.000</v>
          </cell>
          <cell r="H93">
            <v>-653338.96</v>
          </cell>
          <cell r="K93">
            <v>-4900284.25</v>
          </cell>
          <cell r="M93">
            <v>-6654665.3600000003</v>
          </cell>
        </row>
        <row r="94">
          <cell r="A94" t="str">
            <v>063010.000</v>
          </cell>
          <cell r="H94">
            <v>0</v>
          </cell>
          <cell r="K94">
            <v>0</v>
          </cell>
          <cell r="M94">
            <v>0</v>
          </cell>
        </row>
        <row r="95">
          <cell r="A95" t="str">
            <v>063210.000</v>
          </cell>
          <cell r="H95">
            <v>-29603.32</v>
          </cell>
          <cell r="K95">
            <v>-626638.07999999996</v>
          </cell>
          <cell r="M95">
            <v>-617511.94999999995</v>
          </cell>
        </row>
        <row r="96">
          <cell r="A96" t="str">
            <v>063310.000</v>
          </cell>
          <cell r="H96">
            <v>0</v>
          </cell>
          <cell r="K96">
            <v>0</v>
          </cell>
          <cell r="M96">
            <v>0</v>
          </cell>
        </row>
        <row r="97">
          <cell r="A97" t="str">
            <v>063410.000</v>
          </cell>
          <cell r="H97">
            <v>0</v>
          </cell>
          <cell r="K97">
            <v>930911.26</v>
          </cell>
          <cell r="M97">
            <v>0</v>
          </cell>
        </row>
        <row r="98">
          <cell r="A98" t="str">
            <v>063420.000</v>
          </cell>
          <cell r="H98">
            <v>0</v>
          </cell>
          <cell r="K98">
            <v>0</v>
          </cell>
          <cell r="M98">
            <v>0</v>
          </cell>
        </row>
        <row r="99">
          <cell r="A99" t="str">
            <v>064900.000</v>
          </cell>
          <cell r="H99">
            <v>-139930.5299999998</v>
          </cell>
          <cell r="K99">
            <v>-4177905.0999999996</v>
          </cell>
          <cell r="M99">
            <v>-4967165.5599999996</v>
          </cell>
        </row>
        <row r="100">
          <cell r="A100" t="str">
            <v>065010.000</v>
          </cell>
          <cell r="H100">
            <v>9439305.0899999999</v>
          </cell>
          <cell r="K100">
            <v>-2834763.6999999993</v>
          </cell>
          <cell r="M100">
            <v>1851165.92</v>
          </cell>
        </row>
        <row r="101">
          <cell r="A101" t="str">
            <v>065020.000</v>
          </cell>
          <cell r="H101">
            <v>0</v>
          </cell>
          <cell r="K101">
            <v>-12777.14</v>
          </cell>
          <cell r="M101">
            <v>0</v>
          </cell>
        </row>
        <row r="102">
          <cell r="A102" t="str">
            <v>065030.000</v>
          </cell>
          <cell r="H102">
            <v>33118.6</v>
          </cell>
          <cell r="K102">
            <v>-1189607.25</v>
          </cell>
          <cell r="M102">
            <v>-1107246.8500000001</v>
          </cell>
        </row>
        <row r="103">
          <cell r="A103" t="str">
            <v>065030.600</v>
          </cell>
          <cell r="H103">
            <v>80.239999999999782</v>
          </cell>
          <cell r="K103">
            <v>-5986.92</v>
          </cell>
          <cell r="M103">
            <v>0</v>
          </cell>
        </row>
        <row r="104">
          <cell r="A104" t="str">
            <v>080010.000</v>
          </cell>
          <cell r="H104">
            <v>0</v>
          </cell>
          <cell r="K104">
            <v>-450000</v>
          </cell>
          <cell r="M104">
            <v>-450000</v>
          </cell>
        </row>
        <row r="105">
          <cell r="A105" t="str">
            <v>081010.000</v>
          </cell>
          <cell r="H105">
            <v>0</v>
          </cell>
          <cell r="K105">
            <v>0</v>
          </cell>
          <cell r="M105">
            <v>458951.39</v>
          </cell>
        </row>
        <row r="106">
          <cell r="A106" t="str">
            <v>081030.000</v>
          </cell>
          <cell r="H106">
            <v>0</v>
          </cell>
          <cell r="K106">
            <v>0</v>
          </cell>
          <cell r="M106">
            <v>0</v>
          </cell>
        </row>
        <row r="107">
          <cell r="A107" t="str">
            <v>082010.000</v>
          </cell>
          <cell r="H107">
            <v>0</v>
          </cell>
          <cell r="K107">
            <v>-24851202.239999998</v>
          </cell>
          <cell r="M107">
            <v>-32658571.91</v>
          </cell>
        </row>
        <row r="108">
          <cell r="A108" t="str">
            <v>082020.000</v>
          </cell>
          <cell r="H108">
            <v>0</v>
          </cell>
          <cell r="K108">
            <v>0</v>
          </cell>
          <cell r="M108">
            <v>0</v>
          </cell>
        </row>
        <row r="109">
          <cell r="A109" t="str">
            <v>084010.000</v>
          </cell>
          <cell r="H109">
            <v>0</v>
          </cell>
          <cell r="K109">
            <v>0</v>
          </cell>
          <cell r="M109">
            <v>1863234.6</v>
          </cell>
        </row>
        <row r="110">
          <cell r="A110" t="str">
            <v>110102.521</v>
          </cell>
          <cell r="H110">
            <v>-6585459.2800000003</v>
          </cell>
          <cell r="K110">
            <v>-54321403.5</v>
          </cell>
          <cell r="M110">
            <v>-53575622.140000001</v>
          </cell>
        </row>
        <row r="111">
          <cell r="A111" t="str">
            <v>110900.521</v>
          </cell>
          <cell r="H111">
            <v>0</v>
          </cell>
          <cell r="K111">
            <v>0</v>
          </cell>
          <cell r="M111">
            <v>0</v>
          </cell>
        </row>
        <row r="112">
          <cell r="A112" t="str">
            <v>113011.521</v>
          </cell>
          <cell r="H112">
            <v>-1086653.81</v>
          </cell>
          <cell r="K112">
            <v>-5275621.4700000007</v>
          </cell>
          <cell r="M112">
            <v>-5275621.46</v>
          </cell>
        </row>
        <row r="113">
          <cell r="A113" t="str">
            <v>113012.521</v>
          </cell>
          <cell r="H113">
            <v>0</v>
          </cell>
          <cell r="K113">
            <v>-2699337.52</v>
          </cell>
          <cell r="M113">
            <v>-2699337.52</v>
          </cell>
        </row>
        <row r="114">
          <cell r="A114" t="str">
            <v>113014.521</v>
          </cell>
          <cell r="H114">
            <v>-556684.1</v>
          </cell>
          <cell r="K114">
            <v>-8463101.5600000005</v>
          </cell>
          <cell r="M114">
            <v>-8463101.5700000003</v>
          </cell>
        </row>
        <row r="115">
          <cell r="A115" t="str">
            <v>113015.521</v>
          </cell>
          <cell r="H115">
            <v>0</v>
          </cell>
          <cell r="K115">
            <v>0</v>
          </cell>
          <cell r="M115">
            <v>0</v>
          </cell>
        </row>
        <row r="116">
          <cell r="A116" t="str">
            <v>114048.521</v>
          </cell>
          <cell r="H116">
            <v>-47884.28</v>
          </cell>
          <cell r="K116">
            <v>-567105.39</v>
          </cell>
          <cell r="M116">
            <v>-567105.39</v>
          </cell>
        </row>
        <row r="117">
          <cell r="A117" t="str">
            <v>116101.521</v>
          </cell>
          <cell r="H117">
            <v>-8449368.1500000004</v>
          </cell>
          <cell r="K117">
            <v>-69653013.170000002</v>
          </cell>
          <cell r="M117">
            <v>-69208405.700000003</v>
          </cell>
        </row>
        <row r="118">
          <cell r="A118" t="str">
            <v>190105.521</v>
          </cell>
          <cell r="H118">
            <v>-1563339.9</v>
          </cell>
          <cell r="K118">
            <v>-13106496.860000001</v>
          </cell>
          <cell r="M118">
            <v>-13106496.85</v>
          </cell>
        </row>
        <row r="119">
          <cell r="A119" t="str">
            <v>191107.521</v>
          </cell>
          <cell r="H119">
            <v>0</v>
          </cell>
          <cell r="K119">
            <v>-23167.96</v>
          </cell>
          <cell r="M119">
            <v>-23167.96</v>
          </cell>
        </row>
        <row r="120">
          <cell r="A120" t="str">
            <v>191201.603</v>
          </cell>
          <cell r="H120">
            <v>-183307.03</v>
          </cell>
          <cell r="K120">
            <v>-4248563.2</v>
          </cell>
          <cell r="M120">
            <v>0</v>
          </cell>
        </row>
        <row r="121">
          <cell r="A121" t="str">
            <v>191202.603</v>
          </cell>
          <cell r="H121">
            <v>-326100</v>
          </cell>
          <cell r="K121">
            <v>-4695902.91</v>
          </cell>
          <cell r="M121">
            <v>0</v>
          </cell>
        </row>
        <row r="122">
          <cell r="A122" t="str">
            <v>191203.603</v>
          </cell>
          <cell r="H122">
            <v>0</v>
          </cell>
          <cell r="K122">
            <v>-1994717.45</v>
          </cell>
          <cell r="M122">
            <v>0</v>
          </cell>
        </row>
        <row r="123">
          <cell r="A123" t="str">
            <v>191204.603</v>
          </cell>
          <cell r="H123">
            <v>-51000</v>
          </cell>
          <cell r="K123">
            <v>-615694.9</v>
          </cell>
          <cell r="M123">
            <v>0</v>
          </cell>
        </row>
        <row r="124">
          <cell r="A124" t="str">
            <v>191205.603</v>
          </cell>
          <cell r="H124">
            <v>0</v>
          </cell>
          <cell r="K124">
            <v>-177724</v>
          </cell>
          <cell r="M124">
            <v>0</v>
          </cell>
        </row>
        <row r="125">
          <cell r="A125" t="str">
            <v>191206.603</v>
          </cell>
          <cell r="H125">
            <v>0</v>
          </cell>
          <cell r="K125">
            <v>-13155.87</v>
          </cell>
          <cell r="M125">
            <v>0</v>
          </cell>
        </row>
        <row r="126">
          <cell r="A126" t="str">
            <v>191207.603</v>
          </cell>
          <cell r="H126">
            <v>-909230.61</v>
          </cell>
          <cell r="K126">
            <v>-4394889.88</v>
          </cell>
          <cell r="M126">
            <v>0</v>
          </cell>
        </row>
        <row r="127">
          <cell r="A127" t="str">
            <v>191208.603</v>
          </cell>
          <cell r="H127">
            <v>0</v>
          </cell>
          <cell r="K127">
            <v>-5327.1</v>
          </cell>
          <cell r="M127">
            <v>0</v>
          </cell>
        </row>
        <row r="128">
          <cell r="A128" t="str">
            <v>191209.603</v>
          </cell>
          <cell r="H128">
            <v>0</v>
          </cell>
          <cell r="K128">
            <v>-292823.19</v>
          </cell>
          <cell r="M128">
            <v>0</v>
          </cell>
        </row>
        <row r="129">
          <cell r="A129" t="str">
            <v>191210.603</v>
          </cell>
          <cell r="H129">
            <v>0</v>
          </cell>
          <cell r="K129">
            <v>-191298.16</v>
          </cell>
          <cell r="M129">
            <v>0</v>
          </cell>
        </row>
        <row r="130">
          <cell r="A130" t="str">
            <v>191211.603</v>
          </cell>
          <cell r="H130">
            <v>-44976</v>
          </cell>
          <cell r="K130">
            <v>-44976</v>
          </cell>
          <cell r="M130">
            <v>0</v>
          </cell>
        </row>
        <row r="131">
          <cell r="A131" t="str">
            <v>191212.603</v>
          </cell>
          <cell r="H131">
            <v>-947913.34</v>
          </cell>
          <cell r="K131">
            <v>-947913.34</v>
          </cell>
          <cell r="M131">
            <v>0</v>
          </cell>
        </row>
        <row r="132">
          <cell r="A132" t="str">
            <v>192000.603</v>
          </cell>
          <cell r="H132">
            <v>-123126.35</v>
          </cell>
          <cell r="K132">
            <v>-874707.16999999993</v>
          </cell>
          <cell r="M132">
            <v>0</v>
          </cell>
        </row>
        <row r="133">
          <cell r="A133" t="str">
            <v>210100.603</v>
          </cell>
          <cell r="H133">
            <v>0</v>
          </cell>
          <cell r="K133">
            <v>15031616.4</v>
          </cell>
          <cell r="M133">
            <v>0</v>
          </cell>
        </row>
        <row r="134">
          <cell r="A134" t="str">
            <v>210102.521</v>
          </cell>
          <cell r="H134">
            <v>3057678.1399999997</v>
          </cell>
          <cell r="K134">
            <v>24474096.810000002</v>
          </cell>
          <cell r="M134">
            <v>25336885.91</v>
          </cell>
        </row>
        <row r="135">
          <cell r="A135" t="str">
            <v>210200.603</v>
          </cell>
          <cell r="H135">
            <v>2462526.98</v>
          </cell>
          <cell r="K135">
            <v>2570049.2799999998</v>
          </cell>
          <cell r="M135">
            <v>0</v>
          </cell>
        </row>
        <row r="136">
          <cell r="A136" t="str">
            <v>213011.521</v>
          </cell>
          <cell r="H136">
            <v>331550.17</v>
          </cell>
          <cell r="K136">
            <v>1639046.39</v>
          </cell>
          <cell r="M136">
            <v>1639843.76</v>
          </cell>
        </row>
        <row r="137">
          <cell r="A137" t="str">
            <v>213012.521</v>
          </cell>
          <cell r="H137">
            <v>0</v>
          </cell>
          <cell r="K137">
            <v>993523.5</v>
          </cell>
          <cell r="M137">
            <v>993523.5</v>
          </cell>
        </row>
        <row r="138">
          <cell r="A138" t="str">
            <v>213013.521</v>
          </cell>
          <cell r="H138">
            <v>0</v>
          </cell>
          <cell r="K138">
            <v>0</v>
          </cell>
          <cell r="M138">
            <v>0</v>
          </cell>
        </row>
        <row r="139">
          <cell r="A139" t="str">
            <v>213014.521</v>
          </cell>
          <cell r="H139">
            <v>300141.89</v>
          </cell>
          <cell r="K139">
            <v>4404924.6499999994</v>
          </cell>
          <cell r="M139">
            <v>4404924.6500000004</v>
          </cell>
        </row>
        <row r="140">
          <cell r="A140" t="str">
            <v>213015.521</v>
          </cell>
          <cell r="H140">
            <v>0</v>
          </cell>
          <cell r="K140">
            <v>0</v>
          </cell>
          <cell r="M140">
            <v>0</v>
          </cell>
        </row>
        <row r="141">
          <cell r="A141" t="str">
            <v>214048.521</v>
          </cell>
          <cell r="H141">
            <v>12648.29</v>
          </cell>
          <cell r="K141">
            <v>138643.26</v>
          </cell>
          <cell r="M141">
            <v>138643.26</v>
          </cell>
        </row>
        <row r="142">
          <cell r="A142" t="str">
            <v>290105.521</v>
          </cell>
          <cell r="H142">
            <v>1359426</v>
          </cell>
          <cell r="K142">
            <v>11403343.880000001</v>
          </cell>
          <cell r="M142">
            <v>11403343.880000001</v>
          </cell>
        </row>
        <row r="143">
          <cell r="A143" t="str">
            <v>310110.521</v>
          </cell>
          <cell r="H143">
            <v>1377120.21</v>
          </cell>
          <cell r="K143">
            <v>8961846.1600000001</v>
          </cell>
          <cell r="M143">
            <v>8961846.1600000001</v>
          </cell>
        </row>
        <row r="144">
          <cell r="A144" t="str">
            <v>310120.521</v>
          </cell>
          <cell r="H144">
            <v>0</v>
          </cell>
          <cell r="K144">
            <v>23217.52</v>
          </cell>
          <cell r="M144">
            <v>23217.52</v>
          </cell>
        </row>
        <row r="145">
          <cell r="A145" t="str">
            <v>310140.521</v>
          </cell>
          <cell r="H145">
            <v>0</v>
          </cell>
          <cell r="K145">
            <v>0</v>
          </cell>
          <cell r="M145">
            <v>0</v>
          </cell>
        </row>
        <row r="146">
          <cell r="A146" t="str">
            <v>311110.521</v>
          </cell>
          <cell r="H146">
            <v>0</v>
          </cell>
          <cell r="K146">
            <v>0</v>
          </cell>
          <cell r="M146">
            <v>0</v>
          </cell>
        </row>
        <row r="147">
          <cell r="A147" t="str">
            <v>312110.521</v>
          </cell>
          <cell r="H147">
            <v>0</v>
          </cell>
          <cell r="K147">
            <v>12000</v>
          </cell>
          <cell r="M147">
            <v>12000</v>
          </cell>
        </row>
        <row r="148">
          <cell r="A148" t="str">
            <v>313110.521</v>
          </cell>
          <cell r="H148">
            <v>28276.17</v>
          </cell>
          <cell r="K148">
            <v>186064.16999999998</v>
          </cell>
          <cell r="M148">
            <v>186064.17</v>
          </cell>
        </row>
        <row r="149">
          <cell r="A149" t="str">
            <v>313120.521</v>
          </cell>
          <cell r="H149">
            <v>0</v>
          </cell>
          <cell r="K149">
            <v>0</v>
          </cell>
          <cell r="M149">
            <v>0</v>
          </cell>
        </row>
        <row r="150">
          <cell r="A150" t="str">
            <v>313130.521</v>
          </cell>
          <cell r="H150">
            <v>0</v>
          </cell>
          <cell r="K150">
            <v>0</v>
          </cell>
          <cell r="M150">
            <v>0</v>
          </cell>
        </row>
        <row r="151">
          <cell r="A151" t="str">
            <v>313140.521</v>
          </cell>
          <cell r="H151">
            <v>0</v>
          </cell>
          <cell r="K151">
            <v>9345</v>
          </cell>
          <cell r="M151">
            <v>9345</v>
          </cell>
        </row>
        <row r="152">
          <cell r="A152" t="str">
            <v>313150.521</v>
          </cell>
          <cell r="H152">
            <v>3716.2</v>
          </cell>
          <cell r="K152">
            <v>32823.5</v>
          </cell>
          <cell r="M152">
            <v>32823.5</v>
          </cell>
        </row>
        <row r="153">
          <cell r="A153" t="str">
            <v>313160.521</v>
          </cell>
          <cell r="H153">
            <v>10347.76</v>
          </cell>
          <cell r="K153">
            <v>91794.87</v>
          </cell>
          <cell r="M153">
            <v>91794.86</v>
          </cell>
        </row>
        <row r="154">
          <cell r="A154" t="str">
            <v>313170.521</v>
          </cell>
          <cell r="H154">
            <v>11611.89</v>
          </cell>
          <cell r="K154">
            <v>99763.14</v>
          </cell>
          <cell r="M154">
            <v>99763.14</v>
          </cell>
        </row>
        <row r="155">
          <cell r="A155" t="str">
            <v>313180.521</v>
          </cell>
          <cell r="H155">
            <v>6209</v>
          </cell>
          <cell r="K155">
            <v>82454.16</v>
          </cell>
          <cell r="M155">
            <v>82454.16</v>
          </cell>
        </row>
        <row r="156">
          <cell r="A156" t="str">
            <v>313190.521</v>
          </cell>
          <cell r="H156">
            <v>330799.5</v>
          </cell>
          <cell r="K156">
            <v>631048.5</v>
          </cell>
          <cell r="M156">
            <v>651967</v>
          </cell>
        </row>
        <row r="157">
          <cell r="A157" t="str">
            <v>313210.521</v>
          </cell>
          <cell r="H157">
            <v>0</v>
          </cell>
          <cell r="K157">
            <v>0</v>
          </cell>
          <cell r="M157">
            <v>0</v>
          </cell>
        </row>
        <row r="158">
          <cell r="A158" t="str">
            <v>313220.521</v>
          </cell>
          <cell r="H158">
            <v>0</v>
          </cell>
          <cell r="K158">
            <v>0</v>
          </cell>
          <cell r="M158">
            <v>0</v>
          </cell>
        </row>
        <row r="159">
          <cell r="A159" t="str">
            <v>313230.521</v>
          </cell>
          <cell r="H159">
            <v>0</v>
          </cell>
          <cell r="K159">
            <v>0</v>
          </cell>
          <cell r="M159">
            <v>0</v>
          </cell>
        </row>
        <row r="160">
          <cell r="A160" t="str">
            <v>313250.521</v>
          </cell>
          <cell r="H160">
            <v>0</v>
          </cell>
          <cell r="K160">
            <v>26236.85</v>
          </cell>
          <cell r="M160">
            <v>26236.85</v>
          </cell>
        </row>
        <row r="161">
          <cell r="A161" t="str">
            <v>313260.521</v>
          </cell>
          <cell r="H161">
            <v>0</v>
          </cell>
          <cell r="K161">
            <v>0</v>
          </cell>
          <cell r="M161">
            <v>0</v>
          </cell>
        </row>
        <row r="162">
          <cell r="A162" t="str">
            <v>313270.521</v>
          </cell>
          <cell r="H162">
            <v>36610</v>
          </cell>
          <cell r="K162">
            <v>262880</v>
          </cell>
          <cell r="M162">
            <v>262880</v>
          </cell>
        </row>
        <row r="163">
          <cell r="A163" t="str">
            <v>313280.521</v>
          </cell>
          <cell r="H163">
            <v>12192.84</v>
          </cell>
          <cell r="K163">
            <v>99766.959999999992</v>
          </cell>
          <cell r="M163">
            <v>109498.51</v>
          </cell>
        </row>
        <row r="164">
          <cell r="A164" t="str">
            <v>313290.521</v>
          </cell>
          <cell r="H164">
            <v>148016.57999999999</v>
          </cell>
          <cell r="K164">
            <v>1310147.07</v>
          </cell>
          <cell r="M164">
            <v>1310147.07</v>
          </cell>
        </row>
        <row r="165">
          <cell r="A165" t="str">
            <v>320110.521</v>
          </cell>
          <cell r="H165">
            <v>16493.16</v>
          </cell>
          <cell r="K165">
            <v>176609.12</v>
          </cell>
          <cell r="M165">
            <v>168642.92</v>
          </cell>
        </row>
        <row r="166">
          <cell r="A166" t="str">
            <v>321140.521</v>
          </cell>
          <cell r="H166">
            <v>0</v>
          </cell>
          <cell r="K166">
            <v>0</v>
          </cell>
          <cell r="M166">
            <v>0</v>
          </cell>
        </row>
        <row r="167">
          <cell r="A167" t="str">
            <v>321150.521</v>
          </cell>
          <cell r="H167">
            <v>0</v>
          </cell>
          <cell r="K167">
            <v>0</v>
          </cell>
          <cell r="M167">
            <v>0</v>
          </cell>
        </row>
        <row r="168">
          <cell r="A168" t="str">
            <v>321180.521</v>
          </cell>
          <cell r="H168">
            <v>0</v>
          </cell>
          <cell r="K168">
            <v>0</v>
          </cell>
          <cell r="M168">
            <v>0</v>
          </cell>
        </row>
        <row r="169">
          <cell r="A169" t="str">
            <v>322110.521</v>
          </cell>
          <cell r="H169">
            <v>445636.67</v>
          </cell>
          <cell r="K169">
            <v>1680645.67</v>
          </cell>
          <cell r="M169">
            <v>1685464.17</v>
          </cell>
        </row>
        <row r="170">
          <cell r="A170" t="str">
            <v>323110.521</v>
          </cell>
          <cell r="H170">
            <v>0</v>
          </cell>
          <cell r="K170">
            <v>62390</v>
          </cell>
          <cell r="M170">
            <v>62390</v>
          </cell>
        </row>
        <row r="171">
          <cell r="A171" t="str">
            <v>323120.521</v>
          </cell>
          <cell r="H171">
            <v>0</v>
          </cell>
          <cell r="K171">
            <v>0</v>
          </cell>
          <cell r="M171">
            <v>-114274.51</v>
          </cell>
        </row>
        <row r="172">
          <cell r="A172" t="str">
            <v>323130.521</v>
          </cell>
          <cell r="H172">
            <v>1267405.27</v>
          </cell>
          <cell r="K172">
            <v>10393228.6</v>
          </cell>
          <cell r="M172">
            <v>10393228.6</v>
          </cell>
        </row>
        <row r="173">
          <cell r="A173" t="str">
            <v>350110.521</v>
          </cell>
          <cell r="H173">
            <v>9000</v>
          </cell>
          <cell r="K173">
            <v>72000</v>
          </cell>
          <cell r="M173">
            <v>72000</v>
          </cell>
        </row>
        <row r="174">
          <cell r="A174" t="str">
            <v>350120.521</v>
          </cell>
          <cell r="H174">
            <v>38947.370000000003</v>
          </cell>
          <cell r="K174">
            <v>330928.64000000001</v>
          </cell>
          <cell r="M174">
            <v>318778.96000000002</v>
          </cell>
        </row>
        <row r="175">
          <cell r="A175" t="str">
            <v>350130.521</v>
          </cell>
          <cell r="H175">
            <v>0</v>
          </cell>
          <cell r="K175">
            <v>0</v>
          </cell>
          <cell r="M175">
            <v>0</v>
          </cell>
        </row>
        <row r="176">
          <cell r="A176" t="str">
            <v>353110.521</v>
          </cell>
          <cell r="H176">
            <v>72252.2</v>
          </cell>
          <cell r="K176">
            <v>383132.06</v>
          </cell>
          <cell r="M176">
            <v>445902.06</v>
          </cell>
        </row>
        <row r="177">
          <cell r="A177" t="str">
            <v>353120.521</v>
          </cell>
          <cell r="H177">
            <v>304358.5</v>
          </cell>
          <cell r="K177">
            <v>3929647.56</v>
          </cell>
          <cell r="M177">
            <v>3981161.07</v>
          </cell>
        </row>
        <row r="178">
          <cell r="A178" t="str">
            <v>353120.603</v>
          </cell>
          <cell r="H178">
            <v>0</v>
          </cell>
          <cell r="K178">
            <v>0</v>
          </cell>
          <cell r="M178">
            <v>0</v>
          </cell>
        </row>
        <row r="179">
          <cell r="A179" t="str">
            <v>353130.521</v>
          </cell>
          <cell r="H179">
            <v>102028.95</v>
          </cell>
          <cell r="K179">
            <v>549530.79999999993</v>
          </cell>
          <cell r="M179">
            <v>671275.14</v>
          </cell>
        </row>
        <row r="180">
          <cell r="A180" t="str">
            <v>353140.521</v>
          </cell>
          <cell r="H180">
            <v>0</v>
          </cell>
          <cell r="K180">
            <v>0</v>
          </cell>
          <cell r="M180">
            <v>0</v>
          </cell>
        </row>
        <row r="181">
          <cell r="A181" t="str">
            <v>353150.521</v>
          </cell>
          <cell r="H181">
            <v>0</v>
          </cell>
          <cell r="K181">
            <v>24394.27</v>
          </cell>
          <cell r="M181">
            <v>50998.27</v>
          </cell>
        </row>
        <row r="182">
          <cell r="A182" t="str">
            <v>354201.521</v>
          </cell>
          <cell r="H182">
            <v>520416.52</v>
          </cell>
          <cell r="K182">
            <v>4095887.03</v>
          </cell>
          <cell r="M182">
            <v>4101930.03</v>
          </cell>
        </row>
        <row r="183">
          <cell r="A183" t="str">
            <v>355110.521</v>
          </cell>
          <cell r="H183">
            <v>12648</v>
          </cell>
          <cell r="K183">
            <v>146223</v>
          </cell>
          <cell r="M183">
            <v>141473</v>
          </cell>
        </row>
        <row r="184">
          <cell r="A184" t="str">
            <v>355120.521</v>
          </cell>
          <cell r="H184">
            <v>0</v>
          </cell>
          <cell r="K184">
            <v>1500</v>
          </cell>
          <cell r="M184">
            <v>1500</v>
          </cell>
        </row>
        <row r="185">
          <cell r="A185" t="str">
            <v>355150.521</v>
          </cell>
          <cell r="H185">
            <v>0</v>
          </cell>
          <cell r="K185">
            <v>0</v>
          </cell>
          <cell r="M185">
            <v>0</v>
          </cell>
        </row>
        <row r="186">
          <cell r="A186" t="str">
            <v>356110.521</v>
          </cell>
          <cell r="H186">
            <v>31626.880000000001</v>
          </cell>
          <cell r="K186">
            <v>157795.98000000001</v>
          </cell>
          <cell r="M186">
            <v>166409.88</v>
          </cell>
        </row>
        <row r="187">
          <cell r="A187" t="str">
            <v>356120.521</v>
          </cell>
          <cell r="H187">
            <v>37932.39</v>
          </cell>
          <cell r="K187">
            <v>343557.32</v>
          </cell>
          <cell r="M187">
            <v>422854.78</v>
          </cell>
        </row>
        <row r="188">
          <cell r="A188" t="str">
            <v>357110.521</v>
          </cell>
          <cell r="H188">
            <v>0</v>
          </cell>
          <cell r="K188">
            <v>0</v>
          </cell>
          <cell r="M188">
            <v>0</v>
          </cell>
        </row>
        <row r="189">
          <cell r="A189" t="str">
            <v>358110.521</v>
          </cell>
          <cell r="H189">
            <v>4144</v>
          </cell>
          <cell r="K189">
            <v>190050</v>
          </cell>
          <cell r="M189">
            <v>190050</v>
          </cell>
        </row>
        <row r="190">
          <cell r="A190" t="str">
            <v>359110.521</v>
          </cell>
          <cell r="H190">
            <v>28523.3</v>
          </cell>
          <cell r="K190">
            <v>322919.33</v>
          </cell>
          <cell r="M190">
            <v>331769.34999999998</v>
          </cell>
        </row>
        <row r="191">
          <cell r="A191" t="str">
            <v>360110.521</v>
          </cell>
          <cell r="H191">
            <v>0</v>
          </cell>
          <cell r="K191">
            <v>426262.45</v>
          </cell>
          <cell r="M191">
            <v>426262.45</v>
          </cell>
        </row>
        <row r="192">
          <cell r="A192" t="str">
            <v>361120.521</v>
          </cell>
          <cell r="H192">
            <v>0</v>
          </cell>
          <cell r="K192">
            <v>13077.5</v>
          </cell>
          <cell r="M192">
            <v>13077.5</v>
          </cell>
        </row>
        <row r="193">
          <cell r="A193" t="str">
            <v>361130.521</v>
          </cell>
          <cell r="H193">
            <v>0</v>
          </cell>
          <cell r="K193">
            <v>313257.63</v>
          </cell>
          <cell r="M193">
            <v>261481.98</v>
          </cell>
        </row>
        <row r="194">
          <cell r="A194" t="str">
            <v>361140.521</v>
          </cell>
          <cell r="H194">
            <v>0</v>
          </cell>
          <cell r="K194">
            <v>0</v>
          </cell>
          <cell r="M194">
            <v>0</v>
          </cell>
        </row>
        <row r="195">
          <cell r="A195" t="str">
            <v>361150.521</v>
          </cell>
          <cell r="H195">
            <v>0</v>
          </cell>
          <cell r="K195">
            <v>0</v>
          </cell>
          <cell r="M195">
            <v>0</v>
          </cell>
        </row>
        <row r="196">
          <cell r="A196" t="str">
            <v>380110.521</v>
          </cell>
          <cell r="H196">
            <v>0</v>
          </cell>
          <cell r="K196">
            <v>0</v>
          </cell>
          <cell r="M196">
            <v>0</v>
          </cell>
        </row>
        <row r="197">
          <cell r="A197" t="str">
            <v>380120.521</v>
          </cell>
          <cell r="H197">
            <v>0</v>
          </cell>
          <cell r="K197">
            <v>0</v>
          </cell>
          <cell r="M197">
            <v>0</v>
          </cell>
        </row>
        <row r="198">
          <cell r="A198" t="str">
            <v>380130.521</v>
          </cell>
          <cell r="H198">
            <v>0</v>
          </cell>
          <cell r="K198">
            <v>7265.94</v>
          </cell>
          <cell r="M198">
            <v>11265.94</v>
          </cell>
        </row>
        <row r="199">
          <cell r="A199" t="str">
            <v>390010.521</v>
          </cell>
          <cell r="H199">
            <v>0</v>
          </cell>
          <cell r="K199">
            <v>370400</v>
          </cell>
          <cell r="M199">
            <v>370399</v>
          </cell>
        </row>
        <row r="200">
          <cell r="A200" t="str">
            <v>410110.521</v>
          </cell>
          <cell r="H200">
            <v>105727.12</v>
          </cell>
          <cell r="K200">
            <v>636498.96</v>
          </cell>
          <cell r="M200">
            <v>636498.96</v>
          </cell>
        </row>
        <row r="201">
          <cell r="A201" t="str">
            <v>410120.521</v>
          </cell>
          <cell r="H201">
            <v>0</v>
          </cell>
          <cell r="K201">
            <v>8461.14</v>
          </cell>
          <cell r="M201">
            <v>8461.14</v>
          </cell>
        </row>
        <row r="202">
          <cell r="A202" t="str">
            <v>410150.521</v>
          </cell>
          <cell r="H202">
            <v>447602.14</v>
          </cell>
          <cell r="K202">
            <v>4225048.63</v>
          </cell>
          <cell r="M202">
            <v>4225048.67</v>
          </cell>
        </row>
        <row r="203">
          <cell r="A203" t="str">
            <v>411110.521</v>
          </cell>
          <cell r="H203">
            <v>39888.71</v>
          </cell>
          <cell r="K203">
            <v>259289.21</v>
          </cell>
          <cell r="M203">
            <v>259289.21</v>
          </cell>
        </row>
        <row r="204">
          <cell r="A204" t="str">
            <v>413110.521</v>
          </cell>
          <cell r="H204">
            <v>3000</v>
          </cell>
          <cell r="K204">
            <v>22576</v>
          </cell>
          <cell r="M204">
            <v>22576</v>
          </cell>
        </row>
        <row r="205">
          <cell r="A205" t="str">
            <v>413120.521</v>
          </cell>
          <cell r="H205">
            <v>29603.32</v>
          </cell>
          <cell r="K205">
            <v>262029.38</v>
          </cell>
          <cell r="M205">
            <v>262029.38</v>
          </cell>
        </row>
        <row r="206">
          <cell r="A206" t="str">
            <v>413150.521</v>
          </cell>
          <cell r="H206">
            <v>550.49</v>
          </cell>
          <cell r="K206">
            <v>4195.08</v>
          </cell>
          <cell r="M206">
            <v>4195.08</v>
          </cell>
        </row>
        <row r="207">
          <cell r="A207" t="str">
            <v>413160.521</v>
          </cell>
          <cell r="H207">
            <v>1223.42</v>
          </cell>
          <cell r="K207">
            <v>11026.72</v>
          </cell>
          <cell r="M207">
            <v>11026.72</v>
          </cell>
        </row>
        <row r="208">
          <cell r="A208" t="str">
            <v>413170.521</v>
          </cell>
          <cell r="H208">
            <v>2752.81</v>
          </cell>
          <cell r="K208">
            <v>22279.75</v>
          </cell>
          <cell r="M208">
            <v>22279.75</v>
          </cell>
        </row>
        <row r="209">
          <cell r="A209" t="str">
            <v>413180.521</v>
          </cell>
          <cell r="H209">
            <v>19508.59</v>
          </cell>
          <cell r="K209">
            <v>123361.68</v>
          </cell>
          <cell r="M209">
            <v>123361.68</v>
          </cell>
        </row>
        <row r="210">
          <cell r="A210" t="str">
            <v>413190.521</v>
          </cell>
          <cell r="H210">
            <v>0</v>
          </cell>
          <cell r="K210">
            <v>24407.18</v>
          </cell>
          <cell r="M210">
            <v>24407.18</v>
          </cell>
        </row>
        <row r="211">
          <cell r="A211" t="str">
            <v>413210.521</v>
          </cell>
          <cell r="H211">
            <v>10500</v>
          </cell>
          <cell r="K211">
            <v>87697.37</v>
          </cell>
          <cell r="M211">
            <v>83750</v>
          </cell>
        </row>
        <row r="212">
          <cell r="A212" t="str">
            <v>413220.521</v>
          </cell>
          <cell r="H212">
            <v>17217</v>
          </cell>
          <cell r="K212">
            <v>131686</v>
          </cell>
          <cell r="M212">
            <v>131686</v>
          </cell>
        </row>
        <row r="213">
          <cell r="A213" t="str">
            <v>413230.521</v>
          </cell>
          <cell r="H213">
            <v>0</v>
          </cell>
          <cell r="K213">
            <v>0</v>
          </cell>
          <cell r="M213">
            <v>0</v>
          </cell>
        </row>
        <row r="214">
          <cell r="A214" t="str">
            <v>413240.521</v>
          </cell>
          <cell r="H214">
            <v>0</v>
          </cell>
          <cell r="K214">
            <v>0</v>
          </cell>
          <cell r="M214">
            <v>0</v>
          </cell>
        </row>
        <row r="215">
          <cell r="A215" t="str">
            <v>413250.521</v>
          </cell>
          <cell r="H215">
            <v>341983.8</v>
          </cell>
          <cell r="K215">
            <v>5052311.0699999994</v>
          </cell>
          <cell r="M215">
            <v>5027625</v>
          </cell>
        </row>
        <row r="216">
          <cell r="A216" t="str">
            <v>413260.521</v>
          </cell>
          <cell r="H216">
            <v>0</v>
          </cell>
          <cell r="K216">
            <v>0</v>
          </cell>
          <cell r="M216">
            <v>0</v>
          </cell>
        </row>
        <row r="217">
          <cell r="A217" t="str">
            <v>413270.521</v>
          </cell>
          <cell r="H217">
            <v>188947.37</v>
          </cell>
          <cell r="K217">
            <v>1401842.1099999999</v>
          </cell>
          <cell r="M217">
            <v>1390789.48</v>
          </cell>
        </row>
        <row r="218">
          <cell r="A218" t="str">
            <v>413280.521</v>
          </cell>
          <cell r="H218">
            <v>10877.83</v>
          </cell>
          <cell r="K218">
            <v>144535.21</v>
          </cell>
          <cell r="M218">
            <v>143272.73000000001</v>
          </cell>
        </row>
        <row r="219">
          <cell r="A219" t="str">
            <v>441110.521</v>
          </cell>
          <cell r="H219">
            <v>0</v>
          </cell>
          <cell r="K219">
            <v>0</v>
          </cell>
          <cell r="M219">
            <v>0</v>
          </cell>
        </row>
        <row r="220">
          <cell r="A220" t="str">
            <v>441210.521</v>
          </cell>
          <cell r="H220">
            <v>0</v>
          </cell>
          <cell r="K220">
            <v>0</v>
          </cell>
          <cell r="M220">
            <v>0</v>
          </cell>
        </row>
        <row r="221">
          <cell r="A221" t="str">
            <v>441510.521</v>
          </cell>
          <cell r="H221">
            <v>5024.1400000000003</v>
          </cell>
          <cell r="K221">
            <v>39382.78</v>
          </cell>
          <cell r="M221">
            <v>0</v>
          </cell>
        </row>
        <row r="222">
          <cell r="A222" t="str">
            <v>441510.603</v>
          </cell>
          <cell r="H222">
            <v>1692.26</v>
          </cell>
          <cell r="K222">
            <v>3618.67</v>
          </cell>
          <cell r="M222">
            <v>0</v>
          </cell>
        </row>
        <row r="223">
          <cell r="A223" t="str">
            <v>441610.521</v>
          </cell>
          <cell r="H223">
            <v>15437.5</v>
          </cell>
          <cell r="K223">
            <v>121010.06</v>
          </cell>
          <cell r="M223">
            <v>0</v>
          </cell>
        </row>
        <row r="224">
          <cell r="A224" t="str">
            <v>450110.521</v>
          </cell>
          <cell r="H224">
            <v>0</v>
          </cell>
          <cell r="K224">
            <v>0</v>
          </cell>
          <cell r="M224">
            <v>0</v>
          </cell>
        </row>
        <row r="225">
          <cell r="A225" t="str">
            <v>450120.521</v>
          </cell>
          <cell r="H225">
            <v>71690</v>
          </cell>
          <cell r="K225">
            <v>565370</v>
          </cell>
          <cell r="M225">
            <v>577519.68000000005</v>
          </cell>
        </row>
        <row r="226">
          <cell r="A226" t="str">
            <v>450130.521</v>
          </cell>
          <cell r="H226">
            <v>216892.5</v>
          </cell>
          <cell r="K226">
            <v>2164232.06</v>
          </cell>
          <cell r="M226">
            <v>2229816.64</v>
          </cell>
        </row>
        <row r="227">
          <cell r="A227" t="str">
            <v>451110.521</v>
          </cell>
          <cell r="H227">
            <v>159</v>
          </cell>
          <cell r="K227">
            <v>1272</v>
          </cell>
          <cell r="M227">
            <v>1272</v>
          </cell>
        </row>
        <row r="228">
          <cell r="A228" t="str">
            <v>451120.521</v>
          </cell>
          <cell r="H228">
            <v>83.67</v>
          </cell>
          <cell r="K228">
            <v>669.34999999999991</v>
          </cell>
          <cell r="M228">
            <v>669.36</v>
          </cell>
        </row>
        <row r="229">
          <cell r="A229" t="str">
            <v>451130.521</v>
          </cell>
          <cell r="H229">
            <v>0</v>
          </cell>
          <cell r="K229">
            <v>0</v>
          </cell>
          <cell r="M229">
            <v>0</v>
          </cell>
        </row>
        <row r="230">
          <cell r="A230" t="str">
            <v>453110.521</v>
          </cell>
          <cell r="H230">
            <v>7978.14</v>
          </cell>
          <cell r="K230">
            <v>61635.49</v>
          </cell>
          <cell r="M230">
            <v>62855.49</v>
          </cell>
        </row>
        <row r="231">
          <cell r="A231" t="str">
            <v>453120.521</v>
          </cell>
          <cell r="H231">
            <v>33354.17</v>
          </cell>
          <cell r="K231">
            <v>202457.19</v>
          </cell>
          <cell r="M231">
            <v>202457.19</v>
          </cell>
        </row>
        <row r="232">
          <cell r="A232" t="str">
            <v>453130.521</v>
          </cell>
          <cell r="H232">
            <v>59571.64</v>
          </cell>
          <cell r="K232">
            <v>209527.76</v>
          </cell>
          <cell r="M232">
            <v>209527.76</v>
          </cell>
        </row>
        <row r="233">
          <cell r="A233" t="str">
            <v>453150.521</v>
          </cell>
          <cell r="H233">
            <v>13972.17</v>
          </cell>
          <cell r="K233">
            <v>76662.080000000002</v>
          </cell>
          <cell r="M233">
            <v>76662.080000000002</v>
          </cell>
        </row>
        <row r="234">
          <cell r="A234" t="str">
            <v>455110.521</v>
          </cell>
          <cell r="H234">
            <v>22551</v>
          </cell>
          <cell r="K234">
            <v>163591.25</v>
          </cell>
          <cell r="M234">
            <v>171641.25</v>
          </cell>
        </row>
        <row r="235">
          <cell r="A235" t="str">
            <v>455120.521</v>
          </cell>
          <cell r="H235">
            <v>0</v>
          </cell>
          <cell r="K235">
            <v>180</v>
          </cell>
          <cell r="M235">
            <v>180</v>
          </cell>
        </row>
        <row r="236">
          <cell r="A236" t="str">
            <v>456110.521</v>
          </cell>
          <cell r="H236">
            <v>32384.54</v>
          </cell>
          <cell r="K236">
            <v>109215.45000000001</v>
          </cell>
          <cell r="M236">
            <v>114852.38</v>
          </cell>
        </row>
        <row r="237">
          <cell r="A237" t="str">
            <v>456120.521</v>
          </cell>
          <cell r="H237">
            <v>0</v>
          </cell>
          <cell r="K237">
            <v>6114.49</v>
          </cell>
          <cell r="M237">
            <v>6034.49</v>
          </cell>
        </row>
        <row r="238">
          <cell r="A238" t="str">
            <v>459110.521</v>
          </cell>
          <cell r="H238">
            <v>1593.74</v>
          </cell>
          <cell r="K238">
            <v>57002.720000000001</v>
          </cell>
          <cell r="M238">
            <v>56968.55</v>
          </cell>
        </row>
        <row r="239">
          <cell r="A239" t="str">
            <v>460110.521</v>
          </cell>
          <cell r="H239">
            <v>0</v>
          </cell>
          <cell r="K239">
            <v>0</v>
          </cell>
          <cell r="M239">
            <v>0</v>
          </cell>
        </row>
        <row r="240">
          <cell r="A240" t="str">
            <v>461130.521</v>
          </cell>
          <cell r="H240">
            <v>53629.08</v>
          </cell>
          <cell r="K240">
            <v>70634.429999999993</v>
          </cell>
          <cell r="M240">
            <v>122093.54</v>
          </cell>
        </row>
        <row r="241">
          <cell r="A241" t="str">
            <v>471110.521</v>
          </cell>
          <cell r="H241">
            <v>0</v>
          </cell>
          <cell r="K241">
            <v>0</v>
          </cell>
          <cell r="M241">
            <v>0</v>
          </cell>
        </row>
        <row r="242">
          <cell r="A242" t="str">
            <v>480110.521</v>
          </cell>
          <cell r="H242">
            <v>0</v>
          </cell>
          <cell r="K242">
            <v>0</v>
          </cell>
          <cell r="M242">
            <v>0</v>
          </cell>
        </row>
        <row r="243">
          <cell r="A243" t="str">
            <v>480130.521</v>
          </cell>
          <cell r="H243">
            <v>1700</v>
          </cell>
          <cell r="K243">
            <v>15400</v>
          </cell>
          <cell r="M243">
            <v>15400</v>
          </cell>
        </row>
        <row r="244">
          <cell r="A244" t="str">
            <v>480150.521</v>
          </cell>
          <cell r="H244">
            <v>6546.77</v>
          </cell>
          <cell r="K244">
            <v>55749.2</v>
          </cell>
          <cell r="M244">
            <v>55749.2</v>
          </cell>
        </row>
        <row r="245">
          <cell r="A245" t="str">
            <v>490010.521</v>
          </cell>
          <cell r="H245">
            <v>58280.05</v>
          </cell>
          <cell r="K245">
            <v>515859.63</v>
          </cell>
          <cell r="M245">
            <v>515859.63</v>
          </cell>
        </row>
        <row r="246">
          <cell r="A246" t="str">
            <v>610110.521</v>
          </cell>
          <cell r="H246">
            <v>0</v>
          </cell>
          <cell r="K246">
            <v>0</v>
          </cell>
          <cell r="M246">
            <v>0</v>
          </cell>
        </row>
        <row r="247">
          <cell r="A247" t="str">
            <v>653120.588</v>
          </cell>
          <cell r="H247">
            <v>0</v>
          </cell>
          <cell r="K247">
            <v>0</v>
          </cell>
          <cell r="M247">
            <v>0</v>
          </cell>
        </row>
        <row r="248">
          <cell r="A248" t="str">
            <v>659110.521</v>
          </cell>
          <cell r="H248">
            <v>0</v>
          </cell>
          <cell r="K248">
            <v>0</v>
          </cell>
          <cell r="M248">
            <v>0</v>
          </cell>
        </row>
        <row r="249">
          <cell r="A249" t="str">
            <v>659110.588</v>
          </cell>
          <cell r="H249">
            <v>0</v>
          </cell>
          <cell r="K249">
            <v>0</v>
          </cell>
          <cell r="M249">
            <v>0</v>
          </cell>
        </row>
        <row r="250">
          <cell r="A250" t="str">
            <v>670110.588</v>
          </cell>
          <cell r="H250">
            <v>50000</v>
          </cell>
          <cell r="K250">
            <v>400000</v>
          </cell>
          <cell r="M250">
            <v>400000</v>
          </cell>
        </row>
        <row r="251">
          <cell r="A251" t="str">
            <v>671110.588</v>
          </cell>
          <cell r="H251">
            <v>130800</v>
          </cell>
          <cell r="K251">
            <v>966554</v>
          </cell>
          <cell r="M251">
            <v>159220</v>
          </cell>
        </row>
        <row r="252">
          <cell r="A252" t="str">
            <v>671120.588</v>
          </cell>
          <cell r="H252">
            <v>-80000</v>
          </cell>
          <cell r="K252">
            <v>0</v>
          </cell>
          <cell r="M252">
            <v>66557.919999999998</v>
          </cell>
        </row>
        <row r="253">
          <cell r="A253" t="str">
            <v>672110.588</v>
          </cell>
          <cell r="H253">
            <v>88809.95</v>
          </cell>
          <cell r="K253">
            <v>786088.25</v>
          </cell>
          <cell r="M253">
            <v>786088.25</v>
          </cell>
        </row>
        <row r="254">
          <cell r="A254" t="str">
            <v>680130.588</v>
          </cell>
          <cell r="H254">
            <v>0</v>
          </cell>
          <cell r="K254">
            <v>0</v>
          </cell>
          <cell r="M254">
            <v>0</v>
          </cell>
        </row>
        <row r="255">
          <cell r="A255" t="str">
            <v>801110.521</v>
          </cell>
          <cell r="H255">
            <v>10069.720000000001</v>
          </cell>
          <cell r="K255">
            <v>-1185535.19</v>
          </cell>
          <cell r="M255">
            <v>-59106.57</v>
          </cell>
        </row>
        <row r="256">
          <cell r="A256" t="str">
            <v>801110.603</v>
          </cell>
          <cell r="H256">
            <v>-660.08</v>
          </cell>
          <cell r="K256">
            <v>231.77999999999997</v>
          </cell>
          <cell r="M256">
            <v>0</v>
          </cell>
        </row>
        <row r="257">
          <cell r="A257" t="str">
            <v>801111.521</v>
          </cell>
          <cell r="H257">
            <v>0</v>
          </cell>
          <cell r="K257">
            <v>0</v>
          </cell>
          <cell r="M257">
            <v>0</v>
          </cell>
        </row>
        <row r="258">
          <cell r="A258" t="str">
            <v>801210.521</v>
          </cell>
          <cell r="H258">
            <v>611279.25</v>
          </cell>
          <cell r="K258">
            <v>-111713.81999999995</v>
          </cell>
          <cell r="M258">
            <v>-4070379.58</v>
          </cell>
        </row>
        <row r="259">
          <cell r="A259" t="str">
            <v>801210.603</v>
          </cell>
          <cell r="H259">
            <v>19240.330000000002</v>
          </cell>
          <cell r="K259">
            <v>25712.910000000003</v>
          </cell>
          <cell r="M259">
            <v>0</v>
          </cell>
        </row>
        <row r="260">
          <cell r="A260" t="str">
            <v>801211.521</v>
          </cell>
          <cell r="H260">
            <v>0</v>
          </cell>
          <cell r="K260">
            <v>0</v>
          </cell>
          <cell r="M260">
            <v>0</v>
          </cell>
        </row>
        <row r="261">
          <cell r="A261" t="str">
            <v>804010.521</v>
          </cell>
          <cell r="H261">
            <v>2000</v>
          </cell>
          <cell r="K261">
            <v>23067.81</v>
          </cell>
          <cell r="M261">
            <v>23936.74</v>
          </cell>
        </row>
        <row r="262">
          <cell r="A262" t="str">
            <v>804010.588</v>
          </cell>
          <cell r="H262">
            <v>0</v>
          </cell>
          <cell r="K262">
            <v>0</v>
          </cell>
          <cell r="M262">
            <v>0</v>
          </cell>
        </row>
        <row r="263">
          <cell r="A263" t="str">
            <v>804030.521</v>
          </cell>
          <cell r="H263">
            <v>0</v>
          </cell>
          <cell r="K263">
            <v>0</v>
          </cell>
          <cell r="M263">
            <v>-24786.76</v>
          </cell>
        </row>
        <row r="264">
          <cell r="A264" t="str">
            <v>804030.588</v>
          </cell>
          <cell r="H264">
            <v>0</v>
          </cell>
          <cell r="K264">
            <v>0</v>
          </cell>
          <cell r="M264">
            <v>0</v>
          </cell>
        </row>
        <row r="265">
          <cell r="A265" t="str">
            <v>804031.521</v>
          </cell>
          <cell r="H265">
            <v>0</v>
          </cell>
          <cell r="K265">
            <v>23074.62</v>
          </cell>
          <cell r="M265">
            <v>0</v>
          </cell>
        </row>
        <row r="266">
          <cell r="A266" t="str">
            <v>811134.521</v>
          </cell>
          <cell r="H266">
            <v>0</v>
          </cell>
          <cell r="K266">
            <v>3764129.49</v>
          </cell>
          <cell r="M266">
            <v>3764129.49</v>
          </cell>
        </row>
        <row r="267">
          <cell r="A267" t="str">
            <v>814019.521</v>
          </cell>
          <cell r="H267">
            <v>148016.57999999999</v>
          </cell>
          <cell r="K267">
            <v>1310147.0900000001</v>
          </cell>
          <cell r="M267">
            <v>1310147.07</v>
          </cell>
        </row>
        <row r="268">
          <cell r="A268" t="str">
            <v>814058.521</v>
          </cell>
          <cell r="H268">
            <v>0</v>
          </cell>
          <cell r="K268">
            <v>0</v>
          </cell>
          <cell r="M268">
            <v>0</v>
          </cell>
        </row>
        <row r="269">
          <cell r="A269" t="str">
            <v>817128.521</v>
          </cell>
          <cell r="H269">
            <v>188076.83</v>
          </cell>
          <cell r="K269">
            <v>1448448.99</v>
          </cell>
          <cell r="M269">
            <v>1447651.62</v>
          </cell>
        </row>
        <row r="270">
          <cell r="A270" t="str">
            <v>819999.521</v>
          </cell>
          <cell r="H270">
            <v>0</v>
          </cell>
          <cell r="K270">
            <v>274442.59000000003</v>
          </cell>
          <cell r="M270">
            <v>274442.59000000003</v>
          </cell>
        </row>
        <row r="271">
          <cell r="A271" t="str">
            <v>880010.521</v>
          </cell>
          <cell r="H271">
            <v>0</v>
          </cell>
          <cell r="K271">
            <v>26825</v>
          </cell>
          <cell r="M271">
            <v>48751.62</v>
          </cell>
        </row>
        <row r="272">
          <cell r="A272" t="str">
            <v>880010.588</v>
          </cell>
          <cell r="H272">
            <v>0</v>
          </cell>
          <cell r="K272">
            <v>-3580</v>
          </cell>
          <cell r="M272">
            <v>0</v>
          </cell>
        </row>
        <row r="273">
          <cell r="A273" t="str">
            <v>880010.603</v>
          </cell>
          <cell r="H273">
            <v>0</v>
          </cell>
          <cell r="K273">
            <v>0.01</v>
          </cell>
          <cell r="M273">
            <v>0</v>
          </cell>
        </row>
        <row r="274">
          <cell r="A274" t="str">
            <v>900110.521</v>
          </cell>
          <cell r="H274">
            <v>1678883.6800000016</v>
          </cell>
          <cell r="K274">
            <v>15794179.960000001</v>
          </cell>
          <cell r="M274">
            <v>8853156.8499999996</v>
          </cell>
        </row>
      </sheetData>
      <sheetData sheetId="10">
        <row r="1">
          <cell r="A1" t="str">
            <v>Account No.</v>
          </cell>
          <cell r="H1" t="str">
            <v>This Period Balance</v>
          </cell>
          <cell r="K1" t="str">
            <v>Ending Balance</v>
          </cell>
          <cell r="M1" t="str">
            <v>TUBO's Ending Balance</v>
          </cell>
        </row>
        <row r="2">
          <cell r="A2" t="str">
            <v>010010.000</v>
          </cell>
          <cell r="H2">
            <v>0</v>
          </cell>
          <cell r="K2">
            <v>98716.09</v>
          </cell>
          <cell r="M2">
            <v>100000</v>
          </cell>
        </row>
        <row r="3">
          <cell r="A3" t="str">
            <v>011051.000</v>
          </cell>
          <cell r="H3">
            <v>3840107.7499999991</v>
          </cell>
          <cell r="K3">
            <v>17000300.579999998</v>
          </cell>
          <cell r="M3">
            <v>19275103.420000002</v>
          </cell>
        </row>
        <row r="4">
          <cell r="A4" t="str">
            <v>011051.600</v>
          </cell>
          <cell r="H4">
            <v>1271858.2</v>
          </cell>
          <cell r="K4">
            <v>3832381.25</v>
          </cell>
          <cell r="M4">
            <v>0</v>
          </cell>
        </row>
        <row r="5">
          <cell r="A5" t="str">
            <v>012010.000</v>
          </cell>
          <cell r="H5">
            <v>13219460.049999999</v>
          </cell>
          <cell r="K5">
            <v>86312163.700000003</v>
          </cell>
          <cell r="M5">
            <v>86388906.189999998</v>
          </cell>
        </row>
        <row r="6">
          <cell r="A6" t="str">
            <v>012010.600</v>
          </cell>
          <cell r="H6">
            <v>884339.8599999994</v>
          </cell>
          <cell r="K6">
            <v>11506994.859999999</v>
          </cell>
          <cell r="M6">
            <v>0</v>
          </cell>
        </row>
        <row r="7">
          <cell r="A7" t="str">
            <v>012900.000</v>
          </cell>
          <cell r="H7">
            <v>-802180.6400000006</v>
          </cell>
          <cell r="K7">
            <v>15006893.299999999</v>
          </cell>
          <cell r="M7">
            <v>14951260.23</v>
          </cell>
        </row>
        <row r="8">
          <cell r="A8" t="str">
            <v>013010.000</v>
          </cell>
          <cell r="H8">
            <v>0</v>
          </cell>
          <cell r="K8">
            <v>0</v>
          </cell>
          <cell r="M8">
            <v>-235671.87</v>
          </cell>
        </row>
        <row r="9">
          <cell r="A9" t="str">
            <v>013110.000</v>
          </cell>
          <cell r="H9">
            <v>-94517.96</v>
          </cell>
          <cell r="K9">
            <v>-1673254.28</v>
          </cell>
          <cell r="M9">
            <v>-1673254.28</v>
          </cell>
        </row>
        <row r="10">
          <cell r="A10" t="str">
            <v>013120.000</v>
          </cell>
          <cell r="H10">
            <v>0</v>
          </cell>
          <cell r="K10">
            <v>0</v>
          </cell>
          <cell r="M10">
            <v>0</v>
          </cell>
        </row>
        <row r="11">
          <cell r="A11" t="str">
            <v>014019.000</v>
          </cell>
          <cell r="H11">
            <v>0</v>
          </cell>
          <cell r="K11">
            <v>83032.490000000005</v>
          </cell>
          <cell r="M11">
            <v>0</v>
          </cell>
        </row>
        <row r="12">
          <cell r="A12" t="str">
            <v>014020.000</v>
          </cell>
          <cell r="H12">
            <v>0</v>
          </cell>
          <cell r="K12">
            <v>0</v>
          </cell>
          <cell r="M12">
            <v>0</v>
          </cell>
        </row>
        <row r="13">
          <cell r="A13" t="str">
            <v>014021.000</v>
          </cell>
          <cell r="H13">
            <v>0</v>
          </cell>
          <cell r="K13">
            <v>0</v>
          </cell>
          <cell r="M13">
            <v>0</v>
          </cell>
        </row>
        <row r="14">
          <cell r="A14" t="str">
            <v>014021.600</v>
          </cell>
          <cell r="H14">
            <v>562260.71000000008</v>
          </cell>
          <cell r="K14">
            <v>960527.63000000012</v>
          </cell>
          <cell r="M14">
            <v>0</v>
          </cell>
        </row>
        <row r="15">
          <cell r="A15" t="str">
            <v>014023.000</v>
          </cell>
          <cell r="H15">
            <v>0</v>
          </cell>
          <cell r="K15">
            <v>0</v>
          </cell>
          <cell r="M15">
            <v>0</v>
          </cell>
        </row>
        <row r="16">
          <cell r="A16" t="str">
            <v>014045.000</v>
          </cell>
          <cell r="H16">
            <v>0</v>
          </cell>
          <cell r="K16">
            <v>0</v>
          </cell>
          <cell r="M16">
            <v>0</v>
          </cell>
        </row>
        <row r="17">
          <cell r="A17" t="str">
            <v>014076.000</v>
          </cell>
          <cell r="H17">
            <v>0</v>
          </cell>
          <cell r="K17">
            <v>0</v>
          </cell>
          <cell r="M17">
            <v>0</v>
          </cell>
        </row>
        <row r="18">
          <cell r="A18" t="str">
            <v>014128.000</v>
          </cell>
          <cell r="H18">
            <v>0</v>
          </cell>
          <cell r="K18">
            <v>0</v>
          </cell>
          <cell r="M18">
            <v>0</v>
          </cell>
        </row>
        <row r="19">
          <cell r="A19" t="str">
            <v>014129.000</v>
          </cell>
          <cell r="H19">
            <v>0</v>
          </cell>
          <cell r="K19">
            <v>0</v>
          </cell>
          <cell r="M19">
            <v>0</v>
          </cell>
        </row>
        <row r="20">
          <cell r="A20" t="str">
            <v>014150.000</v>
          </cell>
          <cell r="H20">
            <v>0</v>
          </cell>
          <cell r="K20">
            <v>0</v>
          </cell>
          <cell r="M20">
            <v>0</v>
          </cell>
        </row>
        <row r="21">
          <cell r="A21" t="str">
            <v>014203.000</v>
          </cell>
          <cell r="H21">
            <v>0</v>
          </cell>
          <cell r="K21">
            <v>-83570.759999999995</v>
          </cell>
          <cell r="M21">
            <v>0</v>
          </cell>
        </row>
        <row r="22">
          <cell r="A22" t="str">
            <v>014998.000</v>
          </cell>
          <cell r="H22">
            <v>2638.46</v>
          </cell>
          <cell r="K22">
            <v>2638.4</v>
          </cell>
          <cell r="M22">
            <v>-2272164.44</v>
          </cell>
        </row>
        <row r="23">
          <cell r="A23" t="str">
            <v>014999.000</v>
          </cell>
          <cell r="H23">
            <v>-2181758.1799999997</v>
          </cell>
          <cell r="K23">
            <v>2314811.84</v>
          </cell>
          <cell r="M23">
            <v>2110581.84</v>
          </cell>
        </row>
        <row r="24">
          <cell r="A24" t="str">
            <v>015010.000</v>
          </cell>
          <cell r="H24">
            <v>56495.98000000001</v>
          </cell>
          <cell r="K24">
            <v>83930.38</v>
          </cell>
          <cell r="M24">
            <v>1893764.44</v>
          </cell>
        </row>
        <row r="25">
          <cell r="A25" t="str">
            <v>015010.600</v>
          </cell>
          <cell r="H25">
            <v>37171.56</v>
          </cell>
          <cell r="K25">
            <v>34822.729999999996</v>
          </cell>
          <cell r="M25">
            <v>0</v>
          </cell>
        </row>
        <row r="26">
          <cell r="A26" t="str">
            <v>015012.000</v>
          </cell>
          <cell r="H26">
            <v>0</v>
          </cell>
          <cell r="K26">
            <v>0</v>
          </cell>
          <cell r="M26">
            <v>0</v>
          </cell>
        </row>
        <row r="27">
          <cell r="A27" t="str">
            <v>015020.000</v>
          </cell>
          <cell r="H27">
            <v>-338507.29000000004</v>
          </cell>
          <cell r="K27">
            <v>-1397120.8900000001</v>
          </cell>
          <cell r="M27">
            <v>-3084355.79</v>
          </cell>
        </row>
        <row r="28">
          <cell r="A28" t="str">
            <v>015020.600</v>
          </cell>
          <cell r="H28">
            <v>159638.17000000001</v>
          </cell>
          <cell r="K28">
            <v>-162545.67000000001</v>
          </cell>
          <cell r="M28">
            <v>0</v>
          </cell>
        </row>
        <row r="29">
          <cell r="A29" t="str">
            <v>015021.000</v>
          </cell>
          <cell r="H29">
            <v>0</v>
          </cell>
          <cell r="K29">
            <v>49189.2</v>
          </cell>
          <cell r="M29">
            <v>0</v>
          </cell>
        </row>
        <row r="30">
          <cell r="A30" t="str">
            <v>015021.600</v>
          </cell>
          <cell r="H30">
            <v>1.0000000009313226E-2</v>
          </cell>
          <cell r="K30">
            <v>-13390.859999999991</v>
          </cell>
          <cell r="M30">
            <v>0</v>
          </cell>
        </row>
        <row r="31">
          <cell r="A31" t="str">
            <v>015022.000</v>
          </cell>
          <cell r="H31">
            <v>0</v>
          </cell>
          <cell r="K31">
            <v>0</v>
          </cell>
          <cell r="M31">
            <v>0</v>
          </cell>
        </row>
        <row r="32">
          <cell r="A32" t="str">
            <v>016013.000</v>
          </cell>
          <cell r="H32">
            <v>0</v>
          </cell>
          <cell r="K32">
            <v>-42521.31</v>
          </cell>
          <cell r="M32">
            <v>0</v>
          </cell>
        </row>
        <row r="33">
          <cell r="A33" t="str">
            <v>016020.000</v>
          </cell>
          <cell r="H33">
            <v>0</v>
          </cell>
          <cell r="K33">
            <v>15</v>
          </cell>
          <cell r="M33">
            <v>0</v>
          </cell>
        </row>
        <row r="34">
          <cell r="A34" t="str">
            <v>016999.000</v>
          </cell>
          <cell r="H34">
            <v>0</v>
          </cell>
          <cell r="K34">
            <v>0</v>
          </cell>
          <cell r="M34">
            <v>0</v>
          </cell>
        </row>
        <row r="35">
          <cell r="A35" t="str">
            <v>018002.000</v>
          </cell>
          <cell r="H35">
            <v>0</v>
          </cell>
          <cell r="K35">
            <v>0</v>
          </cell>
          <cell r="M35">
            <v>0</v>
          </cell>
        </row>
        <row r="36">
          <cell r="A36" t="str">
            <v>018014.000</v>
          </cell>
          <cell r="H36">
            <v>0</v>
          </cell>
          <cell r="K36">
            <v>0</v>
          </cell>
          <cell r="M36">
            <v>0</v>
          </cell>
        </row>
        <row r="37">
          <cell r="A37" t="str">
            <v>018019.000</v>
          </cell>
          <cell r="H37">
            <v>160640.74000000011</v>
          </cell>
          <cell r="K37">
            <v>-11003535.049999999</v>
          </cell>
          <cell r="M37">
            <v>-858016.01</v>
          </cell>
        </row>
        <row r="38">
          <cell r="A38" t="str">
            <v>018020.000</v>
          </cell>
          <cell r="H38">
            <v>0</v>
          </cell>
          <cell r="K38">
            <v>0</v>
          </cell>
          <cell r="M38">
            <v>0</v>
          </cell>
        </row>
        <row r="39">
          <cell r="A39" t="str">
            <v>018021.000</v>
          </cell>
          <cell r="H39">
            <v>0</v>
          </cell>
          <cell r="K39">
            <v>0</v>
          </cell>
          <cell r="M39">
            <v>0</v>
          </cell>
        </row>
        <row r="40">
          <cell r="A40" t="str">
            <v>018022.000</v>
          </cell>
          <cell r="H40">
            <v>0</v>
          </cell>
          <cell r="K40">
            <v>0</v>
          </cell>
          <cell r="M40">
            <v>0</v>
          </cell>
        </row>
        <row r="41">
          <cell r="A41" t="str">
            <v>018023.000</v>
          </cell>
          <cell r="H41">
            <v>0</v>
          </cell>
          <cell r="K41">
            <v>0</v>
          </cell>
          <cell r="M41">
            <v>0</v>
          </cell>
        </row>
        <row r="42">
          <cell r="A42" t="str">
            <v>018045.000</v>
          </cell>
          <cell r="H42">
            <v>0</v>
          </cell>
          <cell r="K42">
            <v>0</v>
          </cell>
          <cell r="M42">
            <v>0</v>
          </cell>
        </row>
        <row r="43">
          <cell r="A43" t="str">
            <v>018079.000</v>
          </cell>
          <cell r="H43">
            <v>-1120.06</v>
          </cell>
          <cell r="K43">
            <v>37105.33</v>
          </cell>
          <cell r="M43">
            <v>32920.660000000003</v>
          </cell>
        </row>
        <row r="44">
          <cell r="A44" t="str">
            <v>018128.000</v>
          </cell>
          <cell r="H44">
            <v>-3324173.46</v>
          </cell>
          <cell r="K44">
            <v>-42446427.439999998</v>
          </cell>
          <cell r="M44">
            <v>-31883704.039999999</v>
          </cell>
        </row>
        <row r="45">
          <cell r="A45" t="str">
            <v>018134.000</v>
          </cell>
          <cell r="H45">
            <v>50285.729999999996</v>
          </cell>
          <cell r="K45">
            <v>-1655542.48</v>
          </cell>
          <cell r="M45">
            <v>-1454587.04</v>
          </cell>
        </row>
        <row r="46">
          <cell r="A46" t="str">
            <v>018184.000</v>
          </cell>
          <cell r="H46">
            <v>-346515.18000000017</v>
          </cell>
          <cell r="K46">
            <v>11465916.24</v>
          </cell>
          <cell r="M46">
            <v>-4465793.08</v>
          </cell>
        </row>
        <row r="47">
          <cell r="A47" t="str">
            <v>018570.000</v>
          </cell>
          <cell r="H47">
            <v>-19897.300000000003</v>
          </cell>
          <cell r="K47">
            <v>659152.92999999993</v>
          </cell>
          <cell r="M47">
            <v>584814.98</v>
          </cell>
        </row>
        <row r="48">
          <cell r="A48" t="str">
            <v>018570.600</v>
          </cell>
          <cell r="H48">
            <v>-14996178.76</v>
          </cell>
          <cell r="K48">
            <v>-15651882.539999999</v>
          </cell>
          <cell r="M48">
            <v>0</v>
          </cell>
        </row>
        <row r="49">
          <cell r="A49" t="str">
            <v>020003.000</v>
          </cell>
          <cell r="H49">
            <v>0</v>
          </cell>
          <cell r="K49">
            <v>0.01</v>
          </cell>
          <cell r="M49">
            <v>0</v>
          </cell>
        </row>
        <row r="50">
          <cell r="A50" t="str">
            <v>021000.000</v>
          </cell>
          <cell r="H50">
            <v>0</v>
          </cell>
          <cell r="K50">
            <v>0</v>
          </cell>
          <cell r="M50">
            <v>0</v>
          </cell>
        </row>
        <row r="51">
          <cell r="A51" t="str">
            <v>023014.000</v>
          </cell>
          <cell r="H51">
            <v>741572.1399999999</v>
          </cell>
          <cell r="K51">
            <v>3526472.45</v>
          </cell>
          <cell r="M51">
            <v>3526472.45</v>
          </cell>
        </row>
        <row r="52">
          <cell r="A52" t="str">
            <v>024000.000</v>
          </cell>
          <cell r="H52">
            <v>0</v>
          </cell>
          <cell r="K52">
            <v>0</v>
          </cell>
          <cell r="M52">
            <v>0</v>
          </cell>
        </row>
        <row r="53">
          <cell r="A53" t="str">
            <v>024048.000</v>
          </cell>
          <cell r="H53">
            <v>77017.61</v>
          </cell>
          <cell r="K53">
            <v>117625.26000000001</v>
          </cell>
          <cell r="M53">
            <v>117625.26</v>
          </cell>
        </row>
        <row r="54">
          <cell r="A54" t="str">
            <v>024901.600</v>
          </cell>
          <cell r="H54">
            <v>-100000</v>
          </cell>
          <cell r="K54">
            <v>0</v>
          </cell>
          <cell r="M54">
            <v>0</v>
          </cell>
        </row>
        <row r="55">
          <cell r="A55" t="str">
            <v>024902.600</v>
          </cell>
          <cell r="H55">
            <v>12463.440000000002</v>
          </cell>
          <cell r="K55">
            <v>148871.45000000001</v>
          </cell>
          <cell r="M55">
            <v>0</v>
          </cell>
        </row>
        <row r="56">
          <cell r="A56" t="str">
            <v>027010.000</v>
          </cell>
          <cell r="H56">
            <v>0</v>
          </cell>
          <cell r="K56">
            <v>0</v>
          </cell>
          <cell r="M56">
            <v>0</v>
          </cell>
        </row>
        <row r="57">
          <cell r="A57" t="str">
            <v>028010.000</v>
          </cell>
          <cell r="H57">
            <v>0</v>
          </cell>
          <cell r="K57">
            <v>0</v>
          </cell>
          <cell r="M57">
            <v>0</v>
          </cell>
        </row>
        <row r="58">
          <cell r="A58" t="str">
            <v>028910.000</v>
          </cell>
          <cell r="H58">
            <v>0</v>
          </cell>
          <cell r="K58">
            <v>0</v>
          </cell>
          <cell r="M58">
            <v>0</v>
          </cell>
        </row>
        <row r="59">
          <cell r="A59" t="str">
            <v>029010.000</v>
          </cell>
          <cell r="H59">
            <v>0</v>
          </cell>
          <cell r="K59">
            <v>1519951.05</v>
          </cell>
          <cell r="M59">
            <v>1519951.05</v>
          </cell>
        </row>
        <row r="60">
          <cell r="A60" t="str">
            <v>029010.600</v>
          </cell>
          <cell r="H60">
            <v>0</v>
          </cell>
          <cell r="K60">
            <v>20000</v>
          </cell>
          <cell r="M60">
            <v>0</v>
          </cell>
        </row>
        <row r="61">
          <cell r="A61" t="str">
            <v>029110.000</v>
          </cell>
          <cell r="H61">
            <v>0</v>
          </cell>
          <cell r="K61">
            <v>163986.85999999999</v>
          </cell>
          <cell r="M61">
            <v>105000</v>
          </cell>
        </row>
        <row r="62">
          <cell r="A62" t="str">
            <v>029130.000</v>
          </cell>
          <cell r="H62">
            <v>60162.47</v>
          </cell>
          <cell r="K62">
            <v>40908.57</v>
          </cell>
          <cell r="M62">
            <v>10705.98</v>
          </cell>
        </row>
        <row r="63">
          <cell r="A63" t="str">
            <v>029150.000</v>
          </cell>
          <cell r="H63">
            <v>0</v>
          </cell>
          <cell r="K63">
            <v>0</v>
          </cell>
          <cell r="M63">
            <v>0</v>
          </cell>
        </row>
        <row r="64">
          <cell r="A64" t="str">
            <v>029170.000</v>
          </cell>
          <cell r="H64">
            <v>0</v>
          </cell>
          <cell r="K64">
            <v>2476509.19</v>
          </cell>
          <cell r="M64">
            <v>10617046.710000001</v>
          </cell>
        </row>
        <row r="65">
          <cell r="A65" t="str">
            <v>029900.000</v>
          </cell>
          <cell r="H65">
            <v>-236219.57999999961</v>
          </cell>
          <cell r="K65">
            <v>272552.53000000038</v>
          </cell>
          <cell r="M65">
            <v>145225.95000000001</v>
          </cell>
        </row>
        <row r="66">
          <cell r="A66" t="str">
            <v>041110.000</v>
          </cell>
          <cell r="H66">
            <v>0</v>
          </cell>
          <cell r="K66">
            <v>0</v>
          </cell>
          <cell r="M66">
            <v>0</v>
          </cell>
        </row>
        <row r="67">
          <cell r="A67" t="str">
            <v>041210.000</v>
          </cell>
          <cell r="H67">
            <v>0</v>
          </cell>
          <cell r="K67">
            <v>1</v>
          </cell>
          <cell r="M67">
            <v>1</v>
          </cell>
        </row>
        <row r="68">
          <cell r="A68" t="str">
            <v>041510.000</v>
          </cell>
          <cell r="H68">
            <v>0</v>
          </cell>
          <cell r="K68">
            <v>674115.26</v>
          </cell>
          <cell r="M68">
            <v>378872.15</v>
          </cell>
        </row>
        <row r="69">
          <cell r="A69" t="str">
            <v>041510.600</v>
          </cell>
          <cell r="H69">
            <v>99625</v>
          </cell>
          <cell r="K69">
            <v>99625</v>
          </cell>
          <cell r="M69">
            <v>0</v>
          </cell>
        </row>
        <row r="70">
          <cell r="A70" t="str">
            <v>041610.000</v>
          </cell>
          <cell r="H70">
            <v>0</v>
          </cell>
          <cell r="K70">
            <v>908820.47</v>
          </cell>
          <cell r="M70">
            <v>0</v>
          </cell>
        </row>
        <row r="71">
          <cell r="A71" t="str">
            <v>042110.000</v>
          </cell>
          <cell r="H71">
            <v>0</v>
          </cell>
          <cell r="K71">
            <v>1</v>
          </cell>
          <cell r="M71">
            <v>0</v>
          </cell>
        </row>
        <row r="72">
          <cell r="A72" t="str">
            <v>042210.000</v>
          </cell>
          <cell r="H72">
            <v>0</v>
          </cell>
          <cell r="K72">
            <v>0.28000000000000003</v>
          </cell>
          <cell r="M72">
            <v>0</v>
          </cell>
        </row>
        <row r="73">
          <cell r="A73" t="str">
            <v>042510.000</v>
          </cell>
          <cell r="H73">
            <v>-5024.1400000000003</v>
          </cell>
          <cell r="K73">
            <v>-446505.11</v>
          </cell>
          <cell r="M73">
            <v>-378215.98</v>
          </cell>
        </row>
        <row r="74">
          <cell r="A74" t="str">
            <v>042510.600</v>
          </cell>
          <cell r="H74">
            <v>-1926.41</v>
          </cell>
          <cell r="K74">
            <v>-1926.41</v>
          </cell>
          <cell r="M74">
            <v>0</v>
          </cell>
        </row>
        <row r="75">
          <cell r="A75" t="str">
            <v>042610.000</v>
          </cell>
          <cell r="H75">
            <v>-15437.5</v>
          </cell>
          <cell r="K75">
            <v>-197201.59</v>
          </cell>
          <cell r="M75">
            <v>0</v>
          </cell>
        </row>
        <row r="76">
          <cell r="A76" t="str">
            <v>061110.000</v>
          </cell>
          <cell r="H76">
            <v>-992428.62</v>
          </cell>
          <cell r="K76">
            <v>-1719865</v>
          </cell>
          <cell r="M76">
            <v>-1696031.51</v>
          </cell>
        </row>
        <row r="77">
          <cell r="A77" t="str">
            <v>061111.000</v>
          </cell>
          <cell r="H77">
            <v>0</v>
          </cell>
          <cell r="K77">
            <v>15</v>
          </cell>
          <cell r="M77">
            <v>0</v>
          </cell>
        </row>
        <row r="78">
          <cell r="A78" t="str">
            <v>062010.000</v>
          </cell>
          <cell r="H78">
            <v>0</v>
          </cell>
          <cell r="K78">
            <v>0</v>
          </cell>
          <cell r="M78">
            <v>0</v>
          </cell>
        </row>
        <row r="79">
          <cell r="A79" t="str">
            <v>062110.000</v>
          </cell>
          <cell r="H79">
            <v>0</v>
          </cell>
          <cell r="K79">
            <v>0</v>
          </cell>
          <cell r="M79">
            <v>0</v>
          </cell>
        </row>
        <row r="80">
          <cell r="A80" t="str">
            <v>062120.000</v>
          </cell>
          <cell r="H80">
            <v>-5924</v>
          </cell>
          <cell r="K80">
            <v>-57850</v>
          </cell>
          <cell r="M80">
            <v>-57850</v>
          </cell>
        </row>
        <row r="81">
          <cell r="A81" t="str">
            <v>062120.600</v>
          </cell>
          <cell r="H81">
            <v>0</v>
          </cell>
          <cell r="K81">
            <v>-3800</v>
          </cell>
          <cell r="M81">
            <v>0</v>
          </cell>
        </row>
        <row r="82">
          <cell r="A82" t="str">
            <v>062130.000</v>
          </cell>
          <cell r="H82">
            <v>-370248.8</v>
          </cell>
          <cell r="K82">
            <v>-1861787.69</v>
          </cell>
          <cell r="M82">
            <v>-1838521.02</v>
          </cell>
        </row>
        <row r="83">
          <cell r="A83" t="str">
            <v>062130.600</v>
          </cell>
          <cell r="H83">
            <v>0</v>
          </cell>
          <cell r="K83">
            <v>0</v>
          </cell>
          <cell r="M83">
            <v>0</v>
          </cell>
        </row>
        <row r="84">
          <cell r="A84" t="str">
            <v>062160.000</v>
          </cell>
          <cell r="H84">
            <v>-157529.93</v>
          </cell>
          <cell r="K84">
            <v>-1162130.49</v>
          </cell>
          <cell r="M84">
            <v>-1162130.49</v>
          </cell>
        </row>
        <row r="85">
          <cell r="A85" t="str">
            <v>062210.000</v>
          </cell>
          <cell r="H85">
            <v>0</v>
          </cell>
          <cell r="K85">
            <v>0</v>
          </cell>
          <cell r="M85">
            <v>0</v>
          </cell>
        </row>
        <row r="86">
          <cell r="A86" t="str">
            <v>062310.000</v>
          </cell>
          <cell r="H86">
            <v>0</v>
          </cell>
          <cell r="K86">
            <v>-4328.37</v>
          </cell>
          <cell r="M86">
            <v>-4328.37</v>
          </cell>
        </row>
        <row r="87">
          <cell r="A87" t="str">
            <v>062410.000</v>
          </cell>
          <cell r="H87">
            <v>0</v>
          </cell>
          <cell r="K87">
            <v>0</v>
          </cell>
          <cell r="M87">
            <v>0</v>
          </cell>
        </row>
        <row r="88">
          <cell r="A88" t="str">
            <v>062510.000</v>
          </cell>
          <cell r="H88">
            <v>-111370.16</v>
          </cell>
          <cell r="K88">
            <v>-155797.26</v>
          </cell>
          <cell r="M88">
            <v>-125594.69</v>
          </cell>
        </row>
        <row r="89">
          <cell r="A89" t="str">
            <v>062610.000</v>
          </cell>
          <cell r="H89">
            <v>35000</v>
          </cell>
          <cell r="K89">
            <v>-355000</v>
          </cell>
          <cell r="M89">
            <v>-290000</v>
          </cell>
        </row>
        <row r="90">
          <cell r="A90" t="str">
            <v>062630.000</v>
          </cell>
          <cell r="H90">
            <v>-80000</v>
          </cell>
          <cell r="K90">
            <v>-80000</v>
          </cell>
          <cell r="M90">
            <v>-80000</v>
          </cell>
        </row>
        <row r="91">
          <cell r="A91" t="str">
            <v>062710.000</v>
          </cell>
          <cell r="H91">
            <v>-50000</v>
          </cell>
          <cell r="K91">
            <v>-540000</v>
          </cell>
          <cell r="M91">
            <v>-1350525.83</v>
          </cell>
        </row>
        <row r="92">
          <cell r="A92" t="str">
            <v>062810.000</v>
          </cell>
          <cell r="H92">
            <v>19062.5</v>
          </cell>
          <cell r="K92">
            <v>-27796.339999999997</v>
          </cell>
          <cell r="M92">
            <v>-27796.34</v>
          </cell>
        </row>
        <row r="93">
          <cell r="A93" t="str">
            <v>062910.000</v>
          </cell>
          <cell r="H93">
            <v>-1064426.28</v>
          </cell>
          <cell r="K93">
            <v>-4246945.29</v>
          </cell>
          <cell r="M93">
            <v>-6001326.4000000004</v>
          </cell>
        </row>
        <row r="94">
          <cell r="A94" t="str">
            <v>063010.000</v>
          </cell>
          <cell r="H94">
            <v>0</v>
          </cell>
          <cell r="K94">
            <v>0</v>
          </cell>
          <cell r="M94">
            <v>0</v>
          </cell>
        </row>
        <row r="95">
          <cell r="A95" t="str">
            <v>063210.000</v>
          </cell>
          <cell r="H95">
            <v>-31505.98</v>
          </cell>
          <cell r="K95">
            <v>-597034.76</v>
          </cell>
          <cell r="M95">
            <v>-587908.63</v>
          </cell>
        </row>
        <row r="96">
          <cell r="A96" t="str">
            <v>063310.000</v>
          </cell>
          <cell r="H96">
            <v>0</v>
          </cell>
          <cell r="K96">
            <v>0</v>
          </cell>
          <cell r="M96">
            <v>0</v>
          </cell>
        </row>
        <row r="97">
          <cell r="A97" t="str">
            <v>063410.000</v>
          </cell>
          <cell r="H97">
            <v>0</v>
          </cell>
          <cell r="K97">
            <v>930911.26</v>
          </cell>
          <cell r="M97">
            <v>0</v>
          </cell>
        </row>
        <row r="98">
          <cell r="A98" t="str">
            <v>063420.000</v>
          </cell>
          <cell r="H98">
            <v>0</v>
          </cell>
          <cell r="K98">
            <v>0</v>
          </cell>
          <cell r="M98">
            <v>0</v>
          </cell>
        </row>
        <row r="99">
          <cell r="A99" t="str">
            <v>064900.000</v>
          </cell>
          <cell r="H99">
            <v>117974.66999999993</v>
          </cell>
          <cell r="K99">
            <v>-4037974.5700000003</v>
          </cell>
          <cell r="M99">
            <v>-4827235.03</v>
          </cell>
        </row>
        <row r="100">
          <cell r="A100" t="str">
            <v>065010.000</v>
          </cell>
          <cell r="H100">
            <v>1338468.58</v>
          </cell>
          <cell r="K100">
            <v>-12274068.789999999</v>
          </cell>
          <cell r="M100">
            <v>1851165.92</v>
          </cell>
        </row>
        <row r="101">
          <cell r="A101" t="str">
            <v>065020.000</v>
          </cell>
          <cell r="H101">
            <v>0</v>
          </cell>
          <cell r="K101">
            <v>-12777.14</v>
          </cell>
          <cell r="M101">
            <v>0</v>
          </cell>
        </row>
        <row r="102">
          <cell r="A102" t="str">
            <v>065030.000</v>
          </cell>
          <cell r="H102">
            <v>58417.090000000011</v>
          </cell>
          <cell r="K102">
            <v>-1222725.8499999999</v>
          </cell>
          <cell r="M102">
            <v>-1142060.27</v>
          </cell>
        </row>
        <row r="103">
          <cell r="A103" t="str">
            <v>065030.600</v>
          </cell>
          <cell r="H103">
            <v>-1451.6599999999999</v>
          </cell>
          <cell r="K103">
            <v>-6067.16</v>
          </cell>
          <cell r="M103">
            <v>0</v>
          </cell>
        </row>
        <row r="104">
          <cell r="A104" t="str">
            <v>080010.000</v>
          </cell>
          <cell r="H104">
            <v>0</v>
          </cell>
          <cell r="K104">
            <v>-450000</v>
          </cell>
          <cell r="M104">
            <v>-450000</v>
          </cell>
        </row>
        <row r="105">
          <cell r="A105" t="str">
            <v>081010.000</v>
          </cell>
          <cell r="H105">
            <v>0</v>
          </cell>
          <cell r="K105">
            <v>0</v>
          </cell>
          <cell r="M105">
            <v>458951.39</v>
          </cell>
        </row>
        <row r="106">
          <cell r="A106" t="str">
            <v>081030.000</v>
          </cell>
          <cell r="H106">
            <v>0</v>
          </cell>
          <cell r="K106">
            <v>0</v>
          </cell>
          <cell r="M106">
            <v>0</v>
          </cell>
        </row>
        <row r="107">
          <cell r="A107" t="str">
            <v>082010.000</v>
          </cell>
          <cell r="H107">
            <v>0</v>
          </cell>
          <cell r="K107">
            <v>-24851202.239999998</v>
          </cell>
          <cell r="M107">
            <v>-32658571.91</v>
          </cell>
        </row>
        <row r="108">
          <cell r="A108" t="str">
            <v>082020.000</v>
          </cell>
          <cell r="H108">
            <v>0</v>
          </cell>
          <cell r="K108">
            <v>0</v>
          </cell>
          <cell r="M108">
            <v>0</v>
          </cell>
        </row>
        <row r="109">
          <cell r="A109" t="str">
            <v>084010.000</v>
          </cell>
          <cell r="H109">
            <v>0</v>
          </cell>
          <cell r="K109">
            <v>0</v>
          </cell>
          <cell r="M109">
            <v>1863234.6</v>
          </cell>
        </row>
        <row r="110">
          <cell r="A110" t="str">
            <v>110102.521</v>
          </cell>
          <cell r="H110">
            <v>-6798977.1300000008</v>
          </cell>
          <cell r="K110">
            <v>-47735944.220000006</v>
          </cell>
          <cell r="M110">
            <v>-46990162.859999999</v>
          </cell>
        </row>
        <row r="111">
          <cell r="A111" t="str">
            <v>110900.521</v>
          </cell>
          <cell r="H111">
            <v>0</v>
          </cell>
          <cell r="K111">
            <v>0</v>
          </cell>
          <cell r="M111">
            <v>0</v>
          </cell>
        </row>
        <row r="112">
          <cell r="A112" t="str">
            <v>113011.521</v>
          </cell>
          <cell r="H112">
            <v>-847035.52</v>
          </cell>
          <cell r="K112">
            <v>-4188967.66</v>
          </cell>
          <cell r="M112">
            <v>-4188967.65</v>
          </cell>
        </row>
        <row r="113">
          <cell r="A113" t="str">
            <v>113012.521</v>
          </cell>
          <cell r="H113">
            <v>0</v>
          </cell>
          <cell r="K113">
            <v>-2699337.52</v>
          </cell>
          <cell r="M113">
            <v>-2699337.52</v>
          </cell>
        </row>
        <row r="114">
          <cell r="A114" t="str">
            <v>113014.521</v>
          </cell>
          <cell r="H114">
            <v>-1137626.97</v>
          </cell>
          <cell r="K114">
            <v>-7906417.46</v>
          </cell>
          <cell r="M114">
            <v>-7906417.4699999997</v>
          </cell>
        </row>
        <row r="115">
          <cell r="A115" t="str">
            <v>113015.521</v>
          </cell>
          <cell r="H115">
            <v>0</v>
          </cell>
          <cell r="K115">
            <v>0</v>
          </cell>
          <cell r="M115">
            <v>0</v>
          </cell>
        </row>
        <row r="116">
          <cell r="A116" t="str">
            <v>114048.521</v>
          </cell>
          <cell r="H116">
            <v>-61209.36</v>
          </cell>
          <cell r="K116">
            <v>-519221.11</v>
          </cell>
          <cell r="M116">
            <v>-519221.11</v>
          </cell>
        </row>
        <row r="117">
          <cell r="A117" t="str">
            <v>116101.521</v>
          </cell>
          <cell r="H117">
            <v>-8934059.6899999995</v>
          </cell>
          <cell r="K117">
            <v>-61203645.019999996</v>
          </cell>
          <cell r="M117">
            <v>-60759037.539999999</v>
          </cell>
        </row>
        <row r="118">
          <cell r="A118" t="str">
            <v>190105.521</v>
          </cell>
          <cell r="H118">
            <v>-4079622.1300000004</v>
          </cell>
          <cell r="K118">
            <v>-11543156.960000001</v>
          </cell>
          <cell r="M118">
            <v>-11543156.949999999</v>
          </cell>
        </row>
        <row r="119">
          <cell r="A119" t="str">
            <v>191107.521</v>
          </cell>
          <cell r="H119">
            <v>0</v>
          </cell>
          <cell r="K119">
            <v>-23167.96</v>
          </cell>
          <cell r="M119">
            <v>-23167.96</v>
          </cell>
        </row>
        <row r="120">
          <cell r="A120" t="str">
            <v>191201.603</v>
          </cell>
          <cell r="H120">
            <v>-479218</v>
          </cell>
          <cell r="K120">
            <v>-4065256.17</v>
          </cell>
          <cell r="M120">
            <v>0</v>
          </cell>
        </row>
        <row r="121">
          <cell r="A121" t="str">
            <v>191202.603</v>
          </cell>
          <cell r="H121">
            <v>244253.81000000006</v>
          </cell>
          <cell r="K121">
            <v>-4369802.91</v>
          </cell>
          <cell r="M121">
            <v>0</v>
          </cell>
        </row>
        <row r="122">
          <cell r="A122" t="str">
            <v>191203.603</v>
          </cell>
          <cell r="H122">
            <v>-54</v>
          </cell>
          <cell r="K122">
            <v>-1994717.45</v>
          </cell>
          <cell r="M122">
            <v>0</v>
          </cell>
        </row>
        <row r="123">
          <cell r="A123" t="str">
            <v>191204.603</v>
          </cell>
          <cell r="H123">
            <v>0</v>
          </cell>
          <cell r="K123">
            <v>-564694.9</v>
          </cell>
          <cell r="M123">
            <v>0</v>
          </cell>
        </row>
        <row r="124">
          <cell r="A124" t="str">
            <v>191205.603</v>
          </cell>
          <cell r="H124">
            <v>0</v>
          </cell>
          <cell r="K124">
            <v>-177724</v>
          </cell>
          <cell r="M124">
            <v>0</v>
          </cell>
        </row>
        <row r="125">
          <cell r="A125" t="str">
            <v>191206.603</v>
          </cell>
          <cell r="H125">
            <v>0</v>
          </cell>
          <cell r="K125">
            <v>-13155.87</v>
          </cell>
          <cell r="M125">
            <v>0</v>
          </cell>
        </row>
        <row r="126">
          <cell r="A126" t="str">
            <v>191207.603</v>
          </cell>
          <cell r="H126">
            <v>-2087062.82</v>
          </cell>
          <cell r="K126">
            <v>-3485659.27</v>
          </cell>
          <cell r="M126">
            <v>0</v>
          </cell>
        </row>
        <row r="127">
          <cell r="A127" t="str">
            <v>191208.603</v>
          </cell>
          <cell r="H127">
            <v>0</v>
          </cell>
          <cell r="K127">
            <v>-5327.1</v>
          </cell>
          <cell r="M127">
            <v>0</v>
          </cell>
        </row>
        <row r="128">
          <cell r="A128" t="str">
            <v>191209.603</v>
          </cell>
          <cell r="H128">
            <v>0</v>
          </cell>
          <cell r="K128">
            <v>-292823.19</v>
          </cell>
          <cell r="M128">
            <v>0</v>
          </cell>
        </row>
        <row r="129">
          <cell r="A129" t="str">
            <v>191210.603</v>
          </cell>
          <cell r="H129">
            <v>0</v>
          </cell>
          <cell r="K129">
            <v>-191298.16</v>
          </cell>
          <cell r="M129">
            <v>0</v>
          </cell>
        </row>
        <row r="130">
          <cell r="A130" t="str">
            <v>191211.603</v>
          </cell>
          <cell r="H130">
            <v>0</v>
          </cell>
          <cell r="K130">
            <v>0</v>
          </cell>
          <cell r="M130">
            <v>0</v>
          </cell>
        </row>
        <row r="131">
          <cell r="A131" t="str">
            <v>191212.603</v>
          </cell>
          <cell r="H131">
            <v>0</v>
          </cell>
          <cell r="K131">
            <v>0</v>
          </cell>
          <cell r="M131">
            <v>0</v>
          </cell>
        </row>
        <row r="132">
          <cell r="A132" t="str">
            <v>192000.603</v>
          </cell>
          <cell r="H132">
            <v>-751580.82</v>
          </cell>
          <cell r="K132">
            <v>-751580.82</v>
          </cell>
          <cell r="M132">
            <v>0</v>
          </cell>
        </row>
        <row r="133">
          <cell r="A133" t="str">
            <v>210100.603</v>
          </cell>
          <cell r="H133">
            <v>15031616.4</v>
          </cell>
          <cell r="K133">
            <v>15031616.4</v>
          </cell>
          <cell r="M133">
            <v>0</v>
          </cell>
        </row>
        <row r="134">
          <cell r="A134" t="str">
            <v>210102.521</v>
          </cell>
          <cell r="H134">
            <v>2826221.59</v>
          </cell>
          <cell r="K134">
            <v>21416418.669999998</v>
          </cell>
          <cell r="M134">
            <v>22279207.77</v>
          </cell>
        </row>
        <row r="135">
          <cell r="A135" t="str">
            <v>210200.603</v>
          </cell>
          <cell r="H135">
            <v>107522.3</v>
          </cell>
          <cell r="K135">
            <v>107522.3</v>
          </cell>
          <cell r="M135">
            <v>0</v>
          </cell>
        </row>
        <row r="136">
          <cell r="A136" t="str">
            <v>213011.521</v>
          </cell>
          <cell r="H136">
            <v>160512.28999999998</v>
          </cell>
          <cell r="K136">
            <v>1307496.22</v>
          </cell>
          <cell r="M136">
            <v>1307496.22</v>
          </cell>
        </row>
        <row r="137">
          <cell r="A137" t="str">
            <v>213012.521</v>
          </cell>
          <cell r="H137">
            <v>0</v>
          </cell>
          <cell r="K137">
            <v>993523.5</v>
          </cell>
          <cell r="M137">
            <v>993523.5</v>
          </cell>
        </row>
        <row r="138">
          <cell r="A138" t="str">
            <v>213013.521</v>
          </cell>
          <cell r="H138">
            <v>0</v>
          </cell>
          <cell r="K138">
            <v>0</v>
          </cell>
          <cell r="M138">
            <v>0</v>
          </cell>
        </row>
        <row r="139">
          <cell r="A139" t="str">
            <v>213014.521</v>
          </cell>
          <cell r="H139">
            <v>610944.44999999995</v>
          </cell>
          <cell r="K139">
            <v>4104782.76</v>
          </cell>
          <cell r="M139">
            <v>4104782.76</v>
          </cell>
        </row>
        <row r="140">
          <cell r="A140" t="str">
            <v>213015.521</v>
          </cell>
          <cell r="H140">
            <v>0</v>
          </cell>
          <cell r="K140">
            <v>0</v>
          </cell>
          <cell r="M140">
            <v>0</v>
          </cell>
        </row>
        <row r="141">
          <cell r="A141" t="str">
            <v>214048.521</v>
          </cell>
          <cell r="H141">
            <v>15978.62</v>
          </cell>
          <cell r="K141">
            <v>125994.97</v>
          </cell>
          <cell r="M141">
            <v>125994.97</v>
          </cell>
        </row>
        <row r="142">
          <cell r="A142" t="str">
            <v>290105.521</v>
          </cell>
          <cell r="H142">
            <v>3547497.64</v>
          </cell>
          <cell r="K142">
            <v>10043917.880000001</v>
          </cell>
          <cell r="M142">
            <v>10043917.880000001</v>
          </cell>
        </row>
        <row r="143">
          <cell r="A143" t="str">
            <v>310110.521</v>
          </cell>
          <cell r="H143">
            <v>1135234.28</v>
          </cell>
          <cell r="K143">
            <v>7584725.9500000002</v>
          </cell>
          <cell r="M143">
            <v>7584725.9500000002</v>
          </cell>
        </row>
        <row r="144">
          <cell r="A144" t="str">
            <v>310120.521</v>
          </cell>
          <cell r="H144">
            <v>0</v>
          </cell>
          <cell r="K144">
            <v>23217.52</v>
          </cell>
          <cell r="M144">
            <v>23217.52</v>
          </cell>
        </row>
        <row r="145">
          <cell r="A145" t="str">
            <v>310140.521</v>
          </cell>
          <cell r="H145">
            <v>0</v>
          </cell>
          <cell r="K145">
            <v>0</v>
          </cell>
          <cell r="M145">
            <v>0</v>
          </cell>
        </row>
        <row r="146">
          <cell r="A146" t="str">
            <v>311110.521</v>
          </cell>
          <cell r="H146">
            <v>0</v>
          </cell>
          <cell r="K146">
            <v>0</v>
          </cell>
          <cell r="M146">
            <v>0</v>
          </cell>
        </row>
        <row r="147">
          <cell r="A147" t="str">
            <v>312110.521</v>
          </cell>
          <cell r="H147">
            <v>0</v>
          </cell>
          <cell r="K147">
            <v>12000</v>
          </cell>
          <cell r="M147">
            <v>12000</v>
          </cell>
        </row>
        <row r="148">
          <cell r="A148" t="str">
            <v>313110.521</v>
          </cell>
          <cell r="H148">
            <v>27425</v>
          </cell>
          <cell r="K148">
            <v>157788</v>
          </cell>
          <cell r="M148">
            <v>157788</v>
          </cell>
        </row>
        <row r="149">
          <cell r="A149" t="str">
            <v>313120.521</v>
          </cell>
          <cell r="H149">
            <v>0</v>
          </cell>
          <cell r="K149">
            <v>0</v>
          </cell>
          <cell r="M149">
            <v>0</v>
          </cell>
        </row>
        <row r="150">
          <cell r="A150" t="str">
            <v>313130.521</v>
          </cell>
          <cell r="H150">
            <v>0</v>
          </cell>
          <cell r="K150">
            <v>0</v>
          </cell>
          <cell r="M150">
            <v>0</v>
          </cell>
        </row>
        <row r="151">
          <cell r="A151" t="str">
            <v>313140.521</v>
          </cell>
          <cell r="H151">
            <v>0</v>
          </cell>
          <cell r="K151">
            <v>9345</v>
          </cell>
          <cell r="M151">
            <v>9345</v>
          </cell>
        </row>
        <row r="152">
          <cell r="A152" t="str">
            <v>313150.521</v>
          </cell>
          <cell r="H152">
            <v>3716.2</v>
          </cell>
          <cell r="K152">
            <v>29107.3</v>
          </cell>
          <cell r="M152">
            <v>29107.3</v>
          </cell>
        </row>
        <row r="153">
          <cell r="A153" t="str">
            <v>313160.521</v>
          </cell>
          <cell r="H153">
            <v>10347.76</v>
          </cell>
          <cell r="K153">
            <v>81447.11</v>
          </cell>
          <cell r="M153">
            <v>81447.100000000006</v>
          </cell>
        </row>
        <row r="154">
          <cell r="A154" t="str">
            <v>313170.521</v>
          </cell>
          <cell r="H154">
            <v>11611.89</v>
          </cell>
          <cell r="K154">
            <v>88151.25</v>
          </cell>
          <cell r="M154">
            <v>88151.25</v>
          </cell>
        </row>
        <row r="155">
          <cell r="A155" t="str">
            <v>313180.521</v>
          </cell>
          <cell r="H155">
            <v>15545</v>
          </cell>
          <cell r="K155">
            <v>76245.16</v>
          </cell>
          <cell r="M155">
            <v>76245.16</v>
          </cell>
        </row>
        <row r="156">
          <cell r="A156" t="str">
            <v>313190.521</v>
          </cell>
          <cell r="H156">
            <v>65700</v>
          </cell>
          <cell r="K156">
            <v>300249</v>
          </cell>
          <cell r="M156">
            <v>321167.5</v>
          </cell>
        </row>
        <row r="157">
          <cell r="A157" t="str">
            <v>313210.521</v>
          </cell>
          <cell r="H157">
            <v>0</v>
          </cell>
          <cell r="K157">
            <v>0</v>
          </cell>
          <cell r="M157">
            <v>0</v>
          </cell>
        </row>
        <row r="158">
          <cell r="A158" t="str">
            <v>313220.521</v>
          </cell>
          <cell r="H158">
            <v>0</v>
          </cell>
          <cell r="K158">
            <v>0</v>
          </cell>
          <cell r="M158">
            <v>0</v>
          </cell>
        </row>
        <row r="159">
          <cell r="A159" t="str">
            <v>313230.521</v>
          </cell>
          <cell r="H159">
            <v>0</v>
          </cell>
          <cell r="K159">
            <v>0</v>
          </cell>
          <cell r="M159">
            <v>0</v>
          </cell>
        </row>
        <row r="160">
          <cell r="A160" t="str">
            <v>313250.521</v>
          </cell>
          <cell r="H160">
            <v>-1930.0100000000002</v>
          </cell>
          <cell r="K160">
            <v>26236.85</v>
          </cell>
          <cell r="M160">
            <v>26236.85</v>
          </cell>
        </row>
        <row r="161">
          <cell r="A161" t="str">
            <v>313260.521</v>
          </cell>
          <cell r="H161">
            <v>0</v>
          </cell>
          <cell r="K161">
            <v>0</v>
          </cell>
          <cell r="M161">
            <v>0</v>
          </cell>
        </row>
        <row r="162">
          <cell r="A162" t="str">
            <v>313270.521</v>
          </cell>
          <cell r="H162">
            <v>36610</v>
          </cell>
          <cell r="K162">
            <v>226270</v>
          </cell>
          <cell r="M162">
            <v>226270</v>
          </cell>
        </row>
        <row r="163">
          <cell r="A163" t="str">
            <v>313280.521</v>
          </cell>
          <cell r="H163">
            <v>16112.98</v>
          </cell>
          <cell r="K163">
            <v>87574.12</v>
          </cell>
          <cell r="M163">
            <v>97305.67</v>
          </cell>
        </row>
        <row r="164">
          <cell r="A164" t="str">
            <v>313290.521</v>
          </cell>
          <cell r="H164">
            <v>157529.93</v>
          </cell>
          <cell r="K164">
            <v>1162130.49</v>
          </cell>
          <cell r="M164">
            <v>1162130.49</v>
          </cell>
        </row>
        <row r="165">
          <cell r="A165" t="str">
            <v>320110.521</v>
          </cell>
          <cell r="H165">
            <v>21600.04</v>
          </cell>
          <cell r="K165">
            <v>160115.96000000002</v>
          </cell>
          <cell r="M165">
            <v>146615.96</v>
          </cell>
        </row>
        <row r="166">
          <cell r="A166" t="str">
            <v>321140.521</v>
          </cell>
          <cell r="H166">
            <v>0</v>
          </cell>
          <cell r="K166">
            <v>0</v>
          </cell>
          <cell r="M166">
            <v>0</v>
          </cell>
        </row>
        <row r="167">
          <cell r="A167" t="str">
            <v>321150.521</v>
          </cell>
          <cell r="H167">
            <v>0</v>
          </cell>
          <cell r="K167">
            <v>0</v>
          </cell>
          <cell r="M167">
            <v>0</v>
          </cell>
        </row>
        <row r="168">
          <cell r="A168" t="str">
            <v>321180.521</v>
          </cell>
          <cell r="H168">
            <v>0</v>
          </cell>
          <cell r="K168">
            <v>0</v>
          </cell>
          <cell r="M168">
            <v>0</v>
          </cell>
        </row>
        <row r="169">
          <cell r="A169" t="str">
            <v>322110.521</v>
          </cell>
          <cell r="H169">
            <v>296331.28000000003</v>
          </cell>
          <cell r="K169">
            <v>1235009</v>
          </cell>
          <cell r="M169">
            <v>1239827.5</v>
          </cell>
        </row>
        <row r="170">
          <cell r="A170" t="str">
            <v>323110.521</v>
          </cell>
          <cell r="H170">
            <v>62390</v>
          </cell>
          <cell r="K170">
            <v>62390</v>
          </cell>
          <cell r="M170">
            <v>62390</v>
          </cell>
        </row>
        <row r="171">
          <cell r="A171" t="str">
            <v>323120.521</v>
          </cell>
          <cell r="H171">
            <v>0</v>
          </cell>
          <cell r="K171">
            <v>0</v>
          </cell>
          <cell r="M171">
            <v>-114274.51</v>
          </cell>
        </row>
        <row r="172">
          <cell r="A172" t="str">
            <v>323130.521</v>
          </cell>
          <cell r="H172">
            <v>1340109.01</v>
          </cell>
          <cell r="K172">
            <v>9125823.3300000001</v>
          </cell>
          <cell r="M172">
            <v>9125823.3300000001</v>
          </cell>
        </row>
        <row r="173">
          <cell r="A173" t="str">
            <v>350110.521</v>
          </cell>
          <cell r="H173">
            <v>9000</v>
          </cell>
          <cell r="K173">
            <v>63000</v>
          </cell>
          <cell r="M173">
            <v>63000</v>
          </cell>
        </row>
        <row r="174">
          <cell r="A174" t="str">
            <v>350120.521</v>
          </cell>
          <cell r="H174">
            <v>38947.370000000003</v>
          </cell>
          <cell r="K174">
            <v>291981.27</v>
          </cell>
          <cell r="M174">
            <v>279831.59000000003</v>
          </cell>
        </row>
        <row r="175">
          <cell r="A175" t="str">
            <v>350130.521</v>
          </cell>
          <cell r="H175">
            <v>0</v>
          </cell>
          <cell r="K175">
            <v>0</v>
          </cell>
          <cell r="M175">
            <v>0</v>
          </cell>
        </row>
        <row r="176">
          <cell r="A176" t="str">
            <v>353110.521</v>
          </cell>
          <cell r="H176">
            <v>83660.570000000007</v>
          </cell>
          <cell r="K176">
            <v>310879.86</v>
          </cell>
          <cell r="M176">
            <v>373649.86</v>
          </cell>
        </row>
        <row r="177">
          <cell r="A177" t="str">
            <v>353120.521</v>
          </cell>
          <cell r="H177">
            <v>620163.9</v>
          </cell>
          <cell r="K177">
            <v>3625289.06</v>
          </cell>
          <cell r="M177">
            <v>3676802.57</v>
          </cell>
        </row>
        <row r="178">
          <cell r="A178" t="str">
            <v>353120.603</v>
          </cell>
          <cell r="H178">
            <v>0</v>
          </cell>
          <cell r="K178">
            <v>0</v>
          </cell>
          <cell r="M178">
            <v>0</v>
          </cell>
        </row>
        <row r="179">
          <cell r="A179" t="str">
            <v>353130.521</v>
          </cell>
          <cell r="H179">
            <v>92882.19</v>
          </cell>
          <cell r="K179">
            <v>447501.85</v>
          </cell>
          <cell r="M179">
            <v>569246.18999999994</v>
          </cell>
        </row>
        <row r="180">
          <cell r="A180" t="str">
            <v>353140.521</v>
          </cell>
          <cell r="H180">
            <v>0</v>
          </cell>
          <cell r="K180">
            <v>0</v>
          </cell>
          <cell r="M180">
            <v>0</v>
          </cell>
        </row>
        <row r="181">
          <cell r="A181" t="str">
            <v>353150.521</v>
          </cell>
          <cell r="H181">
            <v>2200.380000000001</v>
          </cell>
          <cell r="K181">
            <v>24394.27</v>
          </cell>
          <cell r="M181">
            <v>50998.27</v>
          </cell>
        </row>
        <row r="182">
          <cell r="A182" t="str">
            <v>354201.521</v>
          </cell>
          <cell r="H182">
            <v>267202.09999999998</v>
          </cell>
          <cell r="K182">
            <v>3575470.5100000002</v>
          </cell>
          <cell r="M182">
            <v>3581513.51</v>
          </cell>
        </row>
        <row r="183">
          <cell r="A183" t="str">
            <v>355110.521</v>
          </cell>
          <cell r="H183">
            <v>20415</v>
          </cell>
          <cell r="K183">
            <v>133575</v>
          </cell>
          <cell r="M183">
            <v>128825</v>
          </cell>
        </row>
        <row r="184">
          <cell r="A184" t="str">
            <v>355120.521</v>
          </cell>
          <cell r="H184">
            <v>0</v>
          </cell>
          <cell r="K184">
            <v>1500</v>
          </cell>
          <cell r="M184">
            <v>1500</v>
          </cell>
        </row>
        <row r="185">
          <cell r="A185" t="str">
            <v>355150.521</v>
          </cell>
          <cell r="H185">
            <v>0</v>
          </cell>
          <cell r="K185">
            <v>0</v>
          </cell>
          <cell r="M185">
            <v>0</v>
          </cell>
        </row>
        <row r="186">
          <cell r="A186" t="str">
            <v>356110.521</v>
          </cell>
          <cell r="H186">
            <v>28333.19</v>
          </cell>
          <cell r="K186">
            <v>126169.1</v>
          </cell>
          <cell r="M186">
            <v>135577.51</v>
          </cell>
        </row>
        <row r="187">
          <cell r="A187" t="str">
            <v>356120.521</v>
          </cell>
          <cell r="H187">
            <v>41480.050000000003</v>
          </cell>
          <cell r="K187">
            <v>305624.93</v>
          </cell>
          <cell r="M187">
            <v>381973.87</v>
          </cell>
        </row>
        <row r="188">
          <cell r="A188" t="str">
            <v>357110.521</v>
          </cell>
          <cell r="H188">
            <v>0</v>
          </cell>
          <cell r="K188">
            <v>0</v>
          </cell>
          <cell r="M188">
            <v>0</v>
          </cell>
        </row>
        <row r="189">
          <cell r="A189" t="str">
            <v>358110.521</v>
          </cell>
          <cell r="H189">
            <v>34774</v>
          </cell>
          <cell r="K189">
            <v>185906</v>
          </cell>
          <cell r="M189">
            <v>185906</v>
          </cell>
        </row>
        <row r="190">
          <cell r="A190" t="str">
            <v>359110.521</v>
          </cell>
          <cell r="H190">
            <v>33234.720000000001</v>
          </cell>
          <cell r="K190">
            <v>294396.03000000003</v>
          </cell>
          <cell r="M190">
            <v>303246.05</v>
          </cell>
        </row>
        <row r="191">
          <cell r="A191" t="str">
            <v>360110.521</v>
          </cell>
          <cell r="H191">
            <v>0</v>
          </cell>
          <cell r="K191">
            <v>426262.45</v>
          </cell>
          <cell r="M191">
            <v>426262.45</v>
          </cell>
        </row>
        <row r="192">
          <cell r="A192" t="str">
            <v>361120.521</v>
          </cell>
          <cell r="H192">
            <v>0</v>
          </cell>
          <cell r="K192">
            <v>13077.5</v>
          </cell>
          <cell r="M192">
            <v>13077.5</v>
          </cell>
        </row>
        <row r="193">
          <cell r="A193" t="str">
            <v>361130.521</v>
          </cell>
          <cell r="H193">
            <v>0</v>
          </cell>
          <cell r="K193">
            <v>313257.63</v>
          </cell>
          <cell r="M193">
            <v>261481.98</v>
          </cell>
        </row>
        <row r="194">
          <cell r="A194" t="str">
            <v>361140.521</v>
          </cell>
          <cell r="H194">
            <v>0</v>
          </cell>
          <cell r="K194">
            <v>0</v>
          </cell>
          <cell r="M194">
            <v>0</v>
          </cell>
        </row>
        <row r="195">
          <cell r="A195" t="str">
            <v>361150.521</v>
          </cell>
          <cell r="H195">
            <v>0</v>
          </cell>
          <cell r="K195">
            <v>0</v>
          </cell>
          <cell r="M195">
            <v>0</v>
          </cell>
        </row>
        <row r="196">
          <cell r="A196" t="str">
            <v>380110.521</v>
          </cell>
          <cell r="H196">
            <v>0</v>
          </cell>
          <cell r="K196">
            <v>0</v>
          </cell>
          <cell r="M196">
            <v>0</v>
          </cell>
        </row>
        <row r="197">
          <cell r="A197" t="str">
            <v>380120.521</v>
          </cell>
          <cell r="H197">
            <v>0</v>
          </cell>
          <cell r="K197">
            <v>0</v>
          </cell>
          <cell r="M197">
            <v>0</v>
          </cell>
        </row>
        <row r="198">
          <cell r="A198" t="str">
            <v>380130.521</v>
          </cell>
          <cell r="H198">
            <v>2020</v>
          </cell>
          <cell r="K198">
            <v>7265.94</v>
          </cell>
          <cell r="M198">
            <v>11265.94</v>
          </cell>
        </row>
        <row r="199">
          <cell r="A199" t="str">
            <v>390010.521</v>
          </cell>
          <cell r="H199">
            <v>0</v>
          </cell>
          <cell r="K199">
            <v>370400</v>
          </cell>
          <cell r="M199">
            <v>370399</v>
          </cell>
        </row>
        <row r="200">
          <cell r="A200" t="str">
            <v>410110.521</v>
          </cell>
          <cell r="H200">
            <v>77253.119999999995</v>
          </cell>
          <cell r="K200">
            <v>530771.84</v>
          </cell>
          <cell r="M200">
            <v>530771.84</v>
          </cell>
        </row>
        <row r="201">
          <cell r="A201" t="str">
            <v>410120.521</v>
          </cell>
          <cell r="H201">
            <v>0</v>
          </cell>
          <cell r="K201">
            <v>8461.14</v>
          </cell>
          <cell r="M201">
            <v>8461.14</v>
          </cell>
        </row>
        <row r="202">
          <cell r="A202" t="str">
            <v>410150.521</v>
          </cell>
          <cell r="H202">
            <v>441083.81</v>
          </cell>
          <cell r="K202">
            <v>3777446.49</v>
          </cell>
          <cell r="M202">
            <v>3777446.53</v>
          </cell>
        </row>
        <row r="203">
          <cell r="A203" t="str">
            <v>411110.521</v>
          </cell>
          <cell r="H203">
            <v>24831.93</v>
          </cell>
          <cell r="K203">
            <v>219400.5</v>
          </cell>
          <cell r="M203">
            <v>219400.5</v>
          </cell>
        </row>
        <row r="204">
          <cell r="A204" t="str">
            <v>413110.521</v>
          </cell>
          <cell r="H204">
            <v>0</v>
          </cell>
          <cell r="K204">
            <v>19576</v>
          </cell>
          <cell r="M204">
            <v>19576</v>
          </cell>
        </row>
        <row r="205">
          <cell r="A205" t="str">
            <v>413120.521</v>
          </cell>
          <cell r="H205">
            <v>31505.98</v>
          </cell>
          <cell r="K205">
            <v>232426.06</v>
          </cell>
          <cell r="M205">
            <v>232426.06</v>
          </cell>
        </row>
        <row r="206">
          <cell r="A206" t="str">
            <v>413150.521</v>
          </cell>
          <cell r="H206">
            <v>550.49</v>
          </cell>
          <cell r="K206">
            <v>3644.59</v>
          </cell>
          <cell r="M206">
            <v>3644.59</v>
          </cell>
        </row>
        <row r="207">
          <cell r="A207" t="str">
            <v>413160.521</v>
          </cell>
          <cell r="H207">
            <v>1223.42</v>
          </cell>
          <cell r="K207">
            <v>9803.2999999999993</v>
          </cell>
          <cell r="M207">
            <v>9803.2999999999993</v>
          </cell>
        </row>
        <row r="208">
          <cell r="A208" t="str">
            <v>413170.521</v>
          </cell>
          <cell r="H208">
            <v>2752.81</v>
          </cell>
          <cell r="K208">
            <v>19526.940000000002</v>
          </cell>
          <cell r="M208">
            <v>19526.939999999999</v>
          </cell>
        </row>
        <row r="209">
          <cell r="A209" t="str">
            <v>413180.521</v>
          </cell>
          <cell r="H209">
            <v>21612.45</v>
          </cell>
          <cell r="K209">
            <v>103853.09</v>
          </cell>
          <cell r="M209">
            <v>103853.09</v>
          </cell>
        </row>
        <row r="210">
          <cell r="A210" t="str">
            <v>413190.521</v>
          </cell>
          <cell r="H210">
            <v>0</v>
          </cell>
          <cell r="K210">
            <v>24407.18</v>
          </cell>
          <cell r="M210">
            <v>24407.18</v>
          </cell>
        </row>
        <row r="211">
          <cell r="A211" t="str">
            <v>413210.521</v>
          </cell>
          <cell r="H211">
            <v>10000</v>
          </cell>
          <cell r="K211">
            <v>77197.37</v>
          </cell>
          <cell r="M211">
            <v>73250</v>
          </cell>
        </row>
        <row r="212">
          <cell r="A212" t="str">
            <v>413220.521</v>
          </cell>
          <cell r="H212">
            <v>17217</v>
          </cell>
          <cell r="K212">
            <v>114469</v>
          </cell>
          <cell r="M212">
            <v>114469</v>
          </cell>
        </row>
        <row r="213">
          <cell r="A213" t="str">
            <v>413230.521</v>
          </cell>
          <cell r="H213">
            <v>0</v>
          </cell>
          <cell r="K213">
            <v>0</v>
          </cell>
          <cell r="M213">
            <v>0</v>
          </cell>
        </row>
        <row r="214">
          <cell r="A214" t="str">
            <v>413240.521</v>
          </cell>
          <cell r="H214">
            <v>0</v>
          </cell>
          <cell r="K214">
            <v>0</v>
          </cell>
          <cell r="M214">
            <v>0</v>
          </cell>
        </row>
        <row r="215">
          <cell r="A215" t="str">
            <v>413250.521</v>
          </cell>
          <cell r="H215">
            <v>356249.88</v>
          </cell>
          <cell r="K215">
            <v>4710327.2699999996</v>
          </cell>
          <cell r="M215">
            <v>4685641.2</v>
          </cell>
        </row>
        <row r="216">
          <cell r="A216" t="str">
            <v>413260.521</v>
          </cell>
          <cell r="H216">
            <v>0</v>
          </cell>
          <cell r="K216">
            <v>0</v>
          </cell>
          <cell r="M216">
            <v>0</v>
          </cell>
        </row>
        <row r="217">
          <cell r="A217" t="str">
            <v>413270.521</v>
          </cell>
          <cell r="H217">
            <v>188947.37</v>
          </cell>
          <cell r="K217">
            <v>1212894.74</v>
          </cell>
          <cell r="M217">
            <v>1201842.1100000001</v>
          </cell>
        </row>
        <row r="218">
          <cell r="A218" t="str">
            <v>413280.521</v>
          </cell>
          <cell r="H218">
            <v>20450.669999999998</v>
          </cell>
          <cell r="K218">
            <v>133657.38</v>
          </cell>
          <cell r="M218">
            <v>132394.9</v>
          </cell>
        </row>
        <row r="219">
          <cell r="A219" t="str">
            <v>441110.521</v>
          </cell>
          <cell r="H219">
            <v>0</v>
          </cell>
          <cell r="K219">
            <v>0</v>
          </cell>
          <cell r="M219">
            <v>0</v>
          </cell>
        </row>
        <row r="220">
          <cell r="A220" t="str">
            <v>441210.521</v>
          </cell>
          <cell r="H220">
            <v>0</v>
          </cell>
          <cell r="K220">
            <v>0</v>
          </cell>
          <cell r="M220">
            <v>0</v>
          </cell>
        </row>
        <row r="221">
          <cell r="A221" t="str">
            <v>441510.521</v>
          </cell>
          <cell r="H221">
            <v>5024.1400000000003</v>
          </cell>
          <cell r="K221">
            <v>34358.639999999999</v>
          </cell>
          <cell r="M221">
            <v>0</v>
          </cell>
        </row>
        <row r="222">
          <cell r="A222" t="str">
            <v>441510.603</v>
          </cell>
          <cell r="H222">
            <v>1926.41</v>
          </cell>
          <cell r="K222">
            <v>1926.41</v>
          </cell>
          <cell r="M222">
            <v>0</v>
          </cell>
        </row>
        <row r="223">
          <cell r="A223" t="str">
            <v>441610.521</v>
          </cell>
          <cell r="H223">
            <v>15437.5</v>
          </cell>
          <cell r="K223">
            <v>105572.56</v>
          </cell>
          <cell r="M223">
            <v>0</v>
          </cell>
        </row>
        <row r="224">
          <cell r="A224" t="str">
            <v>450110.521</v>
          </cell>
          <cell r="H224">
            <v>0</v>
          </cell>
          <cell r="K224">
            <v>0</v>
          </cell>
          <cell r="M224">
            <v>0</v>
          </cell>
        </row>
        <row r="225">
          <cell r="A225" t="str">
            <v>450120.521</v>
          </cell>
          <cell r="H225">
            <v>71690</v>
          </cell>
          <cell r="K225">
            <v>493680</v>
          </cell>
          <cell r="M225">
            <v>505829.68</v>
          </cell>
        </row>
        <row r="226">
          <cell r="A226" t="str">
            <v>450130.521</v>
          </cell>
          <cell r="H226">
            <v>282477.08</v>
          </cell>
          <cell r="K226">
            <v>1947339.56</v>
          </cell>
          <cell r="M226">
            <v>1947339.56</v>
          </cell>
        </row>
        <row r="227">
          <cell r="A227" t="str">
            <v>451110.521</v>
          </cell>
          <cell r="H227">
            <v>159</v>
          </cell>
          <cell r="K227">
            <v>1113</v>
          </cell>
          <cell r="M227">
            <v>1113</v>
          </cell>
        </row>
        <row r="228">
          <cell r="A228" t="str">
            <v>451120.521</v>
          </cell>
          <cell r="H228">
            <v>83.67</v>
          </cell>
          <cell r="K228">
            <v>585.67999999999995</v>
          </cell>
          <cell r="M228">
            <v>585.69000000000005</v>
          </cell>
        </row>
        <row r="229">
          <cell r="A229" t="str">
            <v>451130.521</v>
          </cell>
          <cell r="H229">
            <v>0</v>
          </cell>
          <cell r="K229">
            <v>0</v>
          </cell>
          <cell r="M229">
            <v>0</v>
          </cell>
        </row>
        <row r="230">
          <cell r="A230" t="str">
            <v>453110.521</v>
          </cell>
          <cell r="H230">
            <v>7880.4</v>
          </cell>
          <cell r="K230">
            <v>53657.35</v>
          </cell>
          <cell r="M230">
            <v>54877.35</v>
          </cell>
        </row>
        <row r="231">
          <cell r="A231" t="str">
            <v>453120.521</v>
          </cell>
          <cell r="H231">
            <v>36798.519999999997</v>
          </cell>
          <cell r="K231">
            <v>169103.02</v>
          </cell>
          <cell r="M231">
            <v>169103.02</v>
          </cell>
        </row>
        <row r="232">
          <cell r="A232" t="str">
            <v>453130.521</v>
          </cell>
          <cell r="H232">
            <v>9230.16</v>
          </cell>
          <cell r="K232">
            <v>149956.12</v>
          </cell>
          <cell r="M232">
            <v>149956.12</v>
          </cell>
        </row>
        <row r="233">
          <cell r="A233" t="str">
            <v>453150.521</v>
          </cell>
          <cell r="H233">
            <v>6446</v>
          </cell>
          <cell r="K233">
            <v>62689.91</v>
          </cell>
          <cell r="M233">
            <v>62689.91</v>
          </cell>
        </row>
        <row r="234">
          <cell r="A234" t="str">
            <v>455110.521</v>
          </cell>
          <cell r="H234">
            <v>25010</v>
          </cell>
          <cell r="K234">
            <v>141040.25</v>
          </cell>
          <cell r="M234">
            <v>149090.25</v>
          </cell>
        </row>
        <row r="235">
          <cell r="A235" t="str">
            <v>455120.521</v>
          </cell>
          <cell r="H235">
            <v>180</v>
          </cell>
          <cell r="K235">
            <v>180</v>
          </cell>
          <cell r="M235">
            <v>180</v>
          </cell>
        </row>
        <row r="236">
          <cell r="A236" t="str">
            <v>456110.521</v>
          </cell>
          <cell r="H236">
            <v>24312.33</v>
          </cell>
          <cell r="K236">
            <v>76830.91</v>
          </cell>
          <cell r="M236">
            <v>82467.839999999997</v>
          </cell>
        </row>
        <row r="237">
          <cell r="A237" t="str">
            <v>456120.521</v>
          </cell>
          <cell r="H237">
            <v>0</v>
          </cell>
          <cell r="K237">
            <v>6114.49</v>
          </cell>
          <cell r="M237">
            <v>6034.49</v>
          </cell>
        </row>
        <row r="238">
          <cell r="A238" t="str">
            <v>459110.521</v>
          </cell>
          <cell r="H238">
            <v>0</v>
          </cell>
          <cell r="K238">
            <v>55408.98</v>
          </cell>
          <cell r="M238">
            <v>55374.81</v>
          </cell>
        </row>
        <row r="239">
          <cell r="A239" t="str">
            <v>460110.521</v>
          </cell>
          <cell r="H239">
            <v>0</v>
          </cell>
          <cell r="K239">
            <v>0</v>
          </cell>
          <cell r="M239">
            <v>0</v>
          </cell>
        </row>
        <row r="240">
          <cell r="A240" t="str">
            <v>461130.521</v>
          </cell>
          <cell r="H240">
            <v>0</v>
          </cell>
          <cell r="K240">
            <v>17005.349999999999</v>
          </cell>
          <cell r="M240">
            <v>68465.350000000006</v>
          </cell>
        </row>
        <row r="241">
          <cell r="A241" t="str">
            <v>471110.521</v>
          </cell>
          <cell r="H241">
            <v>0</v>
          </cell>
          <cell r="K241">
            <v>0</v>
          </cell>
          <cell r="M241">
            <v>0</v>
          </cell>
        </row>
        <row r="242">
          <cell r="A242" t="str">
            <v>480110.521</v>
          </cell>
          <cell r="H242">
            <v>0</v>
          </cell>
          <cell r="K242">
            <v>0</v>
          </cell>
          <cell r="M242">
            <v>0</v>
          </cell>
        </row>
        <row r="243">
          <cell r="A243" t="str">
            <v>480130.521</v>
          </cell>
          <cell r="H243">
            <v>0</v>
          </cell>
          <cell r="K243">
            <v>13700</v>
          </cell>
          <cell r="M243">
            <v>13700</v>
          </cell>
        </row>
        <row r="244">
          <cell r="A244" t="str">
            <v>480150.521</v>
          </cell>
          <cell r="H244">
            <v>6675.25</v>
          </cell>
          <cell r="K244">
            <v>49202.43</v>
          </cell>
          <cell r="M244">
            <v>49202.43</v>
          </cell>
        </row>
        <row r="245">
          <cell r="A245" t="str">
            <v>490010.521</v>
          </cell>
          <cell r="H245">
            <v>62026.15</v>
          </cell>
          <cell r="K245">
            <v>457579.58</v>
          </cell>
          <cell r="M245">
            <v>457579.58</v>
          </cell>
        </row>
        <row r="246">
          <cell r="A246" t="str">
            <v>670110.588</v>
          </cell>
          <cell r="H246">
            <v>50000</v>
          </cell>
          <cell r="K246">
            <v>350000</v>
          </cell>
          <cell r="M246">
            <v>350000</v>
          </cell>
        </row>
        <row r="247">
          <cell r="A247" t="str">
            <v>671110.588</v>
          </cell>
          <cell r="H247">
            <v>248314</v>
          </cell>
          <cell r="K247">
            <v>835754</v>
          </cell>
          <cell r="M247">
            <v>74220</v>
          </cell>
        </row>
        <row r="248">
          <cell r="A248" t="str">
            <v>671120.588</v>
          </cell>
          <cell r="H248">
            <v>80000</v>
          </cell>
          <cell r="K248">
            <v>80000</v>
          </cell>
          <cell r="M248">
            <v>66557.919999999998</v>
          </cell>
        </row>
        <row r="249">
          <cell r="A249" t="str">
            <v>672110.588</v>
          </cell>
          <cell r="H249">
            <v>94517.96</v>
          </cell>
          <cell r="K249">
            <v>697278.29999999993</v>
          </cell>
          <cell r="M249">
            <v>697278.3</v>
          </cell>
        </row>
        <row r="250">
          <cell r="A250" t="str">
            <v>801110.521</v>
          </cell>
          <cell r="H250">
            <v>11053.25</v>
          </cell>
          <cell r="K250">
            <v>-1195604.9099999999</v>
          </cell>
          <cell r="M250">
            <v>-69177.31</v>
          </cell>
        </row>
        <row r="251">
          <cell r="A251" t="str">
            <v>801110.603</v>
          </cell>
          <cell r="H251">
            <v>0</v>
          </cell>
          <cell r="K251">
            <v>891.86</v>
          </cell>
          <cell r="M251">
            <v>0</v>
          </cell>
        </row>
        <row r="252">
          <cell r="A252" t="str">
            <v>801111.521</v>
          </cell>
          <cell r="H252">
            <v>0</v>
          </cell>
          <cell r="K252">
            <v>0</v>
          </cell>
          <cell r="M252">
            <v>0</v>
          </cell>
        </row>
        <row r="253">
          <cell r="A253" t="str">
            <v>801210.521</v>
          </cell>
          <cell r="H253">
            <v>-876613.48999999976</v>
          </cell>
          <cell r="K253">
            <v>-722993.06999999972</v>
          </cell>
          <cell r="M253">
            <v>-5277851.3</v>
          </cell>
        </row>
        <row r="254">
          <cell r="A254" t="str">
            <v>801210.603</v>
          </cell>
          <cell r="H254">
            <v>4796.5999999999995</v>
          </cell>
          <cell r="K254">
            <v>6472.58</v>
          </cell>
          <cell r="M254">
            <v>0</v>
          </cell>
        </row>
        <row r="255">
          <cell r="A255" t="str">
            <v>801211.521</v>
          </cell>
          <cell r="H255">
            <v>0</v>
          </cell>
          <cell r="K255">
            <v>0</v>
          </cell>
          <cell r="M255">
            <v>0</v>
          </cell>
        </row>
        <row r="256">
          <cell r="A256" t="str">
            <v>804010.521</v>
          </cell>
          <cell r="H256">
            <v>4531</v>
          </cell>
          <cell r="K256">
            <v>21067.81</v>
          </cell>
          <cell r="M256">
            <v>21936.74</v>
          </cell>
        </row>
        <row r="257">
          <cell r="A257" t="str">
            <v>804010.588</v>
          </cell>
          <cell r="H257">
            <v>0</v>
          </cell>
          <cell r="K257">
            <v>0</v>
          </cell>
          <cell r="M257">
            <v>0</v>
          </cell>
        </row>
        <row r="258">
          <cell r="A258" t="str">
            <v>804030.521</v>
          </cell>
          <cell r="H258">
            <v>0</v>
          </cell>
          <cell r="K258">
            <v>0</v>
          </cell>
          <cell r="M258">
            <v>-24786.76</v>
          </cell>
        </row>
        <row r="259">
          <cell r="A259" t="str">
            <v>804030.588</v>
          </cell>
          <cell r="H259">
            <v>0</v>
          </cell>
          <cell r="K259">
            <v>0</v>
          </cell>
          <cell r="M259">
            <v>0</v>
          </cell>
        </row>
        <row r="260">
          <cell r="A260" t="str">
            <v>804031.521</v>
          </cell>
          <cell r="H260">
            <v>0</v>
          </cell>
          <cell r="K260">
            <v>23074.62</v>
          </cell>
          <cell r="M260">
            <v>0</v>
          </cell>
        </row>
        <row r="261">
          <cell r="A261" t="str">
            <v>811134.521</v>
          </cell>
          <cell r="H261">
            <v>0</v>
          </cell>
          <cell r="K261">
            <v>3764129.49</v>
          </cell>
          <cell r="M261">
            <v>3764129.49</v>
          </cell>
        </row>
        <row r="262">
          <cell r="A262" t="str">
            <v>814019.521</v>
          </cell>
          <cell r="H262">
            <v>157529.95000000001</v>
          </cell>
          <cell r="K262">
            <v>1162130.51</v>
          </cell>
          <cell r="M262">
            <v>1162130.49</v>
          </cell>
        </row>
        <row r="263">
          <cell r="A263" t="str">
            <v>814058.521</v>
          </cell>
          <cell r="H263">
            <v>0</v>
          </cell>
          <cell r="K263">
            <v>0</v>
          </cell>
          <cell r="M263">
            <v>0</v>
          </cell>
        </row>
        <row r="264">
          <cell r="A264" t="str">
            <v>817128.521</v>
          </cell>
          <cell r="H264">
            <v>173585.7</v>
          </cell>
          <cell r="K264">
            <v>1260372.1599999999</v>
          </cell>
          <cell r="M264">
            <v>1260372.1599999999</v>
          </cell>
        </row>
        <row r="265">
          <cell r="A265" t="str">
            <v>819999.521</v>
          </cell>
          <cell r="H265">
            <v>0</v>
          </cell>
          <cell r="K265">
            <v>274442.59000000003</v>
          </cell>
          <cell r="M265">
            <v>274442.59000000003</v>
          </cell>
        </row>
        <row r="266">
          <cell r="A266" t="str">
            <v>880010.521</v>
          </cell>
          <cell r="H266">
            <v>8519</v>
          </cell>
          <cell r="K266">
            <v>26825</v>
          </cell>
          <cell r="M266">
            <v>48751.62</v>
          </cell>
        </row>
        <row r="267">
          <cell r="A267" t="str">
            <v>880010.588</v>
          </cell>
          <cell r="H267">
            <v>0</v>
          </cell>
          <cell r="K267">
            <v>-3580</v>
          </cell>
          <cell r="M267">
            <v>0</v>
          </cell>
        </row>
        <row r="268">
          <cell r="A268" t="str">
            <v>880010.603</v>
          </cell>
          <cell r="H268">
            <v>0</v>
          </cell>
          <cell r="K268">
            <v>0.01</v>
          </cell>
          <cell r="M268">
            <v>0</v>
          </cell>
        </row>
        <row r="269">
          <cell r="A269" t="str">
            <v>900110.521</v>
          </cell>
          <cell r="H269">
            <v>-1022335.8300000001</v>
          </cell>
          <cell r="K269">
            <v>14115296.279999999</v>
          </cell>
          <cell r="M269">
            <v>0</v>
          </cell>
        </row>
        <row r="270">
          <cell r="H270">
            <v>-4.8894435167312622E-9</v>
          </cell>
          <cell r="K270">
            <v>2.4214386940002441E-8</v>
          </cell>
          <cell r="M270">
            <v>2.567685442045331E-8</v>
          </cell>
        </row>
      </sheetData>
      <sheetData sheetId="11">
        <row r="1">
          <cell r="A1" t="str">
            <v>Account No.</v>
          </cell>
          <cell r="H1" t="str">
            <v>This Period Balance</v>
          </cell>
          <cell r="K1" t="str">
            <v>Ending Balance</v>
          </cell>
          <cell r="M1" t="str">
            <v>TUBO's Ending Balance</v>
          </cell>
        </row>
        <row r="2">
          <cell r="A2" t="str">
            <v>010010.000</v>
          </cell>
          <cell r="H2">
            <v>0</v>
          </cell>
          <cell r="K2">
            <v>98716.09</v>
          </cell>
          <cell r="M2">
            <v>100000</v>
          </cell>
        </row>
        <row r="3">
          <cell r="A3" t="str">
            <v>011051.000</v>
          </cell>
          <cell r="H3">
            <v>2054986.7200000007</v>
          </cell>
          <cell r="K3">
            <v>13160192.83</v>
          </cell>
          <cell r="M3">
            <v>12629248.43</v>
          </cell>
        </row>
        <row r="4">
          <cell r="A4" t="str">
            <v>011051.600</v>
          </cell>
          <cell r="H4">
            <v>2560523.0500000003</v>
          </cell>
          <cell r="K4">
            <v>2560523.0500000003</v>
          </cell>
          <cell r="M4">
            <v>0</v>
          </cell>
        </row>
        <row r="5">
          <cell r="A5" t="str">
            <v>012010.000</v>
          </cell>
          <cell r="H5">
            <v>12454900.08</v>
          </cell>
          <cell r="K5">
            <v>73092703.650000006</v>
          </cell>
          <cell r="M5">
            <v>73171762.700000003</v>
          </cell>
        </row>
        <row r="6">
          <cell r="A6" t="str">
            <v>012010.600</v>
          </cell>
          <cell r="H6">
            <v>10622655</v>
          </cell>
          <cell r="K6">
            <v>10622655</v>
          </cell>
          <cell r="M6">
            <v>0</v>
          </cell>
        </row>
        <row r="7">
          <cell r="A7" t="str">
            <v>012900.000</v>
          </cell>
          <cell r="H7">
            <v>-749709.49999999814</v>
          </cell>
          <cell r="K7">
            <v>15809073.940000001</v>
          </cell>
          <cell r="M7">
            <v>15764983.699999999</v>
          </cell>
        </row>
        <row r="8">
          <cell r="A8" t="str">
            <v>013010.000</v>
          </cell>
          <cell r="H8">
            <v>0</v>
          </cell>
          <cell r="K8">
            <v>0</v>
          </cell>
          <cell r="M8">
            <v>-235671.87</v>
          </cell>
        </row>
        <row r="9">
          <cell r="A9" t="str">
            <v>013110.000</v>
          </cell>
          <cell r="H9">
            <v>-97719.87</v>
          </cell>
          <cell r="K9">
            <v>-1578736.3199999998</v>
          </cell>
          <cell r="M9">
            <v>-1578736.32</v>
          </cell>
        </row>
        <row r="10">
          <cell r="A10" t="str">
            <v>013120.000</v>
          </cell>
          <cell r="H10">
            <v>0</v>
          </cell>
          <cell r="K10">
            <v>0</v>
          </cell>
          <cell r="M10">
            <v>0</v>
          </cell>
        </row>
        <row r="11">
          <cell r="A11" t="str">
            <v>014019.000</v>
          </cell>
          <cell r="H11">
            <v>0</v>
          </cell>
          <cell r="K11">
            <v>83032.490000000005</v>
          </cell>
          <cell r="M11">
            <v>0</v>
          </cell>
        </row>
        <row r="12">
          <cell r="A12" t="str">
            <v>014020.000</v>
          </cell>
          <cell r="H12">
            <v>0</v>
          </cell>
          <cell r="K12">
            <v>0</v>
          </cell>
          <cell r="M12">
            <v>0</v>
          </cell>
        </row>
        <row r="13">
          <cell r="A13" t="str">
            <v>014021.000</v>
          </cell>
          <cell r="H13">
            <v>0</v>
          </cell>
          <cell r="K13">
            <v>0</v>
          </cell>
          <cell r="M13">
            <v>0</v>
          </cell>
        </row>
        <row r="14">
          <cell r="A14" t="str">
            <v>014021.600</v>
          </cell>
          <cell r="H14">
            <v>398266.92</v>
          </cell>
          <cell r="K14">
            <v>398266.92</v>
          </cell>
          <cell r="M14">
            <v>0</v>
          </cell>
        </row>
        <row r="15">
          <cell r="A15" t="str">
            <v>014023.000</v>
          </cell>
          <cell r="H15">
            <v>0</v>
          </cell>
          <cell r="K15">
            <v>0</v>
          </cell>
          <cell r="M15">
            <v>0</v>
          </cell>
        </row>
        <row r="16">
          <cell r="A16" t="str">
            <v>014045.000</v>
          </cell>
          <cell r="H16">
            <v>0</v>
          </cell>
          <cell r="K16">
            <v>0</v>
          </cell>
          <cell r="M16">
            <v>0</v>
          </cell>
        </row>
        <row r="17">
          <cell r="A17" t="str">
            <v>014076.000</v>
          </cell>
          <cell r="H17">
            <v>0</v>
          </cell>
          <cell r="K17">
            <v>0</v>
          </cell>
          <cell r="M17">
            <v>0</v>
          </cell>
        </row>
        <row r="18">
          <cell r="A18" t="str">
            <v>014128.000</v>
          </cell>
          <cell r="H18">
            <v>0</v>
          </cell>
          <cell r="K18">
            <v>0</v>
          </cell>
          <cell r="M18">
            <v>0</v>
          </cell>
        </row>
        <row r="19">
          <cell r="A19" t="str">
            <v>014129.000</v>
          </cell>
          <cell r="H19">
            <v>0</v>
          </cell>
          <cell r="K19">
            <v>0</v>
          </cell>
          <cell r="M19">
            <v>0</v>
          </cell>
        </row>
        <row r="20">
          <cell r="A20" t="str">
            <v>014150.000</v>
          </cell>
          <cell r="H20">
            <v>0</v>
          </cell>
          <cell r="K20">
            <v>0</v>
          </cell>
          <cell r="M20">
            <v>0</v>
          </cell>
        </row>
        <row r="21">
          <cell r="A21" t="str">
            <v>014203.000</v>
          </cell>
          <cell r="H21">
            <v>0</v>
          </cell>
          <cell r="K21">
            <v>-83570.759999999995</v>
          </cell>
          <cell r="M21">
            <v>0</v>
          </cell>
        </row>
        <row r="22">
          <cell r="A22" t="str">
            <v>014998.000</v>
          </cell>
          <cell r="H22">
            <v>0</v>
          </cell>
          <cell r="K22">
            <v>-0.06</v>
          </cell>
          <cell r="M22">
            <v>530944.4</v>
          </cell>
        </row>
        <row r="23">
          <cell r="A23" t="str">
            <v>014999.000</v>
          </cell>
          <cell r="H23">
            <v>2795796.56</v>
          </cell>
          <cell r="K23">
            <v>4496570.0199999996</v>
          </cell>
          <cell r="M23">
            <v>4292340.0199999996</v>
          </cell>
        </row>
        <row r="24">
          <cell r="A24" t="str">
            <v>015010.000</v>
          </cell>
          <cell r="H24">
            <v>-13456.25</v>
          </cell>
          <cell r="K24">
            <v>27434.400000000001</v>
          </cell>
          <cell r="M24">
            <v>2133677.06</v>
          </cell>
        </row>
        <row r="25">
          <cell r="A25" t="str">
            <v>015010.600</v>
          </cell>
          <cell r="H25">
            <v>-2348.83</v>
          </cell>
          <cell r="K25">
            <v>-2348.83</v>
          </cell>
          <cell r="M25">
            <v>0</v>
          </cell>
        </row>
        <row r="26">
          <cell r="A26" t="str">
            <v>015012.000</v>
          </cell>
          <cell r="H26">
            <v>0</v>
          </cell>
          <cell r="K26">
            <v>0</v>
          </cell>
          <cell r="M26">
            <v>0</v>
          </cell>
        </row>
        <row r="27">
          <cell r="A27" t="str">
            <v>015020.000</v>
          </cell>
          <cell r="H27">
            <v>70696.15000000014</v>
          </cell>
          <cell r="K27">
            <v>-1058613.5999999999</v>
          </cell>
          <cell r="M27">
            <v>-3042257.1</v>
          </cell>
        </row>
        <row r="28">
          <cell r="A28" t="str">
            <v>015020.600</v>
          </cell>
          <cell r="H28">
            <v>-322183.84000000003</v>
          </cell>
          <cell r="K28">
            <v>-322183.84000000003</v>
          </cell>
          <cell r="M28">
            <v>0</v>
          </cell>
        </row>
        <row r="29">
          <cell r="A29" t="str">
            <v>015021.000</v>
          </cell>
          <cell r="H29">
            <v>-530944.39999999991</v>
          </cell>
          <cell r="K29">
            <v>49189.20000000007</v>
          </cell>
          <cell r="M29">
            <v>0</v>
          </cell>
        </row>
        <row r="30">
          <cell r="A30" t="str">
            <v>015021.600</v>
          </cell>
          <cell r="H30">
            <v>-13390.869999999995</v>
          </cell>
          <cell r="K30">
            <v>-13390.869999999995</v>
          </cell>
          <cell r="M30">
            <v>0</v>
          </cell>
        </row>
        <row r="31">
          <cell r="A31" t="str">
            <v>015022.000</v>
          </cell>
          <cell r="H31">
            <v>0</v>
          </cell>
          <cell r="K31">
            <v>0</v>
          </cell>
          <cell r="M31">
            <v>0</v>
          </cell>
        </row>
        <row r="32">
          <cell r="A32" t="str">
            <v>016013.000</v>
          </cell>
          <cell r="H32">
            <v>0</v>
          </cell>
          <cell r="K32">
            <v>-42521.31</v>
          </cell>
          <cell r="M32">
            <v>0</v>
          </cell>
        </row>
        <row r="33">
          <cell r="A33" t="str">
            <v>016020.000</v>
          </cell>
          <cell r="H33">
            <v>0</v>
          </cell>
          <cell r="K33">
            <v>15</v>
          </cell>
          <cell r="M33">
            <v>0</v>
          </cell>
        </row>
        <row r="34">
          <cell r="A34" t="str">
            <v>016999.000</v>
          </cell>
          <cell r="H34">
            <v>0</v>
          </cell>
          <cell r="K34">
            <v>0</v>
          </cell>
          <cell r="M34">
            <v>0</v>
          </cell>
        </row>
        <row r="35">
          <cell r="A35" t="str">
            <v>018002.000</v>
          </cell>
          <cell r="H35">
            <v>0</v>
          </cell>
          <cell r="K35">
            <v>0</v>
          </cell>
          <cell r="M35">
            <v>0</v>
          </cell>
        </row>
        <row r="36">
          <cell r="A36" t="str">
            <v>018014.000</v>
          </cell>
          <cell r="H36">
            <v>0</v>
          </cell>
          <cell r="K36">
            <v>0</v>
          </cell>
          <cell r="M36">
            <v>0</v>
          </cell>
        </row>
        <row r="37">
          <cell r="A37" t="str">
            <v>018019.000</v>
          </cell>
          <cell r="H37">
            <v>-278665.56000000006</v>
          </cell>
          <cell r="K37">
            <v>-11164175.790000001</v>
          </cell>
          <cell r="M37">
            <v>-755632.63</v>
          </cell>
        </row>
        <row r="38">
          <cell r="A38" t="str">
            <v>018020.000</v>
          </cell>
          <cell r="H38">
            <v>0</v>
          </cell>
          <cell r="K38">
            <v>0</v>
          </cell>
          <cell r="M38">
            <v>0</v>
          </cell>
        </row>
        <row r="39">
          <cell r="A39" t="str">
            <v>018021.000</v>
          </cell>
          <cell r="H39">
            <v>0</v>
          </cell>
          <cell r="K39">
            <v>0</v>
          </cell>
          <cell r="M39">
            <v>0</v>
          </cell>
        </row>
        <row r="40">
          <cell r="A40" t="str">
            <v>018022.000</v>
          </cell>
          <cell r="H40">
            <v>0</v>
          </cell>
          <cell r="K40">
            <v>0</v>
          </cell>
          <cell r="M40">
            <v>0</v>
          </cell>
        </row>
        <row r="41">
          <cell r="A41" t="str">
            <v>018023.000</v>
          </cell>
          <cell r="H41">
            <v>0</v>
          </cell>
          <cell r="K41">
            <v>0</v>
          </cell>
          <cell r="M41">
            <v>0</v>
          </cell>
        </row>
        <row r="42">
          <cell r="A42" t="str">
            <v>018045.000</v>
          </cell>
          <cell r="H42">
            <v>0</v>
          </cell>
          <cell r="K42">
            <v>0</v>
          </cell>
          <cell r="M42">
            <v>0</v>
          </cell>
        </row>
        <row r="43">
          <cell r="A43" t="str">
            <v>018079.000</v>
          </cell>
          <cell r="H43">
            <v>-62.2800000000002</v>
          </cell>
          <cell r="K43">
            <v>38225.39</v>
          </cell>
          <cell r="M43">
            <v>35036.550000000003</v>
          </cell>
        </row>
        <row r="44">
          <cell r="A44" t="str">
            <v>018128.000</v>
          </cell>
          <cell r="H44">
            <v>-6939412.4000000004</v>
          </cell>
          <cell r="K44">
            <v>-39122253.979999997</v>
          </cell>
          <cell r="M44">
            <v>-29747432.859999999</v>
          </cell>
        </row>
        <row r="45">
          <cell r="A45" t="str">
            <v>018134.000</v>
          </cell>
          <cell r="H45">
            <v>-1705828.21</v>
          </cell>
          <cell r="K45">
            <v>-1705828.21</v>
          </cell>
          <cell r="M45">
            <v>-1548076.56</v>
          </cell>
        </row>
        <row r="46">
          <cell r="A46" t="str">
            <v>018184.000</v>
          </cell>
          <cell r="H46">
            <v>-18190.139999999898</v>
          </cell>
          <cell r="K46">
            <v>11812431.42</v>
          </cell>
          <cell r="M46">
            <v>-4752819.5</v>
          </cell>
        </row>
        <row r="47">
          <cell r="A47" t="str">
            <v>018570.000</v>
          </cell>
          <cell r="H47">
            <v>-1106.2699999999986</v>
          </cell>
          <cell r="K47">
            <v>679050.23</v>
          </cell>
          <cell r="M47">
            <v>622402.34</v>
          </cell>
        </row>
        <row r="48">
          <cell r="A48" t="str">
            <v>018570.600</v>
          </cell>
          <cell r="H48">
            <v>-655703.78</v>
          </cell>
          <cell r="K48">
            <v>-655703.78</v>
          </cell>
          <cell r="M48">
            <v>0</v>
          </cell>
        </row>
        <row r="49">
          <cell r="A49" t="str">
            <v>020003.000</v>
          </cell>
          <cell r="H49">
            <v>0</v>
          </cell>
          <cell r="K49">
            <v>0.01</v>
          </cell>
          <cell r="M49">
            <v>0</v>
          </cell>
        </row>
        <row r="50">
          <cell r="A50" t="str">
            <v>021000.000</v>
          </cell>
          <cell r="H50">
            <v>0</v>
          </cell>
          <cell r="K50">
            <v>0</v>
          </cell>
          <cell r="M50">
            <v>0</v>
          </cell>
        </row>
        <row r="51">
          <cell r="A51" t="str">
            <v>023014.000</v>
          </cell>
          <cell r="H51">
            <v>812375.99</v>
          </cell>
          <cell r="K51">
            <v>2784900.31</v>
          </cell>
          <cell r="M51">
            <v>2784900.31</v>
          </cell>
        </row>
        <row r="52">
          <cell r="A52" t="str">
            <v>024000.000</v>
          </cell>
          <cell r="H52">
            <v>0</v>
          </cell>
          <cell r="K52">
            <v>0</v>
          </cell>
          <cell r="M52">
            <v>0</v>
          </cell>
        </row>
        <row r="53">
          <cell r="A53" t="str">
            <v>024048.000</v>
          </cell>
          <cell r="H53">
            <v>-19329.3</v>
          </cell>
          <cell r="K53">
            <v>40607.649999999994</v>
          </cell>
          <cell r="M53">
            <v>40607.65</v>
          </cell>
        </row>
        <row r="54">
          <cell r="A54" t="str">
            <v>024901.600</v>
          </cell>
          <cell r="H54">
            <v>100000</v>
          </cell>
          <cell r="K54">
            <v>100000</v>
          </cell>
          <cell r="M54">
            <v>0</v>
          </cell>
        </row>
        <row r="55">
          <cell r="A55" t="str">
            <v>024902.600</v>
          </cell>
          <cell r="H55">
            <v>136408.01</v>
          </cell>
          <cell r="K55">
            <v>136408.01</v>
          </cell>
          <cell r="M55">
            <v>0</v>
          </cell>
        </row>
        <row r="56">
          <cell r="A56" t="str">
            <v>027010.000</v>
          </cell>
          <cell r="H56">
            <v>0</v>
          </cell>
          <cell r="K56">
            <v>0</v>
          </cell>
          <cell r="M56">
            <v>0</v>
          </cell>
        </row>
        <row r="57">
          <cell r="A57" t="str">
            <v>028010.000</v>
          </cell>
          <cell r="H57">
            <v>0</v>
          </cell>
          <cell r="K57">
            <v>0</v>
          </cell>
          <cell r="M57">
            <v>0</v>
          </cell>
        </row>
        <row r="58">
          <cell r="A58" t="str">
            <v>028910.000</v>
          </cell>
          <cell r="H58">
            <v>0</v>
          </cell>
          <cell r="K58">
            <v>0</v>
          </cell>
          <cell r="M58">
            <v>0</v>
          </cell>
        </row>
        <row r="59">
          <cell r="A59" t="str">
            <v>029010.000</v>
          </cell>
          <cell r="H59">
            <v>-100000</v>
          </cell>
          <cell r="K59">
            <v>1519951.05</v>
          </cell>
          <cell r="M59">
            <v>1519951.05</v>
          </cell>
        </row>
        <row r="60">
          <cell r="A60" t="str">
            <v>029010.600</v>
          </cell>
          <cell r="H60">
            <v>20000</v>
          </cell>
          <cell r="K60">
            <v>20000</v>
          </cell>
          <cell r="M60">
            <v>0</v>
          </cell>
        </row>
        <row r="61">
          <cell r="A61" t="str">
            <v>029110.000</v>
          </cell>
          <cell r="H61">
            <v>-5000</v>
          </cell>
          <cell r="K61">
            <v>163986.85999999999</v>
          </cell>
          <cell r="M61">
            <v>105000</v>
          </cell>
        </row>
        <row r="62">
          <cell r="A62" t="str">
            <v>029130.000</v>
          </cell>
          <cell r="H62">
            <v>-30445.24</v>
          </cell>
          <cell r="K62">
            <v>-19253.900000000001</v>
          </cell>
          <cell r="M62">
            <v>-19253.919999999998</v>
          </cell>
        </row>
        <row r="63">
          <cell r="A63" t="str">
            <v>029150.000</v>
          </cell>
          <cell r="H63">
            <v>0</v>
          </cell>
          <cell r="K63">
            <v>0</v>
          </cell>
          <cell r="M63">
            <v>0</v>
          </cell>
        </row>
        <row r="64">
          <cell r="A64" t="str">
            <v>029170.000</v>
          </cell>
          <cell r="H64">
            <v>0</v>
          </cell>
          <cell r="K64">
            <v>2476509.19</v>
          </cell>
          <cell r="M64">
            <v>10300913.960000001</v>
          </cell>
        </row>
        <row r="65">
          <cell r="A65" t="str">
            <v>029900.000</v>
          </cell>
          <cell r="H65">
            <v>12262.869999999995</v>
          </cell>
          <cell r="K65">
            <v>508772.11</v>
          </cell>
          <cell r="M65">
            <v>381445.53</v>
          </cell>
        </row>
        <row r="66">
          <cell r="A66" t="str">
            <v>041110.000</v>
          </cell>
          <cell r="H66">
            <v>0</v>
          </cell>
          <cell r="K66">
            <v>0</v>
          </cell>
          <cell r="M66">
            <v>0</v>
          </cell>
        </row>
        <row r="67">
          <cell r="A67" t="str">
            <v>041210.000</v>
          </cell>
          <cell r="H67">
            <v>0</v>
          </cell>
          <cell r="K67">
            <v>1</v>
          </cell>
          <cell r="M67">
            <v>1</v>
          </cell>
        </row>
        <row r="68">
          <cell r="A68" t="str">
            <v>041510.000</v>
          </cell>
          <cell r="H68">
            <v>0</v>
          </cell>
          <cell r="K68">
            <v>674115.26</v>
          </cell>
          <cell r="M68">
            <v>378869.89</v>
          </cell>
        </row>
        <row r="69">
          <cell r="A69" t="str">
            <v>041510.600</v>
          </cell>
          <cell r="H69">
            <v>0</v>
          </cell>
          <cell r="K69">
            <v>0</v>
          </cell>
          <cell r="M69">
            <v>0</v>
          </cell>
        </row>
        <row r="70">
          <cell r="A70" t="str">
            <v>041610.000</v>
          </cell>
          <cell r="H70">
            <v>0</v>
          </cell>
          <cell r="K70">
            <v>908820.47</v>
          </cell>
          <cell r="M70">
            <v>0</v>
          </cell>
        </row>
        <row r="71">
          <cell r="A71" t="str">
            <v>042110.000</v>
          </cell>
          <cell r="H71">
            <v>0</v>
          </cell>
          <cell r="K71">
            <v>1</v>
          </cell>
          <cell r="M71">
            <v>0</v>
          </cell>
        </row>
        <row r="72">
          <cell r="A72" t="str">
            <v>042210.000</v>
          </cell>
          <cell r="H72">
            <v>0</v>
          </cell>
          <cell r="K72">
            <v>0.28000000000000003</v>
          </cell>
          <cell r="M72">
            <v>0</v>
          </cell>
        </row>
        <row r="73">
          <cell r="A73" t="str">
            <v>042510.000</v>
          </cell>
          <cell r="H73">
            <v>-4862.07</v>
          </cell>
          <cell r="K73">
            <v>-441480.97000000003</v>
          </cell>
          <cell r="M73">
            <v>-378215.98</v>
          </cell>
        </row>
        <row r="74">
          <cell r="A74" t="str">
            <v>042610.000</v>
          </cell>
          <cell r="H74">
            <v>-14939.51</v>
          </cell>
          <cell r="K74">
            <v>-181764.09</v>
          </cell>
          <cell r="M74">
            <v>0</v>
          </cell>
        </row>
        <row r="75">
          <cell r="A75" t="str">
            <v>061110.000</v>
          </cell>
          <cell r="H75">
            <v>-710576</v>
          </cell>
          <cell r="K75">
            <v>-727436.38</v>
          </cell>
          <cell r="M75">
            <v>-710595.41</v>
          </cell>
        </row>
        <row r="76">
          <cell r="A76" t="str">
            <v>061111.000</v>
          </cell>
          <cell r="H76">
            <v>0</v>
          </cell>
          <cell r="K76">
            <v>15</v>
          </cell>
          <cell r="M76">
            <v>0</v>
          </cell>
        </row>
        <row r="77">
          <cell r="A77" t="str">
            <v>062010.000</v>
          </cell>
          <cell r="H77">
            <v>0</v>
          </cell>
          <cell r="K77">
            <v>0</v>
          </cell>
          <cell r="M77">
            <v>0</v>
          </cell>
        </row>
        <row r="78">
          <cell r="A78" t="str">
            <v>062110.000</v>
          </cell>
          <cell r="H78">
            <v>0</v>
          </cell>
          <cell r="K78">
            <v>0</v>
          </cell>
          <cell r="M78">
            <v>0</v>
          </cell>
        </row>
        <row r="79">
          <cell r="A79" t="str">
            <v>062120.000</v>
          </cell>
          <cell r="H79">
            <v>24</v>
          </cell>
          <cell r="K79">
            <v>-51926</v>
          </cell>
          <cell r="M79">
            <v>-51926</v>
          </cell>
        </row>
        <row r="80">
          <cell r="A80" t="str">
            <v>062120.600</v>
          </cell>
          <cell r="H80">
            <v>-3800</v>
          </cell>
          <cell r="K80">
            <v>-3800</v>
          </cell>
          <cell r="M80">
            <v>0</v>
          </cell>
        </row>
        <row r="81">
          <cell r="A81" t="str">
            <v>062130.000</v>
          </cell>
          <cell r="H81">
            <v>-386725.70999999996</v>
          </cell>
          <cell r="K81">
            <v>-1491538.89</v>
          </cell>
          <cell r="M81">
            <v>-1468272.22</v>
          </cell>
        </row>
        <row r="82">
          <cell r="A82" t="str">
            <v>062130.600</v>
          </cell>
          <cell r="H82">
            <v>0</v>
          </cell>
          <cell r="K82">
            <v>0</v>
          </cell>
          <cell r="M82">
            <v>0</v>
          </cell>
        </row>
        <row r="83">
          <cell r="A83" t="str">
            <v>062160.000</v>
          </cell>
          <cell r="H83">
            <v>-162866.45000000001</v>
          </cell>
          <cell r="K83">
            <v>-1004600.56</v>
          </cell>
          <cell r="M83">
            <v>-1004600.56</v>
          </cell>
        </row>
        <row r="84">
          <cell r="A84" t="str">
            <v>062210.000</v>
          </cell>
          <cell r="H84">
            <v>0</v>
          </cell>
          <cell r="K84">
            <v>0</v>
          </cell>
          <cell r="M84">
            <v>0</v>
          </cell>
        </row>
        <row r="85">
          <cell r="A85" t="str">
            <v>062310.000</v>
          </cell>
          <cell r="H85">
            <v>2000</v>
          </cell>
          <cell r="K85">
            <v>-4328.37</v>
          </cell>
          <cell r="M85">
            <v>-4328.37</v>
          </cell>
        </row>
        <row r="86">
          <cell r="A86" t="str">
            <v>062410.000</v>
          </cell>
          <cell r="H86">
            <v>0</v>
          </cell>
          <cell r="K86">
            <v>0</v>
          </cell>
          <cell r="M86">
            <v>0</v>
          </cell>
        </row>
        <row r="87">
          <cell r="A87" t="str">
            <v>062510.000</v>
          </cell>
          <cell r="H87">
            <v>100728.86</v>
          </cell>
          <cell r="K87">
            <v>-44427.099999999991</v>
          </cell>
          <cell r="M87">
            <v>-44427.1</v>
          </cell>
        </row>
        <row r="88">
          <cell r="A88" t="str">
            <v>062610.000</v>
          </cell>
          <cell r="H88">
            <v>-50000</v>
          </cell>
          <cell r="K88">
            <v>-390000</v>
          </cell>
          <cell r="M88">
            <v>-1104134</v>
          </cell>
        </row>
        <row r="89">
          <cell r="A89" t="str">
            <v>062630.000</v>
          </cell>
          <cell r="H89">
            <v>0</v>
          </cell>
          <cell r="K89">
            <v>0</v>
          </cell>
          <cell r="M89">
            <v>-13442.08</v>
          </cell>
        </row>
        <row r="90">
          <cell r="A90" t="str">
            <v>062710.000</v>
          </cell>
          <cell r="H90">
            <v>-50000</v>
          </cell>
          <cell r="K90">
            <v>-490000</v>
          </cell>
          <cell r="M90">
            <v>-1300525.83</v>
          </cell>
        </row>
        <row r="91">
          <cell r="A91" t="str">
            <v>062810.000</v>
          </cell>
          <cell r="H91">
            <v>79584.58</v>
          </cell>
          <cell r="K91">
            <v>-46858.84</v>
          </cell>
          <cell r="M91">
            <v>-46858.84</v>
          </cell>
        </row>
        <row r="92">
          <cell r="A92" t="str">
            <v>062910.000</v>
          </cell>
          <cell r="H92">
            <v>-911323.45</v>
          </cell>
          <cell r="K92">
            <v>-3182519.01</v>
          </cell>
          <cell r="M92">
            <v>-4936900.12</v>
          </cell>
        </row>
        <row r="93">
          <cell r="A93" t="str">
            <v>063010.000</v>
          </cell>
          <cell r="H93">
            <v>0</v>
          </cell>
          <cell r="K93">
            <v>0</v>
          </cell>
          <cell r="M93">
            <v>0</v>
          </cell>
        </row>
        <row r="94">
          <cell r="A94" t="str">
            <v>063210.000</v>
          </cell>
          <cell r="H94">
            <v>-32573.279999999999</v>
          </cell>
          <cell r="K94">
            <v>-565528.78</v>
          </cell>
          <cell r="M94">
            <v>-556402.65</v>
          </cell>
        </row>
        <row r="95">
          <cell r="A95" t="str">
            <v>063310.000</v>
          </cell>
          <cell r="H95">
            <v>0</v>
          </cell>
          <cell r="K95">
            <v>0</v>
          </cell>
          <cell r="M95">
            <v>0</v>
          </cell>
        </row>
        <row r="96">
          <cell r="A96" t="str">
            <v>063410.000</v>
          </cell>
          <cell r="H96">
            <v>0</v>
          </cell>
          <cell r="K96">
            <v>930911.26</v>
          </cell>
          <cell r="M96">
            <v>0</v>
          </cell>
        </row>
        <row r="97">
          <cell r="A97" t="str">
            <v>063420.000</v>
          </cell>
          <cell r="H97">
            <v>0</v>
          </cell>
          <cell r="K97">
            <v>0</v>
          </cell>
          <cell r="M97">
            <v>0</v>
          </cell>
        </row>
        <row r="98">
          <cell r="A98" t="str">
            <v>064900.000</v>
          </cell>
          <cell r="H98">
            <v>11893.970000000205</v>
          </cell>
          <cell r="K98">
            <v>-4155949.2399999998</v>
          </cell>
          <cell r="M98">
            <v>-4805958.88</v>
          </cell>
        </row>
        <row r="99">
          <cell r="A99" t="str">
            <v>065010.000</v>
          </cell>
          <cell r="H99">
            <v>-5370432.7800000012</v>
          </cell>
          <cell r="K99">
            <v>-13612537.370000001</v>
          </cell>
          <cell r="M99">
            <v>1851165.92</v>
          </cell>
        </row>
        <row r="100">
          <cell r="A100" t="str">
            <v>065020.000</v>
          </cell>
          <cell r="H100">
            <v>0</v>
          </cell>
          <cell r="K100">
            <v>-12777.14</v>
          </cell>
          <cell r="M100">
            <v>0</v>
          </cell>
        </row>
        <row r="101">
          <cell r="A101" t="str">
            <v>065030.000</v>
          </cell>
          <cell r="H101">
            <v>-182459.33999999997</v>
          </cell>
          <cell r="K101">
            <v>-1281142.94</v>
          </cell>
          <cell r="M101">
            <v>-1204042</v>
          </cell>
        </row>
        <row r="102">
          <cell r="A102" t="str">
            <v>065030.600</v>
          </cell>
          <cell r="H102">
            <v>-4615.5</v>
          </cell>
          <cell r="K102">
            <v>-4615.5</v>
          </cell>
          <cell r="M102">
            <v>0</v>
          </cell>
        </row>
        <row r="103">
          <cell r="A103" t="str">
            <v>080010.000</v>
          </cell>
          <cell r="H103">
            <v>0</v>
          </cell>
          <cell r="K103">
            <v>-450000</v>
          </cell>
          <cell r="M103">
            <v>-450000</v>
          </cell>
        </row>
        <row r="104">
          <cell r="A104" t="str">
            <v>081010.000</v>
          </cell>
          <cell r="H104">
            <v>0</v>
          </cell>
          <cell r="K104">
            <v>0</v>
          </cell>
          <cell r="M104">
            <v>458951.39</v>
          </cell>
        </row>
        <row r="105">
          <cell r="A105" t="str">
            <v>081030.000</v>
          </cell>
          <cell r="H105">
            <v>0</v>
          </cell>
          <cell r="K105">
            <v>0</v>
          </cell>
          <cell r="M105">
            <v>0</v>
          </cell>
        </row>
        <row r="106">
          <cell r="A106" t="str">
            <v>082010.000</v>
          </cell>
          <cell r="H106">
            <v>0</v>
          </cell>
          <cell r="K106">
            <v>-24851202.239999998</v>
          </cell>
          <cell r="M106">
            <v>-32658571.91</v>
          </cell>
        </row>
        <row r="107">
          <cell r="A107" t="str">
            <v>082020.000</v>
          </cell>
          <cell r="H107">
            <v>0</v>
          </cell>
          <cell r="K107">
            <v>0</v>
          </cell>
          <cell r="M107">
            <v>0</v>
          </cell>
        </row>
        <row r="108">
          <cell r="A108" t="str">
            <v>084010.000</v>
          </cell>
          <cell r="H108">
            <v>0</v>
          </cell>
          <cell r="K108">
            <v>0</v>
          </cell>
          <cell r="M108">
            <v>1863234.6</v>
          </cell>
        </row>
        <row r="109">
          <cell r="A109" t="str">
            <v>110102.521</v>
          </cell>
          <cell r="H109">
            <v>-7528709.0799999991</v>
          </cell>
          <cell r="K109">
            <v>-40936967.090000004</v>
          </cell>
          <cell r="M109">
            <v>-40191185.729999997</v>
          </cell>
        </row>
        <row r="110">
          <cell r="A110" t="str">
            <v>110900.521</v>
          </cell>
          <cell r="H110">
            <v>0</v>
          </cell>
          <cell r="K110">
            <v>0</v>
          </cell>
          <cell r="M110">
            <v>0</v>
          </cell>
        </row>
        <row r="111">
          <cell r="A111" t="str">
            <v>113011.521</v>
          </cell>
          <cell r="H111">
            <v>-1877050.76</v>
          </cell>
          <cell r="K111">
            <v>-3341932.1399999997</v>
          </cell>
          <cell r="M111">
            <v>-3341932.13</v>
          </cell>
        </row>
        <row r="112">
          <cell r="A112" t="str">
            <v>113012.521</v>
          </cell>
          <cell r="H112">
            <v>0</v>
          </cell>
          <cell r="K112">
            <v>-2699337.52</v>
          </cell>
          <cell r="M112">
            <v>-2699337.52</v>
          </cell>
        </row>
        <row r="113">
          <cell r="A113" t="str">
            <v>113014.521</v>
          </cell>
          <cell r="H113">
            <v>-1569328.8</v>
          </cell>
          <cell r="K113">
            <v>-6768790.4900000002</v>
          </cell>
          <cell r="M113">
            <v>-6768790.5</v>
          </cell>
        </row>
        <row r="114">
          <cell r="A114" t="str">
            <v>113015.521</v>
          </cell>
          <cell r="H114">
            <v>0</v>
          </cell>
          <cell r="K114">
            <v>0</v>
          </cell>
          <cell r="M114">
            <v>0</v>
          </cell>
        </row>
        <row r="115">
          <cell r="A115" t="str">
            <v>114048.521</v>
          </cell>
          <cell r="H115">
            <v>-113265.55</v>
          </cell>
          <cell r="K115">
            <v>-458011.75</v>
          </cell>
          <cell r="M115">
            <v>-458011.75</v>
          </cell>
        </row>
        <row r="116">
          <cell r="A116" t="str">
            <v>116101.521</v>
          </cell>
          <cell r="H116">
            <v>-9280651.9500000011</v>
          </cell>
          <cell r="K116">
            <v>-52269585.330000006</v>
          </cell>
          <cell r="M116">
            <v>-51824977.850000001</v>
          </cell>
        </row>
        <row r="117">
          <cell r="A117" t="str">
            <v>190105.521</v>
          </cell>
          <cell r="H117">
            <v>-1005730.58</v>
          </cell>
          <cell r="K117">
            <v>-7463534.8300000001</v>
          </cell>
          <cell r="M117">
            <v>-7463534.8200000003</v>
          </cell>
        </row>
        <row r="118">
          <cell r="A118" t="str">
            <v>191107.521</v>
          </cell>
          <cell r="H118">
            <v>-23167.96</v>
          </cell>
          <cell r="K118">
            <v>-23167.96</v>
          </cell>
          <cell r="M118">
            <v>-23167.96</v>
          </cell>
        </row>
        <row r="119">
          <cell r="A119" t="str">
            <v>191201.603</v>
          </cell>
          <cell r="H119">
            <v>-3586038.17</v>
          </cell>
          <cell r="K119">
            <v>-3586038.17</v>
          </cell>
          <cell r="M119">
            <v>0</v>
          </cell>
        </row>
        <row r="120">
          <cell r="A120" t="str">
            <v>191202.603</v>
          </cell>
          <cell r="H120">
            <v>-4614056.72</v>
          </cell>
          <cell r="K120">
            <v>-4614056.72</v>
          </cell>
          <cell r="M120">
            <v>0</v>
          </cell>
        </row>
        <row r="121">
          <cell r="A121" t="str">
            <v>191203.603</v>
          </cell>
          <cell r="H121">
            <v>-1994663.45</v>
          </cell>
          <cell r="K121">
            <v>-1994663.45</v>
          </cell>
          <cell r="M121">
            <v>0</v>
          </cell>
        </row>
        <row r="122">
          <cell r="A122" t="str">
            <v>191204.603</v>
          </cell>
          <cell r="H122">
            <v>-564694.9</v>
          </cell>
          <cell r="K122">
            <v>-564694.9</v>
          </cell>
          <cell r="M122">
            <v>0</v>
          </cell>
        </row>
        <row r="123">
          <cell r="A123" t="str">
            <v>191205.603</v>
          </cell>
          <cell r="H123">
            <v>-177724</v>
          </cell>
          <cell r="K123">
            <v>-177724</v>
          </cell>
          <cell r="M123">
            <v>0</v>
          </cell>
        </row>
        <row r="124">
          <cell r="A124" t="str">
            <v>191206.603</v>
          </cell>
          <cell r="H124">
            <v>-13155.87</v>
          </cell>
          <cell r="K124">
            <v>-13155.87</v>
          </cell>
          <cell r="M124">
            <v>0</v>
          </cell>
        </row>
        <row r="125">
          <cell r="A125" t="str">
            <v>191207.603</v>
          </cell>
          <cell r="H125">
            <v>-1398596.45</v>
          </cell>
          <cell r="K125">
            <v>-1398596.45</v>
          </cell>
          <cell r="M125">
            <v>0</v>
          </cell>
        </row>
        <row r="126">
          <cell r="A126" t="str">
            <v>191208.603</v>
          </cell>
          <cell r="H126">
            <v>-5327.1</v>
          </cell>
          <cell r="K126">
            <v>-5327.1</v>
          </cell>
          <cell r="M126">
            <v>0</v>
          </cell>
        </row>
        <row r="127">
          <cell r="A127" t="str">
            <v>191209.603</v>
          </cell>
          <cell r="H127">
            <v>-292823.19</v>
          </cell>
          <cell r="K127">
            <v>-292823.19</v>
          </cell>
          <cell r="M127">
            <v>0</v>
          </cell>
        </row>
        <row r="128">
          <cell r="A128" t="str">
            <v>191210.603</v>
          </cell>
          <cell r="H128">
            <v>-191298.16</v>
          </cell>
          <cell r="K128">
            <v>-191298.16</v>
          </cell>
          <cell r="M128">
            <v>0</v>
          </cell>
        </row>
        <row r="129">
          <cell r="A129" t="str">
            <v>210102.521</v>
          </cell>
          <cell r="H129">
            <v>3430199.7299999995</v>
          </cell>
          <cell r="K129">
            <v>18590197.079999998</v>
          </cell>
          <cell r="M129">
            <v>19313735.359999999</v>
          </cell>
        </row>
        <row r="130">
          <cell r="A130" t="str">
            <v>213011.521</v>
          </cell>
          <cell r="H130">
            <v>632137.78</v>
          </cell>
          <cell r="K130">
            <v>1146983.9300000002</v>
          </cell>
          <cell r="M130">
            <v>1146983.93</v>
          </cell>
        </row>
        <row r="131">
          <cell r="A131" t="str">
            <v>213012.521</v>
          </cell>
          <cell r="H131">
            <v>0</v>
          </cell>
          <cell r="K131">
            <v>993523.5</v>
          </cell>
          <cell r="M131">
            <v>993523.5</v>
          </cell>
        </row>
        <row r="132">
          <cell r="A132" t="str">
            <v>213013.521</v>
          </cell>
          <cell r="H132">
            <v>0</v>
          </cell>
          <cell r="K132">
            <v>0</v>
          </cell>
          <cell r="M132">
            <v>0</v>
          </cell>
        </row>
        <row r="133">
          <cell r="A133" t="str">
            <v>213014.521</v>
          </cell>
          <cell r="H133">
            <v>599199.15</v>
          </cell>
          <cell r="K133">
            <v>3493838.31</v>
          </cell>
          <cell r="M133">
            <v>3493838.31</v>
          </cell>
        </row>
        <row r="134">
          <cell r="A134" t="str">
            <v>213015.521</v>
          </cell>
          <cell r="H134">
            <v>0</v>
          </cell>
          <cell r="K134">
            <v>0</v>
          </cell>
          <cell r="M134">
            <v>0</v>
          </cell>
        </row>
        <row r="135">
          <cell r="A135" t="str">
            <v>214048.521</v>
          </cell>
          <cell r="H135">
            <v>19329.3</v>
          </cell>
          <cell r="K135">
            <v>110016.35</v>
          </cell>
          <cell r="M135">
            <v>110016.35</v>
          </cell>
        </row>
        <row r="136">
          <cell r="A136" t="str">
            <v>290105.521</v>
          </cell>
          <cell r="H136">
            <v>861701.24</v>
          </cell>
          <cell r="K136">
            <v>6496420.2400000002</v>
          </cell>
          <cell r="M136">
            <v>6496420.2400000002</v>
          </cell>
        </row>
        <row r="137">
          <cell r="A137" t="str">
            <v>310110.521</v>
          </cell>
          <cell r="H137">
            <v>1090293.48</v>
          </cell>
          <cell r="K137">
            <v>6449491.6699999999</v>
          </cell>
          <cell r="M137">
            <v>6449491.6699999999</v>
          </cell>
        </row>
        <row r="138">
          <cell r="A138" t="str">
            <v>310120.521</v>
          </cell>
          <cell r="H138">
            <v>0</v>
          </cell>
          <cell r="K138">
            <v>23217.52</v>
          </cell>
          <cell r="M138">
            <v>23217.52</v>
          </cell>
        </row>
        <row r="139">
          <cell r="A139" t="str">
            <v>310140.521</v>
          </cell>
          <cell r="H139">
            <v>0</v>
          </cell>
          <cell r="K139">
            <v>0</v>
          </cell>
          <cell r="M139">
            <v>0</v>
          </cell>
        </row>
        <row r="140">
          <cell r="A140" t="str">
            <v>311110.521</v>
          </cell>
          <cell r="H140">
            <v>0</v>
          </cell>
          <cell r="K140">
            <v>0</v>
          </cell>
          <cell r="M140">
            <v>0</v>
          </cell>
        </row>
        <row r="141">
          <cell r="A141" t="str">
            <v>312110.521</v>
          </cell>
          <cell r="H141">
            <v>12000</v>
          </cell>
          <cell r="K141">
            <v>12000</v>
          </cell>
          <cell r="M141">
            <v>12000</v>
          </cell>
        </row>
        <row r="142">
          <cell r="A142" t="str">
            <v>313110.521</v>
          </cell>
          <cell r="H142">
            <v>22963</v>
          </cell>
          <cell r="K142">
            <v>130363</v>
          </cell>
          <cell r="M142">
            <v>130363</v>
          </cell>
        </row>
        <row r="143">
          <cell r="A143" t="str">
            <v>313120.521</v>
          </cell>
          <cell r="H143">
            <v>0</v>
          </cell>
          <cell r="K143">
            <v>0</v>
          </cell>
          <cell r="M143">
            <v>0</v>
          </cell>
        </row>
        <row r="144">
          <cell r="A144" t="str">
            <v>313130.521</v>
          </cell>
          <cell r="H144">
            <v>0</v>
          </cell>
          <cell r="K144">
            <v>0</v>
          </cell>
          <cell r="M144">
            <v>0</v>
          </cell>
        </row>
        <row r="145">
          <cell r="A145" t="str">
            <v>313140.521</v>
          </cell>
          <cell r="H145">
            <v>0</v>
          </cell>
          <cell r="K145">
            <v>9345</v>
          </cell>
          <cell r="M145">
            <v>9345</v>
          </cell>
        </row>
        <row r="146">
          <cell r="A146" t="str">
            <v>313150.521</v>
          </cell>
          <cell r="H146">
            <v>3716.2</v>
          </cell>
          <cell r="K146">
            <v>25391.100000000002</v>
          </cell>
          <cell r="M146">
            <v>25391.1</v>
          </cell>
        </row>
        <row r="147">
          <cell r="A147" t="str">
            <v>313160.521</v>
          </cell>
          <cell r="H147">
            <v>10347.76</v>
          </cell>
          <cell r="K147">
            <v>71099.349999999991</v>
          </cell>
          <cell r="M147">
            <v>71099.34</v>
          </cell>
        </row>
        <row r="148">
          <cell r="A148" t="str">
            <v>313170.521</v>
          </cell>
          <cell r="H148">
            <v>11611.89</v>
          </cell>
          <cell r="K148">
            <v>76539.360000000001</v>
          </cell>
          <cell r="M148">
            <v>76539.360000000001</v>
          </cell>
        </row>
        <row r="149">
          <cell r="A149" t="str">
            <v>313180.521</v>
          </cell>
          <cell r="H149">
            <v>11902.3</v>
          </cell>
          <cell r="K149">
            <v>60700.160000000003</v>
          </cell>
          <cell r="M149">
            <v>60700.160000000003</v>
          </cell>
        </row>
        <row r="150">
          <cell r="A150" t="str">
            <v>313190.521</v>
          </cell>
          <cell r="H150">
            <v>32850</v>
          </cell>
          <cell r="K150">
            <v>234549</v>
          </cell>
          <cell r="M150">
            <v>255467.5</v>
          </cell>
        </row>
        <row r="151">
          <cell r="A151" t="str">
            <v>313210.521</v>
          </cell>
          <cell r="H151">
            <v>0</v>
          </cell>
          <cell r="K151">
            <v>0</v>
          </cell>
          <cell r="M151">
            <v>0</v>
          </cell>
        </row>
        <row r="152">
          <cell r="A152" t="str">
            <v>313220.521</v>
          </cell>
          <cell r="H152">
            <v>0</v>
          </cell>
          <cell r="K152">
            <v>0</v>
          </cell>
          <cell r="M152">
            <v>0</v>
          </cell>
        </row>
        <row r="153">
          <cell r="A153" t="str">
            <v>313230.521</v>
          </cell>
          <cell r="H153">
            <v>0</v>
          </cell>
          <cell r="K153">
            <v>0</v>
          </cell>
          <cell r="M153">
            <v>0</v>
          </cell>
        </row>
        <row r="154">
          <cell r="A154" t="str">
            <v>313250.521</v>
          </cell>
          <cell r="H154">
            <v>25899.86</v>
          </cell>
          <cell r="K154">
            <v>28166.86</v>
          </cell>
          <cell r="M154">
            <v>28166.86</v>
          </cell>
        </row>
        <row r="155">
          <cell r="A155" t="str">
            <v>313260.521</v>
          </cell>
          <cell r="H155">
            <v>0</v>
          </cell>
          <cell r="K155">
            <v>0</v>
          </cell>
          <cell r="M155">
            <v>0</v>
          </cell>
        </row>
        <row r="156">
          <cell r="A156" t="str">
            <v>313270.521</v>
          </cell>
          <cell r="H156">
            <v>36610</v>
          </cell>
          <cell r="K156">
            <v>189660</v>
          </cell>
          <cell r="M156">
            <v>189660</v>
          </cell>
        </row>
        <row r="157">
          <cell r="A157" t="str">
            <v>313280.521</v>
          </cell>
          <cell r="H157">
            <v>15642.84</v>
          </cell>
          <cell r="K157">
            <v>71461.14</v>
          </cell>
          <cell r="M157">
            <v>81192.69</v>
          </cell>
        </row>
        <row r="158">
          <cell r="A158" t="str">
            <v>313290.521</v>
          </cell>
          <cell r="H158">
            <v>162866.45000000001</v>
          </cell>
          <cell r="K158">
            <v>1004600.56</v>
          </cell>
          <cell r="M158">
            <v>1004600.56</v>
          </cell>
        </row>
        <row r="159">
          <cell r="A159" t="str">
            <v>320110.521</v>
          </cell>
          <cell r="H159">
            <v>39315.089999999997</v>
          </cell>
          <cell r="K159">
            <v>138515.91999999998</v>
          </cell>
          <cell r="M159">
            <v>125015.92</v>
          </cell>
        </row>
        <row r="160">
          <cell r="A160" t="str">
            <v>321140.521</v>
          </cell>
          <cell r="H160">
            <v>0</v>
          </cell>
          <cell r="K160">
            <v>0</v>
          </cell>
          <cell r="M160">
            <v>0</v>
          </cell>
        </row>
        <row r="161">
          <cell r="A161" t="str">
            <v>321150.521</v>
          </cell>
          <cell r="H161">
            <v>0</v>
          </cell>
          <cell r="K161">
            <v>0</v>
          </cell>
          <cell r="M161">
            <v>0</v>
          </cell>
        </row>
        <row r="162">
          <cell r="A162" t="str">
            <v>321180.521</v>
          </cell>
          <cell r="H162">
            <v>0</v>
          </cell>
          <cell r="K162">
            <v>0</v>
          </cell>
          <cell r="M162">
            <v>0</v>
          </cell>
        </row>
        <row r="163">
          <cell r="A163" t="str">
            <v>322110.521</v>
          </cell>
          <cell r="H163">
            <v>92990</v>
          </cell>
          <cell r="K163">
            <v>938677.72</v>
          </cell>
          <cell r="M163">
            <v>943496.22</v>
          </cell>
        </row>
        <row r="164">
          <cell r="A164" t="str">
            <v>323110.521</v>
          </cell>
          <cell r="H164">
            <v>0</v>
          </cell>
          <cell r="K164">
            <v>0</v>
          </cell>
          <cell r="M164">
            <v>0</v>
          </cell>
        </row>
        <row r="165">
          <cell r="A165" t="str">
            <v>323120.521</v>
          </cell>
          <cell r="H165">
            <v>0</v>
          </cell>
          <cell r="K165">
            <v>0</v>
          </cell>
          <cell r="M165">
            <v>-114274.51</v>
          </cell>
        </row>
        <row r="166">
          <cell r="A166" t="str">
            <v>323130.521</v>
          </cell>
          <cell r="H166">
            <v>1392097.72</v>
          </cell>
          <cell r="K166">
            <v>7785714.3199999994</v>
          </cell>
          <cell r="M166">
            <v>7785714.3200000003</v>
          </cell>
        </row>
        <row r="167">
          <cell r="A167" t="str">
            <v>350110.521</v>
          </cell>
          <cell r="H167">
            <v>9000</v>
          </cell>
          <cell r="K167">
            <v>54000</v>
          </cell>
          <cell r="M167">
            <v>54000</v>
          </cell>
        </row>
        <row r="168">
          <cell r="A168" t="str">
            <v>350120.521</v>
          </cell>
          <cell r="H168">
            <v>38947.370000000003</v>
          </cell>
          <cell r="K168">
            <v>253033.9</v>
          </cell>
          <cell r="M168">
            <v>240884.22</v>
          </cell>
        </row>
        <row r="169">
          <cell r="A169" t="str">
            <v>350130.521</v>
          </cell>
          <cell r="H169">
            <v>0</v>
          </cell>
          <cell r="K169">
            <v>0</v>
          </cell>
          <cell r="M169">
            <v>0</v>
          </cell>
        </row>
        <row r="170">
          <cell r="A170" t="str">
            <v>353110.521</v>
          </cell>
          <cell r="H170">
            <v>50922.86</v>
          </cell>
          <cell r="K170">
            <v>227219.28999999998</v>
          </cell>
          <cell r="M170">
            <v>289989.28999999998</v>
          </cell>
        </row>
        <row r="171">
          <cell r="A171" t="str">
            <v>353120.521</v>
          </cell>
          <cell r="H171">
            <v>684475.43</v>
          </cell>
          <cell r="K171">
            <v>3005125.16</v>
          </cell>
          <cell r="M171">
            <v>3056638.67</v>
          </cell>
        </row>
        <row r="172">
          <cell r="A172" t="str">
            <v>353120.603</v>
          </cell>
          <cell r="H172">
            <v>0</v>
          </cell>
          <cell r="K172">
            <v>0</v>
          </cell>
          <cell r="M172">
            <v>0</v>
          </cell>
        </row>
        <row r="173">
          <cell r="A173" t="str">
            <v>353130.521</v>
          </cell>
          <cell r="H173">
            <v>88847.23</v>
          </cell>
          <cell r="K173">
            <v>354619.66</v>
          </cell>
          <cell r="M173">
            <v>476364</v>
          </cell>
        </row>
        <row r="174">
          <cell r="A174" t="str">
            <v>353140.521</v>
          </cell>
          <cell r="H174">
            <v>0</v>
          </cell>
          <cell r="K174">
            <v>0</v>
          </cell>
          <cell r="M174">
            <v>0</v>
          </cell>
        </row>
        <row r="175">
          <cell r="A175" t="str">
            <v>353150.521</v>
          </cell>
          <cell r="H175">
            <v>20000</v>
          </cell>
          <cell r="K175">
            <v>22193.89</v>
          </cell>
          <cell r="M175">
            <v>48797.89</v>
          </cell>
        </row>
        <row r="176">
          <cell r="A176" t="str">
            <v>354201.521</v>
          </cell>
          <cell r="H176">
            <v>655917.87</v>
          </cell>
          <cell r="K176">
            <v>3308268.41</v>
          </cell>
          <cell r="M176">
            <v>3314311.41</v>
          </cell>
        </row>
        <row r="177">
          <cell r="A177" t="str">
            <v>355110.521</v>
          </cell>
          <cell r="H177">
            <v>19785</v>
          </cell>
          <cell r="K177">
            <v>113160</v>
          </cell>
          <cell r="M177">
            <v>108410</v>
          </cell>
        </row>
        <row r="178">
          <cell r="A178" t="str">
            <v>355120.521</v>
          </cell>
          <cell r="H178">
            <v>0</v>
          </cell>
          <cell r="K178">
            <v>1500</v>
          </cell>
          <cell r="M178">
            <v>1500</v>
          </cell>
        </row>
        <row r="179">
          <cell r="A179" t="str">
            <v>355150.521</v>
          </cell>
          <cell r="H179">
            <v>0</v>
          </cell>
          <cell r="K179">
            <v>0</v>
          </cell>
          <cell r="M179">
            <v>0</v>
          </cell>
        </row>
        <row r="180">
          <cell r="A180" t="str">
            <v>356110.521</v>
          </cell>
          <cell r="H180">
            <v>21046.19</v>
          </cell>
          <cell r="K180">
            <v>97835.91</v>
          </cell>
          <cell r="M180">
            <v>107244.32</v>
          </cell>
        </row>
        <row r="181">
          <cell r="A181" t="str">
            <v>356120.521</v>
          </cell>
          <cell r="H181">
            <v>50335.66</v>
          </cell>
          <cell r="K181">
            <v>264144.88</v>
          </cell>
          <cell r="M181">
            <v>340493.82</v>
          </cell>
        </row>
        <row r="182">
          <cell r="A182" t="str">
            <v>357110.521</v>
          </cell>
          <cell r="H182">
            <v>0</v>
          </cell>
          <cell r="K182">
            <v>0</v>
          </cell>
          <cell r="M182">
            <v>0</v>
          </cell>
        </row>
        <row r="183">
          <cell r="A183" t="str">
            <v>358110.521</v>
          </cell>
          <cell r="H183">
            <v>35324</v>
          </cell>
          <cell r="K183">
            <v>151132</v>
          </cell>
          <cell r="M183">
            <v>151132</v>
          </cell>
        </row>
        <row r="184">
          <cell r="A184" t="str">
            <v>359110.521</v>
          </cell>
          <cell r="H184">
            <v>119058.42</v>
          </cell>
          <cell r="K184">
            <v>261161.31</v>
          </cell>
          <cell r="M184">
            <v>270012.33</v>
          </cell>
        </row>
        <row r="185">
          <cell r="A185" t="str">
            <v>360110.521</v>
          </cell>
          <cell r="H185">
            <v>0</v>
          </cell>
          <cell r="K185">
            <v>426262.45</v>
          </cell>
          <cell r="M185">
            <v>426262.45</v>
          </cell>
        </row>
        <row r="186">
          <cell r="A186" t="str">
            <v>361120.521</v>
          </cell>
          <cell r="H186">
            <v>0</v>
          </cell>
          <cell r="K186">
            <v>13077.5</v>
          </cell>
          <cell r="M186">
            <v>13077.5</v>
          </cell>
        </row>
        <row r="187">
          <cell r="A187" t="str">
            <v>361130.521</v>
          </cell>
          <cell r="H187">
            <v>1495.32</v>
          </cell>
          <cell r="K187">
            <v>313257.63</v>
          </cell>
          <cell r="M187">
            <v>261481.98</v>
          </cell>
        </row>
        <row r="188">
          <cell r="A188" t="str">
            <v>361140.521</v>
          </cell>
          <cell r="H188">
            <v>0</v>
          </cell>
          <cell r="K188">
            <v>0</v>
          </cell>
          <cell r="M188">
            <v>0</v>
          </cell>
        </row>
        <row r="189">
          <cell r="A189" t="str">
            <v>361150.521</v>
          </cell>
          <cell r="H189">
            <v>0</v>
          </cell>
          <cell r="K189">
            <v>0</v>
          </cell>
          <cell r="M189">
            <v>0</v>
          </cell>
        </row>
        <row r="190">
          <cell r="A190" t="str">
            <v>380110.521</v>
          </cell>
          <cell r="H190">
            <v>0</v>
          </cell>
          <cell r="K190">
            <v>0</v>
          </cell>
          <cell r="M190">
            <v>0</v>
          </cell>
        </row>
        <row r="191">
          <cell r="A191" t="str">
            <v>380120.521</v>
          </cell>
          <cell r="H191">
            <v>0</v>
          </cell>
          <cell r="K191">
            <v>0</v>
          </cell>
          <cell r="M191">
            <v>0</v>
          </cell>
        </row>
        <row r="192">
          <cell r="A192" t="str">
            <v>380130.521</v>
          </cell>
          <cell r="H192">
            <v>0</v>
          </cell>
          <cell r="K192">
            <v>5245.94</v>
          </cell>
          <cell r="M192">
            <v>9245.94</v>
          </cell>
        </row>
        <row r="193">
          <cell r="A193" t="str">
            <v>390010.521</v>
          </cell>
          <cell r="H193">
            <v>370400</v>
          </cell>
          <cell r="K193">
            <v>370400</v>
          </cell>
          <cell r="M193">
            <v>370399</v>
          </cell>
        </row>
        <row r="194">
          <cell r="A194" t="str">
            <v>410110.521</v>
          </cell>
          <cell r="H194">
            <v>77253.119999999995</v>
          </cell>
          <cell r="K194">
            <v>453518.72</v>
          </cell>
          <cell r="M194">
            <v>453518.72</v>
          </cell>
        </row>
        <row r="195">
          <cell r="A195" t="str">
            <v>410120.521</v>
          </cell>
          <cell r="H195">
            <v>0</v>
          </cell>
          <cell r="K195">
            <v>8461.14</v>
          </cell>
          <cell r="M195">
            <v>8461.14</v>
          </cell>
        </row>
        <row r="196">
          <cell r="A196" t="str">
            <v>410150.521</v>
          </cell>
          <cell r="H196">
            <v>456026.05</v>
          </cell>
          <cell r="K196">
            <v>3336362.6799999997</v>
          </cell>
          <cell r="M196">
            <v>3336362.72</v>
          </cell>
        </row>
        <row r="197">
          <cell r="A197" t="str">
            <v>411110.521</v>
          </cell>
          <cell r="H197">
            <v>33678.120000000003</v>
          </cell>
          <cell r="K197">
            <v>194568.57</v>
          </cell>
          <cell r="M197">
            <v>194568.57</v>
          </cell>
        </row>
        <row r="198">
          <cell r="A198" t="str">
            <v>413110.521</v>
          </cell>
          <cell r="H198">
            <v>3000</v>
          </cell>
          <cell r="K198">
            <v>19576</v>
          </cell>
          <cell r="M198">
            <v>19576</v>
          </cell>
        </row>
        <row r="199">
          <cell r="A199" t="str">
            <v>413120.521</v>
          </cell>
          <cell r="H199">
            <v>32573.279999999999</v>
          </cell>
          <cell r="K199">
            <v>200920.08</v>
          </cell>
          <cell r="M199">
            <v>200920.08</v>
          </cell>
        </row>
        <row r="200">
          <cell r="A200" t="str">
            <v>413150.521</v>
          </cell>
          <cell r="H200">
            <v>550.49</v>
          </cell>
          <cell r="K200">
            <v>3094.1000000000004</v>
          </cell>
          <cell r="M200">
            <v>3094.1</v>
          </cell>
        </row>
        <row r="201">
          <cell r="A201" t="str">
            <v>413160.521</v>
          </cell>
          <cell r="H201">
            <v>1223.42</v>
          </cell>
          <cell r="K201">
            <v>8579.880000000001</v>
          </cell>
          <cell r="M201">
            <v>8579.8799999999992</v>
          </cell>
        </row>
        <row r="202">
          <cell r="A202" t="str">
            <v>413170.521</v>
          </cell>
          <cell r="H202">
            <v>2752.81</v>
          </cell>
          <cell r="K202">
            <v>16774.13</v>
          </cell>
          <cell r="M202">
            <v>16774.13</v>
          </cell>
        </row>
        <row r="203">
          <cell r="A203" t="str">
            <v>413180.521</v>
          </cell>
          <cell r="H203">
            <v>8018.0399999999936</v>
          </cell>
          <cell r="K203">
            <v>82240.639999999999</v>
          </cell>
          <cell r="M203">
            <v>82240.639999999999</v>
          </cell>
        </row>
        <row r="204">
          <cell r="A204" t="str">
            <v>413190.521</v>
          </cell>
          <cell r="H204">
            <v>0</v>
          </cell>
          <cell r="K204">
            <v>24407.18</v>
          </cell>
          <cell r="M204">
            <v>24407.18</v>
          </cell>
        </row>
        <row r="205">
          <cell r="A205" t="str">
            <v>413210.521</v>
          </cell>
          <cell r="H205">
            <v>11250</v>
          </cell>
          <cell r="K205">
            <v>67197.37</v>
          </cell>
          <cell r="M205">
            <v>63250</v>
          </cell>
        </row>
        <row r="206">
          <cell r="A206" t="str">
            <v>413220.521</v>
          </cell>
          <cell r="H206">
            <v>17217</v>
          </cell>
          <cell r="K206">
            <v>97252</v>
          </cell>
          <cell r="M206">
            <v>97252</v>
          </cell>
        </row>
        <row r="207">
          <cell r="A207" t="str">
            <v>413230.521</v>
          </cell>
          <cell r="H207">
            <v>0</v>
          </cell>
          <cell r="K207">
            <v>0</v>
          </cell>
          <cell r="M207">
            <v>0</v>
          </cell>
        </row>
        <row r="208">
          <cell r="A208" t="str">
            <v>413240.521</v>
          </cell>
          <cell r="H208">
            <v>0</v>
          </cell>
          <cell r="K208">
            <v>0</v>
          </cell>
          <cell r="M208">
            <v>0</v>
          </cell>
        </row>
        <row r="209">
          <cell r="A209" t="str">
            <v>413250.521</v>
          </cell>
          <cell r="H209">
            <v>387769.51</v>
          </cell>
          <cell r="K209">
            <v>4354077.3899999997</v>
          </cell>
          <cell r="M209">
            <v>4329391.32</v>
          </cell>
        </row>
        <row r="210">
          <cell r="A210" t="str">
            <v>413260.521</v>
          </cell>
          <cell r="H210">
            <v>0</v>
          </cell>
          <cell r="K210">
            <v>0</v>
          </cell>
          <cell r="M210">
            <v>0</v>
          </cell>
        </row>
        <row r="211">
          <cell r="A211" t="str">
            <v>413270.521</v>
          </cell>
          <cell r="H211">
            <v>188947.37</v>
          </cell>
          <cell r="K211">
            <v>1023947.37</v>
          </cell>
          <cell r="M211">
            <v>1012894.74</v>
          </cell>
        </row>
        <row r="212">
          <cell r="A212" t="str">
            <v>413280.521</v>
          </cell>
          <cell r="H212">
            <v>11621.57</v>
          </cell>
          <cell r="K212">
            <v>113206.70999999999</v>
          </cell>
          <cell r="M212">
            <v>111944.23</v>
          </cell>
        </row>
        <row r="213">
          <cell r="A213" t="str">
            <v>441110.521</v>
          </cell>
          <cell r="H213">
            <v>0</v>
          </cell>
          <cell r="K213">
            <v>0</v>
          </cell>
          <cell r="M213">
            <v>0</v>
          </cell>
        </row>
        <row r="214">
          <cell r="A214" t="str">
            <v>441210.521</v>
          </cell>
          <cell r="H214">
            <v>0</v>
          </cell>
          <cell r="K214">
            <v>0</v>
          </cell>
          <cell r="M214">
            <v>0</v>
          </cell>
        </row>
        <row r="215">
          <cell r="A215" t="str">
            <v>441510.521</v>
          </cell>
          <cell r="H215">
            <v>4862.07</v>
          </cell>
          <cell r="K215">
            <v>29334.5</v>
          </cell>
          <cell r="M215">
            <v>0</v>
          </cell>
        </row>
        <row r="216">
          <cell r="A216" t="str">
            <v>441610.521</v>
          </cell>
          <cell r="H216">
            <v>14939.51</v>
          </cell>
          <cell r="K216">
            <v>90135.06</v>
          </cell>
          <cell r="M216">
            <v>0</v>
          </cell>
        </row>
        <row r="217">
          <cell r="A217" t="str">
            <v>450110.521</v>
          </cell>
          <cell r="H217">
            <v>0</v>
          </cell>
          <cell r="K217">
            <v>0</v>
          </cell>
          <cell r="M217">
            <v>0</v>
          </cell>
        </row>
        <row r="218">
          <cell r="A218" t="str">
            <v>450120.521</v>
          </cell>
          <cell r="H218">
            <v>71690</v>
          </cell>
          <cell r="K218">
            <v>421990</v>
          </cell>
          <cell r="M218">
            <v>434139.68</v>
          </cell>
        </row>
        <row r="219">
          <cell r="A219" t="str">
            <v>450130.521</v>
          </cell>
          <cell r="H219">
            <v>277477.08</v>
          </cell>
          <cell r="K219">
            <v>1664862.48</v>
          </cell>
          <cell r="M219">
            <v>1664862.48</v>
          </cell>
        </row>
        <row r="220">
          <cell r="A220" t="str">
            <v>451110.521</v>
          </cell>
          <cell r="H220">
            <v>159</v>
          </cell>
          <cell r="K220">
            <v>954</v>
          </cell>
          <cell r="M220">
            <v>954</v>
          </cell>
        </row>
        <row r="221">
          <cell r="A221" t="str">
            <v>451120.521</v>
          </cell>
          <cell r="H221">
            <v>83.67</v>
          </cell>
          <cell r="K221">
            <v>502.01</v>
          </cell>
          <cell r="M221">
            <v>502.02</v>
          </cell>
        </row>
        <row r="222">
          <cell r="A222" t="str">
            <v>451130.521</v>
          </cell>
          <cell r="H222">
            <v>0</v>
          </cell>
          <cell r="K222">
            <v>0</v>
          </cell>
          <cell r="M222">
            <v>0</v>
          </cell>
        </row>
        <row r="223">
          <cell r="A223" t="str">
            <v>453110.521</v>
          </cell>
          <cell r="H223">
            <v>7900</v>
          </cell>
          <cell r="K223">
            <v>45776.95</v>
          </cell>
          <cell r="M223">
            <v>46996.95</v>
          </cell>
        </row>
        <row r="224">
          <cell r="A224" t="str">
            <v>453120.521</v>
          </cell>
          <cell r="H224">
            <v>27017.68</v>
          </cell>
          <cell r="K224">
            <v>132304.5</v>
          </cell>
          <cell r="M224">
            <v>132304.5</v>
          </cell>
        </row>
        <row r="225">
          <cell r="A225" t="str">
            <v>453130.521</v>
          </cell>
          <cell r="H225">
            <v>9071.01</v>
          </cell>
          <cell r="K225">
            <v>140725.96000000002</v>
          </cell>
          <cell r="M225">
            <v>140725.96</v>
          </cell>
        </row>
        <row r="226">
          <cell r="A226" t="str">
            <v>453150.521</v>
          </cell>
          <cell r="H226">
            <v>8591.5300000000007</v>
          </cell>
          <cell r="K226">
            <v>56243.909999999996</v>
          </cell>
          <cell r="M226">
            <v>56243.91</v>
          </cell>
        </row>
        <row r="227">
          <cell r="A227" t="str">
            <v>455110.521</v>
          </cell>
          <cell r="H227">
            <v>26800</v>
          </cell>
          <cell r="K227">
            <v>116030.25</v>
          </cell>
          <cell r="M227">
            <v>124080.25</v>
          </cell>
        </row>
        <row r="228">
          <cell r="A228" t="str">
            <v>455120.521</v>
          </cell>
          <cell r="H228">
            <v>0</v>
          </cell>
          <cell r="K228">
            <v>0</v>
          </cell>
          <cell r="M228">
            <v>0</v>
          </cell>
        </row>
        <row r="229">
          <cell r="A229" t="str">
            <v>456110.521</v>
          </cell>
          <cell r="H229">
            <v>16175.26</v>
          </cell>
          <cell r="K229">
            <v>52518.58</v>
          </cell>
          <cell r="M229">
            <v>58156.77</v>
          </cell>
        </row>
        <row r="230">
          <cell r="A230" t="str">
            <v>456120.521</v>
          </cell>
          <cell r="H230">
            <v>0</v>
          </cell>
          <cell r="K230">
            <v>6114.49</v>
          </cell>
          <cell r="M230">
            <v>6034.49</v>
          </cell>
        </row>
        <row r="231">
          <cell r="A231" t="str">
            <v>459110.521</v>
          </cell>
          <cell r="H231">
            <v>0</v>
          </cell>
          <cell r="K231">
            <v>55408.98</v>
          </cell>
          <cell r="M231">
            <v>55374.81</v>
          </cell>
        </row>
        <row r="232">
          <cell r="A232" t="str">
            <v>460110.521</v>
          </cell>
          <cell r="H232">
            <v>0</v>
          </cell>
          <cell r="K232">
            <v>0</v>
          </cell>
          <cell r="M232">
            <v>0</v>
          </cell>
        </row>
        <row r="233">
          <cell r="A233" t="str">
            <v>461130.521</v>
          </cell>
          <cell r="H233">
            <v>0</v>
          </cell>
          <cell r="K233">
            <v>17005.349999999999</v>
          </cell>
          <cell r="M233">
            <v>68465.350000000006</v>
          </cell>
        </row>
        <row r="234">
          <cell r="A234" t="str">
            <v>471110.521</v>
          </cell>
          <cell r="H234">
            <v>0</v>
          </cell>
          <cell r="K234">
            <v>0</v>
          </cell>
          <cell r="M234">
            <v>0</v>
          </cell>
        </row>
        <row r="235">
          <cell r="A235" t="str">
            <v>480110.521</v>
          </cell>
          <cell r="H235">
            <v>0</v>
          </cell>
          <cell r="K235">
            <v>0</v>
          </cell>
          <cell r="M235">
            <v>0</v>
          </cell>
        </row>
        <row r="236">
          <cell r="A236" t="str">
            <v>480130.521</v>
          </cell>
          <cell r="H236">
            <v>0</v>
          </cell>
          <cell r="K236">
            <v>13700</v>
          </cell>
          <cell r="M236">
            <v>13700</v>
          </cell>
        </row>
        <row r="237">
          <cell r="A237" t="str">
            <v>480150.521</v>
          </cell>
          <cell r="H237">
            <v>6968.73</v>
          </cell>
          <cell r="K237">
            <v>42527.179999999993</v>
          </cell>
          <cell r="M237">
            <v>42527.18</v>
          </cell>
        </row>
        <row r="238">
          <cell r="A238" t="str">
            <v>490010.521</v>
          </cell>
          <cell r="H238">
            <v>64127.360000000001</v>
          </cell>
          <cell r="K238">
            <v>395553.43</v>
          </cell>
          <cell r="M238">
            <v>395553.43</v>
          </cell>
        </row>
        <row r="239">
          <cell r="A239" t="str">
            <v>670110.588</v>
          </cell>
          <cell r="H239">
            <v>50000</v>
          </cell>
          <cell r="K239">
            <v>300000</v>
          </cell>
          <cell r="M239">
            <v>300000</v>
          </cell>
        </row>
        <row r="240">
          <cell r="A240" t="str">
            <v>671110.588</v>
          </cell>
          <cell r="H240">
            <v>73340</v>
          </cell>
          <cell r="K240">
            <v>587440</v>
          </cell>
          <cell r="M240">
            <v>605040</v>
          </cell>
        </row>
        <row r="241">
          <cell r="A241" t="str">
            <v>672110.588</v>
          </cell>
          <cell r="H241">
            <v>97719.87</v>
          </cell>
          <cell r="K241">
            <v>602760.34</v>
          </cell>
          <cell r="M241">
            <v>602760.34</v>
          </cell>
        </row>
        <row r="242">
          <cell r="A242" t="str">
            <v>801110.521</v>
          </cell>
          <cell r="H242">
            <v>-0.08</v>
          </cell>
          <cell r="K242">
            <v>-1206658.1600000001</v>
          </cell>
          <cell r="M242">
            <v>-69177</v>
          </cell>
        </row>
        <row r="243">
          <cell r="A243" t="str">
            <v>801110.603</v>
          </cell>
          <cell r="H243">
            <v>891.86</v>
          </cell>
          <cell r="K243">
            <v>891.86</v>
          </cell>
          <cell r="M243">
            <v>0</v>
          </cell>
        </row>
        <row r="244">
          <cell r="A244" t="str">
            <v>801111.521</v>
          </cell>
          <cell r="H244">
            <v>0</v>
          </cell>
          <cell r="K244">
            <v>0</v>
          </cell>
          <cell r="M244">
            <v>0</v>
          </cell>
        </row>
        <row r="245">
          <cell r="A245" t="str">
            <v>801210.521</v>
          </cell>
          <cell r="H245">
            <v>603182.14999999991</v>
          </cell>
          <cell r="K245">
            <v>153620.41999999993</v>
          </cell>
          <cell r="M245">
            <v>-2832656.01</v>
          </cell>
        </row>
        <row r="246">
          <cell r="A246" t="str">
            <v>801210.603</v>
          </cell>
          <cell r="H246">
            <v>1675.98</v>
          </cell>
          <cell r="K246">
            <v>1675.98</v>
          </cell>
          <cell r="M246">
            <v>0</v>
          </cell>
        </row>
        <row r="247">
          <cell r="A247" t="str">
            <v>801211.521</v>
          </cell>
          <cell r="H247">
            <v>0</v>
          </cell>
          <cell r="K247">
            <v>0</v>
          </cell>
          <cell r="M247">
            <v>0</v>
          </cell>
        </row>
        <row r="248">
          <cell r="A248" t="str">
            <v>804010.521</v>
          </cell>
          <cell r="H248">
            <v>410</v>
          </cell>
          <cell r="K248">
            <v>16536.809999999998</v>
          </cell>
          <cell r="M248">
            <v>17405.740000000002</v>
          </cell>
        </row>
        <row r="249">
          <cell r="A249" t="str">
            <v>804010.588</v>
          </cell>
          <cell r="H249">
            <v>0</v>
          </cell>
          <cell r="K249">
            <v>0</v>
          </cell>
          <cell r="M249">
            <v>0</v>
          </cell>
        </row>
        <row r="250">
          <cell r="A250" t="str">
            <v>804030.521</v>
          </cell>
          <cell r="H250">
            <v>0</v>
          </cell>
          <cell r="K250">
            <v>0</v>
          </cell>
          <cell r="M250">
            <v>-24786.76</v>
          </cell>
        </row>
        <row r="251">
          <cell r="A251" t="str">
            <v>804030.588</v>
          </cell>
          <cell r="H251">
            <v>0</v>
          </cell>
          <cell r="K251">
            <v>0</v>
          </cell>
          <cell r="M251">
            <v>0</v>
          </cell>
        </row>
        <row r="252">
          <cell r="A252" t="str">
            <v>804031.521</v>
          </cell>
          <cell r="H252">
            <v>9407.6</v>
          </cell>
          <cell r="K252">
            <v>23074.620000000003</v>
          </cell>
          <cell r="M252">
            <v>0</v>
          </cell>
        </row>
        <row r="253">
          <cell r="A253" t="str">
            <v>811134.521</v>
          </cell>
          <cell r="H253">
            <v>1882964.17</v>
          </cell>
          <cell r="K253">
            <v>3764129.49</v>
          </cell>
          <cell r="M253">
            <v>3764129.49</v>
          </cell>
        </row>
        <row r="254">
          <cell r="A254" t="str">
            <v>814019.521</v>
          </cell>
          <cell r="H254">
            <v>162866.45000000001</v>
          </cell>
          <cell r="K254">
            <v>1004600.56</v>
          </cell>
          <cell r="M254">
            <v>1004600.56</v>
          </cell>
        </row>
        <row r="255">
          <cell r="A255" t="str">
            <v>814058.521</v>
          </cell>
          <cell r="H255">
            <v>0</v>
          </cell>
          <cell r="K255">
            <v>0</v>
          </cell>
          <cell r="M255">
            <v>0</v>
          </cell>
        </row>
        <row r="256">
          <cell r="A256" t="str">
            <v>817128.521</v>
          </cell>
          <cell r="H256">
            <v>318387.3</v>
          </cell>
          <cell r="K256">
            <v>1086786.46</v>
          </cell>
          <cell r="M256">
            <v>1086786.46</v>
          </cell>
        </row>
        <row r="257">
          <cell r="A257" t="str">
            <v>819999.521</v>
          </cell>
          <cell r="H257">
            <v>0</v>
          </cell>
          <cell r="K257">
            <v>274442.59000000003</v>
          </cell>
          <cell r="M257">
            <v>274442.59000000003</v>
          </cell>
        </row>
        <row r="258">
          <cell r="A258" t="str">
            <v>880010.521</v>
          </cell>
          <cell r="H258">
            <v>3885</v>
          </cell>
          <cell r="K258">
            <v>18306</v>
          </cell>
          <cell r="M258">
            <v>40232.620000000003</v>
          </cell>
        </row>
        <row r="259">
          <cell r="A259" t="str">
            <v>880010.588</v>
          </cell>
          <cell r="H259">
            <v>0</v>
          </cell>
          <cell r="K259">
            <v>-3580</v>
          </cell>
          <cell r="M259">
            <v>0</v>
          </cell>
        </row>
        <row r="260">
          <cell r="A260" t="str">
            <v>880010.603</v>
          </cell>
          <cell r="H260">
            <v>0.01</v>
          </cell>
          <cell r="K260">
            <v>0.01</v>
          </cell>
          <cell r="M260">
            <v>0</v>
          </cell>
        </row>
        <row r="261">
          <cell r="A261" t="str">
            <v>900110.521</v>
          </cell>
          <cell r="H261">
            <v>5730147.629999999</v>
          </cell>
          <cell r="K261">
            <v>15137632.109999999</v>
          </cell>
        </row>
        <row r="262">
          <cell r="M262">
            <v>1.0000031972595025E-2</v>
          </cell>
        </row>
      </sheetData>
      <sheetData sheetId="12">
        <row r="1">
          <cell r="A1" t="str">
            <v>Account No.</v>
          </cell>
          <cell r="H1" t="str">
            <v>This Period Balance</v>
          </cell>
          <cell r="K1" t="str">
            <v>Ending Balance</v>
          </cell>
          <cell r="M1" t="str">
            <v>TUBO's Ending Balance</v>
          </cell>
        </row>
        <row r="2">
          <cell r="A2" t="str">
            <v>010010.000</v>
          </cell>
          <cell r="H2">
            <v>0</v>
          </cell>
          <cell r="K2">
            <v>98716.09</v>
          </cell>
          <cell r="M2">
            <v>100000</v>
          </cell>
        </row>
        <row r="3">
          <cell r="A3" t="str">
            <v>011051.000</v>
          </cell>
          <cell r="H3">
            <v>-28083857.289999999</v>
          </cell>
          <cell r="K3">
            <v>11105206.109999999</v>
          </cell>
          <cell r="M3">
            <v>11106206.109999999</v>
          </cell>
        </row>
        <row r="4">
          <cell r="A4" t="str">
            <v>012010.000</v>
          </cell>
          <cell r="H4">
            <v>19249725.140000001</v>
          </cell>
          <cell r="K4">
            <v>60637803.57</v>
          </cell>
          <cell r="M4">
            <v>60716991.420000002</v>
          </cell>
        </row>
        <row r="5">
          <cell r="A5" t="str">
            <v>012900.000</v>
          </cell>
          <cell r="H5">
            <v>1552423.0399999991</v>
          </cell>
          <cell r="K5">
            <v>16558783.439999999</v>
          </cell>
          <cell r="M5">
            <v>16437923.16</v>
          </cell>
        </row>
        <row r="6">
          <cell r="A6" t="str">
            <v>013010.000</v>
          </cell>
          <cell r="H6">
            <v>0</v>
          </cell>
          <cell r="K6">
            <v>0</v>
          </cell>
          <cell r="M6">
            <v>-235671.87</v>
          </cell>
        </row>
        <row r="7">
          <cell r="A7" t="str">
            <v>013110.000</v>
          </cell>
          <cell r="H7">
            <v>-97656.25</v>
          </cell>
          <cell r="K7">
            <v>-1481016.45</v>
          </cell>
          <cell r="M7">
            <v>-1481016.45</v>
          </cell>
        </row>
        <row r="8">
          <cell r="A8" t="str">
            <v>013120.000</v>
          </cell>
          <cell r="H8">
            <v>0</v>
          </cell>
          <cell r="K8">
            <v>0</v>
          </cell>
          <cell r="M8">
            <v>0</v>
          </cell>
        </row>
        <row r="9">
          <cell r="A9" t="str">
            <v>014019.000</v>
          </cell>
          <cell r="H9">
            <v>0</v>
          </cell>
          <cell r="K9">
            <v>83032.490000000005</v>
          </cell>
          <cell r="M9">
            <v>0</v>
          </cell>
        </row>
        <row r="10">
          <cell r="A10" t="str">
            <v>014020.000</v>
          </cell>
          <cell r="H10">
            <v>0</v>
          </cell>
          <cell r="K10">
            <v>0</v>
          </cell>
          <cell r="M10">
            <v>0</v>
          </cell>
        </row>
        <row r="11">
          <cell r="A11" t="str">
            <v>014021.000</v>
          </cell>
          <cell r="H11">
            <v>0</v>
          </cell>
          <cell r="K11">
            <v>0</v>
          </cell>
          <cell r="M11">
            <v>0</v>
          </cell>
        </row>
        <row r="12">
          <cell r="A12" t="str">
            <v>014023.000</v>
          </cell>
          <cell r="H12">
            <v>0</v>
          </cell>
          <cell r="K12">
            <v>0</v>
          </cell>
          <cell r="M12">
            <v>0</v>
          </cell>
        </row>
        <row r="13">
          <cell r="A13" t="str">
            <v>014045.000</v>
          </cell>
          <cell r="H13">
            <v>0</v>
          </cell>
          <cell r="K13">
            <v>0</v>
          </cell>
          <cell r="M13">
            <v>0</v>
          </cell>
        </row>
        <row r="14">
          <cell r="A14" t="str">
            <v>014076.000</v>
          </cell>
          <cell r="H14">
            <v>0</v>
          </cell>
          <cell r="K14">
            <v>0</v>
          </cell>
          <cell r="M14">
            <v>0</v>
          </cell>
        </row>
        <row r="15">
          <cell r="A15" t="str">
            <v>014128.000</v>
          </cell>
          <cell r="H15">
            <v>0</v>
          </cell>
          <cell r="K15">
            <v>0</v>
          </cell>
          <cell r="M15">
            <v>0</v>
          </cell>
        </row>
        <row r="16">
          <cell r="A16" t="str">
            <v>014129.000</v>
          </cell>
          <cell r="H16">
            <v>0</v>
          </cell>
          <cell r="K16">
            <v>0</v>
          </cell>
          <cell r="M16">
            <v>0</v>
          </cell>
        </row>
        <row r="17">
          <cell r="A17" t="str">
            <v>014150.000</v>
          </cell>
          <cell r="H17">
            <v>0</v>
          </cell>
          <cell r="K17">
            <v>0</v>
          </cell>
          <cell r="M17">
            <v>0</v>
          </cell>
        </row>
        <row r="18">
          <cell r="A18" t="str">
            <v>014203.000</v>
          </cell>
          <cell r="H18">
            <v>0</v>
          </cell>
          <cell r="K18">
            <v>-83570.759999999995</v>
          </cell>
          <cell r="M18">
            <v>0</v>
          </cell>
        </row>
        <row r="19">
          <cell r="A19" t="str">
            <v>014998.000</v>
          </cell>
          <cell r="H19">
            <v>-5.9999999997671694E-2</v>
          </cell>
          <cell r="K19">
            <v>-5.9999999997671694E-2</v>
          </cell>
          <cell r="M19">
            <v>478423.03999999998</v>
          </cell>
        </row>
        <row r="20">
          <cell r="A20" t="str">
            <v>014999.000</v>
          </cell>
          <cell r="H20">
            <v>-687533.79</v>
          </cell>
          <cell r="K20">
            <v>1700773.46</v>
          </cell>
          <cell r="M20">
            <v>1496543.46</v>
          </cell>
        </row>
        <row r="21">
          <cell r="A21" t="str">
            <v>015010.000</v>
          </cell>
          <cell r="H21">
            <v>55677.570000000007</v>
          </cell>
          <cell r="K21">
            <v>40890.650000000009</v>
          </cell>
          <cell r="M21">
            <v>1993919.09</v>
          </cell>
        </row>
        <row r="22">
          <cell r="A22" t="str">
            <v>015012.000</v>
          </cell>
          <cell r="H22">
            <v>0</v>
          </cell>
          <cell r="K22">
            <v>0</v>
          </cell>
          <cell r="M22">
            <v>0</v>
          </cell>
        </row>
        <row r="23">
          <cell r="A23" t="str">
            <v>015020.000</v>
          </cell>
          <cell r="H23">
            <v>122761.71999999997</v>
          </cell>
          <cell r="K23">
            <v>-1129309.75</v>
          </cell>
          <cell r="M23">
            <v>-2859116.47</v>
          </cell>
        </row>
        <row r="24">
          <cell r="A24" t="str">
            <v>015021.000</v>
          </cell>
          <cell r="H24">
            <v>52521.360000000102</v>
          </cell>
          <cell r="K24">
            <v>580133.60000000009</v>
          </cell>
          <cell r="M24">
            <v>0</v>
          </cell>
        </row>
        <row r="25">
          <cell r="A25" t="str">
            <v>015022.000</v>
          </cell>
          <cell r="H25">
            <v>0</v>
          </cell>
          <cell r="K25">
            <v>0</v>
          </cell>
          <cell r="M25">
            <v>0</v>
          </cell>
        </row>
        <row r="26">
          <cell r="A26" t="str">
            <v>016013.000</v>
          </cell>
          <cell r="H26">
            <v>0</v>
          </cell>
          <cell r="K26">
            <v>-42521.31</v>
          </cell>
          <cell r="M26">
            <v>0</v>
          </cell>
        </row>
        <row r="27">
          <cell r="A27" t="str">
            <v>016020.000</v>
          </cell>
          <cell r="H27">
            <v>0</v>
          </cell>
          <cell r="K27">
            <v>15</v>
          </cell>
          <cell r="M27">
            <v>0</v>
          </cell>
        </row>
        <row r="28">
          <cell r="A28" t="str">
            <v>016999.000</v>
          </cell>
          <cell r="H28">
            <v>0</v>
          </cell>
          <cell r="K28">
            <v>0</v>
          </cell>
          <cell r="M28">
            <v>0</v>
          </cell>
        </row>
        <row r="29">
          <cell r="A29" t="str">
            <v>018002.000</v>
          </cell>
          <cell r="H29">
            <v>0</v>
          </cell>
          <cell r="K29">
            <v>0</v>
          </cell>
          <cell r="M29">
            <v>0</v>
          </cell>
        </row>
        <row r="30">
          <cell r="A30" t="str">
            <v>018014.000</v>
          </cell>
          <cell r="H30">
            <v>0</v>
          </cell>
          <cell r="K30">
            <v>0</v>
          </cell>
          <cell r="M30">
            <v>0</v>
          </cell>
        </row>
        <row r="31">
          <cell r="A31" t="str">
            <v>018019.000</v>
          </cell>
          <cell r="H31">
            <v>-91402.160000000033</v>
          </cell>
          <cell r="K31">
            <v>-10885510.23</v>
          </cell>
          <cell r="M31">
            <v>-508014</v>
          </cell>
        </row>
        <row r="32">
          <cell r="A32" t="str">
            <v>018020.000</v>
          </cell>
          <cell r="H32">
            <v>0</v>
          </cell>
          <cell r="K32">
            <v>0</v>
          </cell>
          <cell r="M32">
            <v>0</v>
          </cell>
        </row>
        <row r="33">
          <cell r="A33" t="str">
            <v>018021.000</v>
          </cell>
          <cell r="H33">
            <v>0</v>
          </cell>
          <cell r="K33">
            <v>0</v>
          </cell>
          <cell r="M33">
            <v>0</v>
          </cell>
        </row>
        <row r="34">
          <cell r="A34" t="str">
            <v>018022.000</v>
          </cell>
          <cell r="H34">
            <v>0</v>
          </cell>
          <cell r="K34">
            <v>0</v>
          </cell>
          <cell r="M34">
            <v>0</v>
          </cell>
        </row>
        <row r="35">
          <cell r="A35" t="str">
            <v>018023.000</v>
          </cell>
          <cell r="H35">
            <v>0</v>
          </cell>
          <cell r="K35">
            <v>0</v>
          </cell>
          <cell r="M35">
            <v>0</v>
          </cell>
        </row>
        <row r="36">
          <cell r="A36" t="str">
            <v>018045.000</v>
          </cell>
          <cell r="H36">
            <v>0</v>
          </cell>
          <cell r="K36">
            <v>0</v>
          </cell>
          <cell r="M36">
            <v>0</v>
          </cell>
        </row>
        <row r="37">
          <cell r="A37" t="str">
            <v>018079.000</v>
          </cell>
          <cell r="H37">
            <v>875.45999999999913</v>
          </cell>
          <cell r="K37">
            <v>38287.67</v>
          </cell>
          <cell r="M37">
            <v>36223.449999999997</v>
          </cell>
        </row>
        <row r="38">
          <cell r="A38" t="str">
            <v>018128.000</v>
          </cell>
          <cell r="H38">
            <v>17678480.170000002</v>
          </cell>
          <cell r="K38">
            <v>-32182841.579999998</v>
          </cell>
          <cell r="M38">
            <v>-24212195.140000001</v>
          </cell>
        </row>
        <row r="39">
          <cell r="A39" t="str">
            <v>018134.000</v>
          </cell>
          <cell r="H39">
            <v>1069430.3500000001</v>
          </cell>
          <cell r="K39">
            <v>0</v>
          </cell>
          <cell r="M39">
            <v>0</v>
          </cell>
        </row>
        <row r="40">
          <cell r="A40" t="str">
            <v>018184.000</v>
          </cell>
          <cell r="H40">
            <v>-44857.290000000037</v>
          </cell>
          <cell r="K40">
            <v>11830621.559999999</v>
          </cell>
          <cell r="M40">
            <v>-4913827</v>
          </cell>
        </row>
        <row r="41">
          <cell r="A41" t="str">
            <v>018570.000</v>
          </cell>
          <cell r="H41">
            <v>-1446.0100000000011</v>
          </cell>
          <cell r="K41">
            <v>680156.5</v>
          </cell>
          <cell r="M41">
            <v>643486.96</v>
          </cell>
        </row>
        <row r="42">
          <cell r="A42" t="str">
            <v>020003.000</v>
          </cell>
          <cell r="H42">
            <v>0</v>
          </cell>
          <cell r="K42">
            <v>0.01</v>
          </cell>
          <cell r="M42">
            <v>0</v>
          </cell>
        </row>
        <row r="43">
          <cell r="A43" t="str">
            <v>021000.000</v>
          </cell>
          <cell r="H43">
            <v>0</v>
          </cell>
          <cell r="K43">
            <v>0</v>
          </cell>
          <cell r="M43">
            <v>0</v>
          </cell>
        </row>
        <row r="44">
          <cell r="A44" t="str">
            <v>023014.000</v>
          </cell>
          <cell r="H44">
            <v>-417324.02999999997</v>
          </cell>
          <cell r="K44">
            <v>1972524.32</v>
          </cell>
          <cell r="M44">
            <v>2652902.81</v>
          </cell>
        </row>
        <row r="45">
          <cell r="A45" t="str">
            <v>024000.000</v>
          </cell>
          <cell r="H45">
            <v>0</v>
          </cell>
          <cell r="K45">
            <v>0</v>
          </cell>
          <cell r="M45">
            <v>0</v>
          </cell>
        </row>
        <row r="46">
          <cell r="A46" t="str">
            <v>024048.000</v>
          </cell>
          <cell r="H46">
            <v>-19349.12</v>
          </cell>
          <cell r="K46">
            <v>59936.950000000012</v>
          </cell>
          <cell r="M46">
            <v>59936.95</v>
          </cell>
        </row>
        <row r="47">
          <cell r="A47" t="str">
            <v>027010.000</v>
          </cell>
          <cell r="H47">
            <v>0</v>
          </cell>
          <cell r="K47">
            <v>0</v>
          </cell>
          <cell r="M47">
            <v>0</v>
          </cell>
        </row>
        <row r="48">
          <cell r="A48" t="str">
            <v>028010.000</v>
          </cell>
          <cell r="H48">
            <v>0</v>
          </cell>
          <cell r="K48">
            <v>0</v>
          </cell>
          <cell r="M48">
            <v>0</v>
          </cell>
        </row>
        <row r="49">
          <cell r="A49" t="str">
            <v>028910.000</v>
          </cell>
          <cell r="H49">
            <v>0</v>
          </cell>
          <cell r="K49">
            <v>0</v>
          </cell>
          <cell r="M49">
            <v>0</v>
          </cell>
        </row>
        <row r="50">
          <cell r="A50" t="str">
            <v>029010.000</v>
          </cell>
          <cell r="H50">
            <v>0</v>
          </cell>
          <cell r="K50">
            <v>1619951.05</v>
          </cell>
          <cell r="M50">
            <v>1619951.05</v>
          </cell>
        </row>
        <row r="51">
          <cell r="A51" t="str">
            <v>029110.000</v>
          </cell>
          <cell r="H51">
            <v>0</v>
          </cell>
          <cell r="K51">
            <v>168986.86</v>
          </cell>
          <cell r="M51">
            <v>110000</v>
          </cell>
        </row>
        <row r="52">
          <cell r="A52" t="str">
            <v>029130.000</v>
          </cell>
          <cell r="H52">
            <v>-30445.24</v>
          </cell>
          <cell r="K52">
            <v>11191.34</v>
          </cell>
          <cell r="M52">
            <v>11191.32</v>
          </cell>
        </row>
        <row r="53">
          <cell r="A53" t="str">
            <v>029150.000</v>
          </cell>
          <cell r="H53">
            <v>0</v>
          </cell>
          <cell r="K53">
            <v>0</v>
          </cell>
          <cell r="M53">
            <v>0</v>
          </cell>
        </row>
        <row r="54">
          <cell r="A54" t="str">
            <v>029170.000</v>
          </cell>
          <cell r="H54">
            <v>0</v>
          </cell>
          <cell r="K54">
            <v>2476509.19</v>
          </cell>
          <cell r="M54">
            <v>9941199.1099999994</v>
          </cell>
        </row>
        <row r="55">
          <cell r="A55" t="str">
            <v>029900.000</v>
          </cell>
          <cell r="H55">
            <v>0</v>
          </cell>
          <cell r="K55">
            <v>496509.24</v>
          </cell>
          <cell r="M55">
            <v>369182.66</v>
          </cell>
        </row>
        <row r="56">
          <cell r="A56" t="str">
            <v>041110.000</v>
          </cell>
          <cell r="H56">
            <v>0</v>
          </cell>
          <cell r="K56">
            <v>0</v>
          </cell>
          <cell r="M56">
            <v>0</v>
          </cell>
        </row>
        <row r="57">
          <cell r="A57" t="str">
            <v>041210.000</v>
          </cell>
          <cell r="H57">
            <v>0</v>
          </cell>
          <cell r="K57">
            <v>1</v>
          </cell>
          <cell r="M57">
            <v>1</v>
          </cell>
        </row>
        <row r="58">
          <cell r="A58" t="str">
            <v>041510.000</v>
          </cell>
          <cell r="H58">
            <v>0</v>
          </cell>
          <cell r="K58">
            <v>674115.26</v>
          </cell>
          <cell r="M58">
            <v>378827.91</v>
          </cell>
        </row>
        <row r="59">
          <cell r="A59" t="str">
            <v>041610.000</v>
          </cell>
          <cell r="H59">
            <v>0</v>
          </cell>
          <cell r="K59">
            <v>908820.47</v>
          </cell>
          <cell r="M59">
            <v>0</v>
          </cell>
        </row>
        <row r="60">
          <cell r="A60" t="str">
            <v>042110.000</v>
          </cell>
          <cell r="H60">
            <v>0</v>
          </cell>
          <cell r="K60">
            <v>1</v>
          </cell>
          <cell r="M60">
            <v>0</v>
          </cell>
        </row>
        <row r="61">
          <cell r="A61" t="str">
            <v>042210.000</v>
          </cell>
          <cell r="H61">
            <v>0</v>
          </cell>
          <cell r="K61">
            <v>0.28000000000000003</v>
          </cell>
          <cell r="M61">
            <v>0</v>
          </cell>
        </row>
        <row r="62">
          <cell r="A62" t="str">
            <v>042510.000</v>
          </cell>
          <cell r="H62">
            <v>-5024.1400000000003</v>
          </cell>
          <cell r="K62">
            <v>-436618.9</v>
          </cell>
          <cell r="M62">
            <v>-378215.98</v>
          </cell>
        </row>
        <row r="63">
          <cell r="A63" t="str">
            <v>042610.000</v>
          </cell>
          <cell r="H63">
            <v>-15437.5</v>
          </cell>
          <cell r="K63">
            <v>-166824.57999999999</v>
          </cell>
          <cell r="M63">
            <v>0</v>
          </cell>
        </row>
        <row r="64">
          <cell r="A64" t="str">
            <v>061110.000</v>
          </cell>
          <cell r="H64">
            <v>70.190000000000055</v>
          </cell>
          <cell r="K64">
            <v>-16860.38</v>
          </cell>
          <cell r="M64">
            <v>-797328.93</v>
          </cell>
        </row>
        <row r="65">
          <cell r="A65" t="str">
            <v>061111.000</v>
          </cell>
          <cell r="H65">
            <v>0</v>
          </cell>
          <cell r="K65">
            <v>15</v>
          </cell>
          <cell r="M65">
            <v>0</v>
          </cell>
        </row>
        <row r="66">
          <cell r="A66" t="str">
            <v>062010.000</v>
          </cell>
          <cell r="H66">
            <v>0</v>
          </cell>
          <cell r="K66">
            <v>0</v>
          </cell>
          <cell r="M66">
            <v>0</v>
          </cell>
        </row>
        <row r="67">
          <cell r="A67" t="str">
            <v>062110.000</v>
          </cell>
          <cell r="H67">
            <v>0</v>
          </cell>
          <cell r="K67">
            <v>0</v>
          </cell>
          <cell r="M67">
            <v>0</v>
          </cell>
        </row>
        <row r="68">
          <cell r="A68" t="str">
            <v>062120.000</v>
          </cell>
          <cell r="H68">
            <v>650</v>
          </cell>
          <cell r="K68">
            <v>-51950</v>
          </cell>
          <cell r="M68">
            <v>-51950</v>
          </cell>
        </row>
        <row r="69">
          <cell r="A69" t="str">
            <v>062130.000</v>
          </cell>
          <cell r="H69">
            <v>-366273.56</v>
          </cell>
          <cell r="K69">
            <v>-1104813.18</v>
          </cell>
          <cell r="M69">
            <v>-1081546.51</v>
          </cell>
        </row>
        <row r="70">
          <cell r="A70" t="str">
            <v>062160.000</v>
          </cell>
          <cell r="H70">
            <v>-162760.42000000001</v>
          </cell>
          <cell r="K70">
            <v>-841734.11</v>
          </cell>
          <cell r="M70">
            <v>-841734.11</v>
          </cell>
        </row>
        <row r="71">
          <cell r="A71" t="str">
            <v>062210.000</v>
          </cell>
          <cell r="H71">
            <v>0</v>
          </cell>
          <cell r="K71">
            <v>0</v>
          </cell>
          <cell r="M71">
            <v>0</v>
          </cell>
        </row>
        <row r="72">
          <cell r="A72" t="str">
            <v>062310.000</v>
          </cell>
          <cell r="H72">
            <v>0</v>
          </cell>
          <cell r="K72">
            <v>-6328.37</v>
          </cell>
          <cell r="M72">
            <v>-6328.37</v>
          </cell>
        </row>
        <row r="73">
          <cell r="A73" t="str">
            <v>062410.000</v>
          </cell>
          <cell r="H73">
            <v>0</v>
          </cell>
          <cell r="K73">
            <v>0</v>
          </cell>
          <cell r="M73">
            <v>0</v>
          </cell>
        </row>
        <row r="74">
          <cell r="A74" t="str">
            <v>062510.000</v>
          </cell>
          <cell r="H74">
            <v>-14322.92</v>
          </cell>
          <cell r="K74">
            <v>-145155.96</v>
          </cell>
          <cell r="M74">
            <v>-145155.96</v>
          </cell>
        </row>
        <row r="75">
          <cell r="A75" t="str">
            <v>062610.000</v>
          </cell>
          <cell r="H75">
            <v>-55000</v>
          </cell>
          <cell r="K75">
            <v>-340000</v>
          </cell>
          <cell r="M75">
            <v>-1054134</v>
          </cell>
        </row>
        <row r="76">
          <cell r="A76" t="str">
            <v>062630.000</v>
          </cell>
          <cell r="H76">
            <v>0</v>
          </cell>
          <cell r="K76">
            <v>0</v>
          </cell>
          <cell r="M76">
            <v>-13442.08</v>
          </cell>
        </row>
        <row r="77">
          <cell r="A77" t="str">
            <v>062710.000</v>
          </cell>
          <cell r="H77">
            <v>-50000</v>
          </cell>
          <cell r="K77">
            <v>-440000</v>
          </cell>
          <cell r="M77">
            <v>-1250525.83</v>
          </cell>
        </row>
        <row r="78">
          <cell r="A78" t="str">
            <v>062810.000</v>
          </cell>
          <cell r="H78">
            <v>-8937.5</v>
          </cell>
          <cell r="K78">
            <v>-126443.42</v>
          </cell>
          <cell r="M78">
            <v>-60858.84</v>
          </cell>
        </row>
        <row r="79">
          <cell r="A79" t="str">
            <v>062910.000</v>
          </cell>
          <cell r="H79">
            <v>-1471058.27</v>
          </cell>
          <cell r="K79">
            <v>-2271195.56</v>
          </cell>
          <cell r="M79">
            <v>-4025576.67</v>
          </cell>
        </row>
        <row r="80">
          <cell r="A80" t="str">
            <v>063010.000</v>
          </cell>
          <cell r="H80">
            <v>0</v>
          </cell>
          <cell r="K80">
            <v>0</v>
          </cell>
          <cell r="M80">
            <v>0</v>
          </cell>
        </row>
        <row r="81">
          <cell r="A81" t="str">
            <v>063210.000</v>
          </cell>
          <cell r="H81">
            <v>-32552.080000000002</v>
          </cell>
          <cell r="K81">
            <v>-532955.5</v>
          </cell>
          <cell r="M81">
            <v>-523829.37</v>
          </cell>
        </row>
        <row r="82">
          <cell r="A82" t="str">
            <v>063310.000</v>
          </cell>
          <cell r="H82">
            <v>0</v>
          </cell>
          <cell r="K82">
            <v>0</v>
          </cell>
          <cell r="M82">
            <v>0</v>
          </cell>
        </row>
        <row r="83">
          <cell r="A83" t="str">
            <v>063410.000</v>
          </cell>
          <cell r="H83">
            <v>0</v>
          </cell>
          <cell r="K83">
            <v>930911.26</v>
          </cell>
          <cell r="M83">
            <v>0</v>
          </cell>
        </row>
        <row r="84">
          <cell r="A84" t="str">
            <v>063420.000</v>
          </cell>
          <cell r="H84">
            <v>0</v>
          </cell>
          <cell r="K84">
            <v>0</v>
          </cell>
          <cell r="M84">
            <v>0</v>
          </cell>
        </row>
        <row r="85">
          <cell r="A85" t="str">
            <v>064900.000</v>
          </cell>
          <cell r="H85">
            <v>-595914.16999999993</v>
          </cell>
          <cell r="K85">
            <v>-4167843.21</v>
          </cell>
          <cell r="M85">
            <v>-4799661.74</v>
          </cell>
        </row>
        <row r="86">
          <cell r="A86" t="str">
            <v>065010.000</v>
          </cell>
          <cell r="H86">
            <v>-2251344.4499999993</v>
          </cell>
          <cell r="K86">
            <v>-8242104.5899999989</v>
          </cell>
          <cell r="M86">
            <v>1851165.92</v>
          </cell>
        </row>
        <row r="87">
          <cell r="A87" t="str">
            <v>065020.000</v>
          </cell>
          <cell r="H87">
            <v>0</v>
          </cell>
          <cell r="K87">
            <v>-12777.14</v>
          </cell>
          <cell r="M87">
            <v>0</v>
          </cell>
        </row>
        <row r="88">
          <cell r="A88" t="str">
            <v>065030.000</v>
          </cell>
          <cell r="H88">
            <v>5157.4200000000055</v>
          </cell>
          <cell r="K88">
            <v>-1098683.6000000001</v>
          </cell>
          <cell r="M88">
            <v>-1025099.33</v>
          </cell>
        </row>
        <row r="89">
          <cell r="A89" t="str">
            <v>080010.000</v>
          </cell>
          <cell r="H89">
            <v>0</v>
          </cell>
          <cell r="K89">
            <v>-450000</v>
          </cell>
          <cell r="M89">
            <v>-450000</v>
          </cell>
        </row>
        <row r="90">
          <cell r="A90" t="str">
            <v>081010.000</v>
          </cell>
          <cell r="H90">
            <v>0</v>
          </cell>
          <cell r="K90">
            <v>0</v>
          </cell>
          <cell r="M90">
            <v>458951.39</v>
          </cell>
        </row>
        <row r="91">
          <cell r="A91" t="str">
            <v>081030.000</v>
          </cell>
          <cell r="H91">
            <v>0</v>
          </cell>
          <cell r="K91">
            <v>0</v>
          </cell>
          <cell r="M91">
            <v>0</v>
          </cell>
        </row>
        <row r="92">
          <cell r="A92" t="str">
            <v>082010.000</v>
          </cell>
          <cell r="H92">
            <v>0</v>
          </cell>
          <cell r="K92">
            <v>-24851202.239999998</v>
          </cell>
          <cell r="M92">
            <v>-32658571.91</v>
          </cell>
        </row>
        <row r="93">
          <cell r="A93" t="str">
            <v>082020.000</v>
          </cell>
          <cell r="H93">
            <v>0</v>
          </cell>
          <cell r="K93">
            <v>0</v>
          </cell>
          <cell r="M93">
            <v>0</v>
          </cell>
        </row>
        <row r="94">
          <cell r="A94" t="str">
            <v>084010.000</v>
          </cell>
          <cell r="H94">
            <v>0</v>
          </cell>
          <cell r="K94">
            <v>0</v>
          </cell>
          <cell r="M94">
            <v>1863234.6</v>
          </cell>
        </row>
        <row r="95">
          <cell r="A95" t="str">
            <v>110102.521</v>
          </cell>
          <cell r="H95">
            <v>-8010246.2699999996</v>
          </cell>
          <cell r="K95">
            <v>-33408258.009999998</v>
          </cell>
          <cell r="M95">
            <v>-32662476.649999999</v>
          </cell>
        </row>
        <row r="96">
          <cell r="A96" t="str">
            <v>110900.521</v>
          </cell>
          <cell r="H96">
            <v>0</v>
          </cell>
          <cell r="K96">
            <v>0</v>
          </cell>
          <cell r="M96">
            <v>0</v>
          </cell>
        </row>
        <row r="97">
          <cell r="A97" t="str">
            <v>113011.521</v>
          </cell>
          <cell r="H97">
            <v>-421690.07</v>
          </cell>
          <cell r="K97">
            <v>-1464881.3800000001</v>
          </cell>
          <cell r="M97">
            <v>-1464881.37</v>
          </cell>
        </row>
        <row r="98">
          <cell r="A98" t="str">
            <v>113012.521</v>
          </cell>
          <cell r="H98">
            <v>0</v>
          </cell>
          <cell r="K98">
            <v>-2699337.52</v>
          </cell>
          <cell r="M98">
            <v>-2699337.52</v>
          </cell>
        </row>
        <row r="99">
          <cell r="A99" t="str">
            <v>113014.521</v>
          </cell>
          <cell r="H99">
            <v>-1460318.76</v>
          </cell>
          <cell r="K99">
            <v>-5199461.6900000004</v>
          </cell>
          <cell r="M99">
            <v>-5199461.7</v>
          </cell>
        </row>
        <row r="100">
          <cell r="A100" t="str">
            <v>113015.521</v>
          </cell>
          <cell r="H100">
            <v>0</v>
          </cell>
          <cell r="K100">
            <v>0</v>
          </cell>
          <cell r="M100">
            <v>0</v>
          </cell>
        </row>
        <row r="101">
          <cell r="A101" t="str">
            <v>114048.521</v>
          </cell>
          <cell r="H101">
            <v>-74883.73</v>
          </cell>
          <cell r="K101">
            <v>-344746.19999999995</v>
          </cell>
          <cell r="M101">
            <v>-344746.2</v>
          </cell>
        </row>
        <row r="102">
          <cell r="A102" t="str">
            <v>116101.521</v>
          </cell>
          <cell r="H102">
            <v>-9807056.1300000008</v>
          </cell>
          <cell r="K102">
            <v>-42988933.380000003</v>
          </cell>
          <cell r="M102">
            <v>-42544325.899999999</v>
          </cell>
        </row>
        <row r="103">
          <cell r="A103" t="str">
            <v>190105.521</v>
          </cell>
          <cell r="H103">
            <v>-1414008.88</v>
          </cell>
          <cell r="K103">
            <v>-6457804.25</v>
          </cell>
          <cell r="M103">
            <v>-6457804.2400000002</v>
          </cell>
        </row>
        <row r="104">
          <cell r="A104" t="str">
            <v>191107.521</v>
          </cell>
          <cell r="H104">
            <v>0</v>
          </cell>
          <cell r="K104">
            <v>0</v>
          </cell>
          <cell r="M104">
            <v>0</v>
          </cell>
        </row>
        <row r="105">
          <cell r="A105" t="str">
            <v>210102.521</v>
          </cell>
          <cell r="H105">
            <v>3547005.5999999996</v>
          </cell>
          <cell r="K105">
            <v>15159997.35</v>
          </cell>
          <cell r="M105">
            <v>15850640.890000001</v>
          </cell>
        </row>
        <row r="106">
          <cell r="A106" t="str">
            <v>213011.521</v>
          </cell>
          <cell r="H106">
            <v>158218.1</v>
          </cell>
          <cell r="K106">
            <v>514846.15</v>
          </cell>
          <cell r="M106">
            <v>514846.15</v>
          </cell>
        </row>
        <row r="107">
          <cell r="A107" t="str">
            <v>213012.521</v>
          </cell>
          <cell r="H107">
            <v>0</v>
          </cell>
          <cell r="K107">
            <v>993523.5</v>
          </cell>
          <cell r="M107">
            <v>993523.5</v>
          </cell>
        </row>
        <row r="108">
          <cell r="A108" t="str">
            <v>213013.521</v>
          </cell>
          <cell r="H108">
            <v>0</v>
          </cell>
          <cell r="K108">
            <v>0</v>
          </cell>
          <cell r="M108">
            <v>0</v>
          </cell>
        </row>
        <row r="109">
          <cell r="A109" t="str">
            <v>213014.521</v>
          </cell>
          <cell r="H109">
            <v>673265.37</v>
          </cell>
          <cell r="K109">
            <v>2894639.16</v>
          </cell>
          <cell r="M109">
            <v>2894639.16</v>
          </cell>
        </row>
        <row r="110">
          <cell r="A110" t="str">
            <v>213015.521</v>
          </cell>
          <cell r="H110">
            <v>0</v>
          </cell>
          <cell r="K110">
            <v>0</v>
          </cell>
          <cell r="M110">
            <v>0</v>
          </cell>
        </row>
        <row r="111">
          <cell r="A111" t="str">
            <v>214048.521</v>
          </cell>
          <cell r="H111">
            <v>19349.12</v>
          </cell>
          <cell r="K111">
            <v>90687.049999999988</v>
          </cell>
          <cell r="M111">
            <v>90687.05</v>
          </cell>
        </row>
        <row r="112">
          <cell r="A112" t="str">
            <v>290105.521</v>
          </cell>
          <cell r="H112">
            <v>1241101.71</v>
          </cell>
          <cell r="K112">
            <v>5634719</v>
          </cell>
          <cell r="M112">
            <v>5634719</v>
          </cell>
        </row>
        <row r="113">
          <cell r="A113" t="str">
            <v>310110.521</v>
          </cell>
          <cell r="H113">
            <v>1090994.3600000001</v>
          </cell>
          <cell r="K113">
            <v>5359198.1900000004</v>
          </cell>
          <cell r="M113">
            <v>5359198.1900000004</v>
          </cell>
        </row>
        <row r="114">
          <cell r="A114" t="str">
            <v>310120.521</v>
          </cell>
          <cell r="H114">
            <v>0</v>
          </cell>
          <cell r="K114">
            <v>23217.52</v>
          </cell>
          <cell r="M114">
            <v>23217.52</v>
          </cell>
        </row>
        <row r="115">
          <cell r="A115" t="str">
            <v>310140.521</v>
          </cell>
          <cell r="H115">
            <v>0</v>
          </cell>
          <cell r="K115">
            <v>0</v>
          </cell>
          <cell r="M115">
            <v>0</v>
          </cell>
        </row>
        <row r="116">
          <cell r="A116" t="str">
            <v>311110.521</v>
          </cell>
          <cell r="H116">
            <v>0</v>
          </cell>
          <cell r="K116">
            <v>0</v>
          </cell>
          <cell r="M116">
            <v>0</v>
          </cell>
        </row>
        <row r="117">
          <cell r="A117" t="str">
            <v>312110.521</v>
          </cell>
          <cell r="H117">
            <v>0</v>
          </cell>
          <cell r="K117">
            <v>0</v>
          </cell>
          <cell r="M117">
            <v>0</v>
          </cell>
        </row>
        <row r="118">
          <cell r="A118" t="str">
            <v>313110.521</v>
          </cell>
          <cell r="H118">
            <v>22975</v>
          </cell>
          <cell r="K118">
            <v>107400</v>
          </cell>
          <cell r="M118">
            <v>107400</v>
          </cell>
        </row>
        <row r="119">
          <cell r="A119" t="str">
            <v>313120.521</v>
          </cell>
          <cell r="H119">
            <v>0</v>
          </cell>
          <cell r="K119">
            <v>0</v>
          </cell>
          <cell r="M119">
            <v>0</v>
          </cell>
        </row>
        <row r="120">
          <cell r="A120" t="str">
            <v>313130.521</v>
          </cell>
          <cell r="H120">
            <v>0</v>
          </cell>
          <cell r="K120">
            <v>0</v>
          </cell>
          <cell r="M120">
            <v>0</v>
          </cell>
        </row>
        <row r="121">
          <cell r="A121" t="str">
            <v>313140.521</v>
          </cell>
          <cell r="H121">
            <v>0</v>
          </cell>
          <cell r="K121">
            <v>9345</v>
          </cell>
          <cell r="M121">
            <v>9345</v>
          </cell>
        </row>
        <row r="122">
          <cell r="A122" t="str">
            <v>313150.521</v>
          </cell>
          <cell r="H122">
            <v>3716.2</v>
          </cell>
          <cell r="K122">
            <v>21674.9</v>
          </cell>
          <cell r="M122">
            <v>21674.9</v>
          </cell>
        </row>
        <row r="123">
          <cell r="A123" t="str">
            <v>313160.521</v>
          </cell>
          <cell r="H123">
            <v>10347.76</v>
          </cell>
          <cell r="K123">
            <v>60751.590000000004</v>
          </cell>
          <cell r="M123">
            <v>60751.58</v>
          </cell>
        </row>
        <row r="124">
          <cell r="A124" t="str">
            <v>313170.521</v>
          </cell>
          <cell r="H124">
            <v>11611.89</v>
          </cell>
          <cell r="K124">
            <v>64927.47</v>
          </cell>
          <cell r="M124">
            <v>64927.47</v>
          </cell>
        </row>
        <row r="125">
          <cell r="A125" t="str">
            <v>313180.521</v>
          </cell>
          <cell r="H125">
            <v>12168</v>
          </cell>
          <cell r="K125">
            <v>48797.86</v>
          </cell>
          <cell r="M125">
            <v>48797.86</v>
          </cell>
        </row>
        <row r="126">
          <cell r="A126" t="str">
            <v>313190.521</v>
          </cell>
          <cell r="H126">
            <v>133699.5</v>
          </cell>
          <cell r="K126">
            <v>201699</v>
          </cell>
          <cell r="M126">
            <v>222617.5</v>
          </cell>
        </row>
        <row r="127">
          <cell r="A127" t="str">
            <v>313210.521</v>
          </cell>
          <cell r="H127">
            <v>0</v>
          </cell>
          <cell r="K127">
            <v>0</v>
          </cell>
          <cell r="M127">
            <v>0</v>
          </cell>
        </row>
        <row r="128">
          <cell r="A128" t="str">
            <v>313220.521</v>
          </cell>
          <cell r="H128">
            <v>0</v>
          </cell>
          <cell r="K128">
            <v>0</v>
          </cell>
          <cell r="M128">
            <v>0</v>
          </cell>
        </row>
        <row r="129">
          <cell r="A129" t="str">
            <v>313230.521</v>
          </cell>
          <cell r="H129">
            <v>0</v>
          </cell>
          <cell r="K129">
            <v>0</v>
          </cell>
          <cell r="M129">
            <v>0</v>
          </cell>
        </row>
        <row r="130">
          <cell r="A130" t="str">
            <v>313250.521</v>
          </cell>
          <cell r="H130">
            <v>294</v>
          </cell>
          <cell r="K130">
            <v>2267</v>
          </cell>
          <cell r="M130">
            <v>2267</v>
          </cell>
        </row>
        <row r="131">
          <cell r="A131" t="str">
            <v>313260.521</v>
          </cell>
          <cell r="H131">
            <v>0</v>
          </cell>
          <cell r="K131">
            <v>0</v>
          </cell>
          <cell r="M131">
            <v>0</v>
          </cell>
        </row>
        <row r="132">
          <cell r="A132" t="str">
            <v>313270.521</v>
          </cell>
          <cell r="H132">
            <v>36610</v>
          </cell>
          <cell r="K132">
            <v>153050</v>
          </cell>
          <cell r="M132">
            <v>153050</v>
          </cell>
        </row>
        <row r="133">
          <cell r="A133" t="str">
            <v>313280.521</v>
          </cell>
          <cell r="H133">
            <v>15804.48</v>
          </cell>
          <cell r="K133">
            <v>55818.3</v>
          </cell>
          <cell r="M133">
            <v>65549.850000000006</v>
          </cell>
        </row>
        <row r="134">
          <cell r="A134" t="str">
            <v>313290.521</v>
          </cell>
          <cell r="H134">
            <v>162760.42000000001</v>
          </cell>
          <cell r="K134">
            <v>841734.11</v>
          </cell>
          <cell r="M134">
            <v>841734.11</v>
          </cell>
        </row>
        <row r="135">
          <cell r="A135" t="str">
            <v>320110.521</v>
          </cell>
          <cell r="H135">
            <v>12500.02</v>
          </cell>
          <cell r="K135">
            <v>99200.83</v>
          </cell>
          <cell r="M135">
            <v>100261.56</v>
          </cell>
        </row>
        <row r="136">
          <cell r="A136" t="str">
            <v>321140.521</v>
          </cell>
          <cell r="H136">
            <v>0</v>
          </cell>
          <cell r="K136">
            <v>0</v>
          </cell>
          <cell r="M136">
            <v>0</v>
          </cell>
        </row>
        <row r="137">
          <cell r="A137" t="str">
            <v>321150.521</v>
          </cell>
          <cell r="H137">
            <v>0</v>
          </cell>
          <cell r="K137">
            <v>0</v>
          </cell>
          <cell r="M137">
            <v>0</v>
          </cell>
        </row>
        <row r="138">
          <cell r="A138" t="str">
            <v>321180.521</v>
          </cell>
          <cell r="H138">
            <v>0</v>
          </cell>
          <cell r="K138">
            <v>0</v>
          </cell>
          <cell r="M138">
            <v>0</v>
          </cell>
        </row>
        <row r="139">
          <cell r="A139" t="str">
            <v>322110.521</v>
          </cell>
          <cell r="H139">
            <v>473182.6</v>
          </cell>
          <cell r="K139">
            <v>845687.72</v>
          </cell>
          <cell r="M139">
            <v>850506.22</v>
          </cell>
        </row>
        <row r="140">
          <cell r="A140" t="str">
            <v>323110.521</v>
          </cell>
          <cell r="H140">
            <v>0</v>
          </cell>
          <cell r="K140">
            <v>0</v>
          </cell>
          <cell r="M140">
            <v>0</v>
          </cell>
        </row>
        <row r="141">
          <cell r="A141" t="str">
            <v>323120.521</v>
          </cell>
          <cell r="H141">
            <v>0</v>
          </cell>
          <cell r="K141">
            <v>0</v>
          </cell>
          <cell r="M141">
            <v>-114274.51</v>
          </cell>
        </row>
        <row r="142">
          <cell r="A142" t="str">
            <v>323130.521</v>
          </cell>
          <cell r="H142">
            <v>1471058.27</v>
          </cell>
          <cell r="K142">
            <v>6393616.5999999996</v>
          </cell>
          <cell r="M142">
            <v>6393616.5999999996</v>
          </cell>
        </row>
        <row r="143">
          <cell r="A143" t="str">
            <v>350110.521</v>
          </cell>
          <cell r="H143">
            <v>9000</v>
          </cell>
          <cell r="K143">
            <v>45000</v>
          </cell>
          <cell r="M143">
            <v>45000</v>
          </cell>
        </row>
        <row r="144">
          <cell r="A144" t="str">
            <v>350120.521</v>
          </cell>
          <cell r="H144">
            <v>46147.37</v>
          </cell>
          <cell r="K144">
            <v>214086.53</v>
          </cell>
          <cell r="M144">
            <v>201936.85</v>
          </cell>
        </row>
        <row r="145">
          <cell r="A145" t="str">
            <v>350130.521</v>
          </cell>
          <cell r="H145">
            <v>0</v>
          </cell>
          <cell r="K145">
            <v>0</v>
          </cell>
          <cell r="M145">
            <v>0</v>
          </cell>
        </row>
        <row r="146">
          <cell r="A146" t="str">
            <v>353110.521</v>
          </cell>
          <cell r="H146">
            <v>40588.959999999999</v>
          </cell>
          <cell r="K146">
            <v>176296.43</v>
          </cell>
          <cell r="M146">
            <v>239066.43</v>
          </cell>
        </row>
        <row r="147">
          <cell r="A147" t="str">
            <v>353120.521</v>
          </cell>
          <cell r="H147">
            <v>638651.80000000005</v>
          </cell>
          <cell r="K147">
            <v>2320649.73</v>
          </cell>
          <cell r="M147">
            <v>2372163.2400000002</v>
          </cell>
        </row>
        <row r="148">
          <cell r="A148" t="str">
            <v>353130.521</v>
          </cell>
          <cell r="H148">
            <v>72882.31</v>
          </cell>
          <cell r="K148">
            <v>265772.43</v>
          </cell>
          <cell r="M148">
            <v>387516.77</v>
          </cell>
        </row>
        <row r="149">
          <cell r="A149" t="str">
            <v>353140.521</v>
          </cell>
          <cell r="H149">
            <v>0</v>
          </cell>
          <cell r="K149">
            <v>0</v>
          </cell>
          <cell r="M149">
            <v>0</v>
          </cell>
        </row>
        <row r="150">
          <cell r="A150" t="str">
            <v>353150.521</v>
          </cell>
          <cell r="H150">
            <v>2750</v>
          </cell>
          <cell r="K150">
            <v>2193.89</v>
          </cell>
          <cell r="M150">
            <v>28797.89</v>
          </cell>
        </row>
        <row r="151">
          <cell r="A151" t="str">
            <v>354201.521</v>
          </cell>
          <cell r="H151">
            <v>1004501.51</v>
          </cell>
          <cell r="K151">
            <v>2652350.54</v>
          </cell>
          <cell r="M151">
            <v>2658393.54</v>
          </cell>
        </row>
        <row r="152">
          <cell r="A152" t="str">
            <v>355110.521</v>
          </cell>
          <cell r="H152">
            <v>24465</v>
          </cell>
          <cell r="K152">
            <v>93375</v>
          </cell>
          <cell r="M152">
            <v>88625</v>
          </cell>
        </row>
        <row r="153">
          <cell r="A153" t="str">
            <v>355120.521</v>
          </cell>
          <cell r="H153">
            <v>0</v>
          </cell>
          <cell r="K153">
            <v>1500</v>
          </cell>
          <cell r="M153">
            <v>1500</v>
          </cell>
        </row>
        <row r="154">
          <cell r="A154" t="str">
            <v>355150.521</v>
          </cell>
          <cell r="H154">
            <v>0</v>
          </cell>
          <cell r="K154">
            <v>0</v>
          </cell>
          <cell r="M154">
            <v>0</v>
          </cell>
        </row>
        <row r="155">
          <cell r="A155" t="str">
            <v>356110.521</v>
          </cell>
          <cell r="H155">
            <v>28610.55</v>
          </cell>
          <cell r="K155">
            <v>76789.72</v>
          </cell>
          <cell r="M155">
            <v>86198.13</v>
          </cell>
        </row>
        <row r="156">
          <cell r="A156" t="str">
            <v>356120.521</v>
          </cell>
          <cell r="H156">
            <v>42619.31</v>
          </cell>
          <cell r="K156">
            <v>213809.22</v>
          </cell>
          <cell r="M156">
            <v>293082.39</v>
          </cell>
        </row>
        <row r="157">
          <cell r="A157" t="str">
            <v>357110.521</v>
          </cell>
          <cell r="H157">
            <v>0</v>
          </cell>
          <cell r="K157">
            <v>0</v>
          </cell>
          <cell r="M157">
            <v>0</v>
          </cell>
        </row>
        <row r="158">
          <cell r="A158" t="str">
            <v>358110.521</v>
          </cell>
          <cell r="H158">
            <v>9400</v>
          </cell>
          <cell r="K158">
            <v>115808</v>
          </cell>
          <cell r="M158">
            <v>119808</v>
          </cell>
        </row>
        <row r="159">
          <cell r="A159" t="str">
            <v>359110.521</v>
          </cell>
          <cell r="H159">
            <v>24730.92</v>
          </cell>
          <cell r="K159">
            <v>142102.89000000001</v>
          </cell>
          <cell r="M159">
            <v>150994.89000000001</v>
          </cell>
        </row>
        <row r="160">
          <cell r="A160" t="str">
            <v>360110.521</v>
          </cell>
          <cell r="H160">
            <v>0</v>
          </cell>
          <cell r="K160">
            <v>426262.45</v>
          </cell>
          <cell r="M160">
            <v>426262.45</v>
          </cell>
        </row>
        <row r="161">
          <cell r="A161" t="str">
            <v>361120.521</v>
          </cell>
          <cell r="H161">
            <v>0</v>
          </cell>
          <cell r="K161">
            <v>13077.5</v>
          </cell>
          <cell r="M161">
            <v>13077.5</v>
          </cell>
        </row>
        <row r="162">
          <cell r="A162" t="str">
            <v>361130.521</v>
          </cell>
          <cell r="H162">
            <v>2899</v>
          </cell>
          <cell r="K162">
            <v>311762.31</v>
          </cell>
          <cell r="M162">
            <v>259986.66</v>
          </cell>
        </row>
        <row r="163">
          <cell r="A163" t="str">
            <v>361140.521</v>
          </cell>
          <cell r="H163">
            <v>0</v>
          </cell>
          <cell r="K163">
            <v>0</v>
          </cell>
          <cell r="M163">
            <v>0</v>
          </cell>
        </row>
        <row r="164">
          <cell r="A164" t="str">
            <v>361150.521</v>
          </cell>
          <cell r="H164">
            <v>0</v>
          </cell>
          <cell r="K164">
            <v>0</v>
          </cell>
          <cell r="M164">
            <v>0</v>
          </cell>
        </row>
        <row r="165">
          <cell r="A165" t="str">
            <v>380110.521</v>
          </cell>
          <cell r="H165">
            <v>0</v>
          </cell>
          <cell r="K165">
            <v>0</v>
          </cell>
          <cell r="M165">
            <v>0</v>
          </cell>
        </row>
        <row r="166">
          <cell r="A166" t="str">
            <v>380120.521</v>
          </cell>
          <cell r="H166">
            <v>0</v>
          </cell>
          <cell r="K166">
            <v>0</v>
          </cell>
          <cell r="M166">
            <v>0</v>
          </cell>
        </row>
        <row r="167">
          <cell r="A167" t="str">
            <v>380130.521</v>
          </cell>
          <cell r="H167">
            <v>0</v>
          </cell>
          <cell r="K167">
            <v>5245.94</v>
          </cell>
          <cell r="M167">
            <v>9245.94</v>
          </cell>
        </row>
        <row r="168">
          <cell r="A168" t="str">
            <v>390010.521</v>
          </cell>
          <cell r="H168">
            <v>0</v>
          </cell>
          <cell r="K168">
            <v>0</v>
          </cell>
          <cell r="M168">
            <v>0</v>
          </cell>
        </row>
        <row r="169">
          <cell r="A169" t="str">
            <v>410110.521</v>
          </cell>
          <cell r="H169">
            <v>77253.119999999995</v>
          </cell>
          <cell r="K169">
            <v>376265.6</v>
          </cell>
          <cell r="M169">
            <v>376265.6</v>
          </cell>
        </row>
        <row r="170">
          <cell r="A170" t="str">
            <v>410120.521</v>
          </cell>
          <cell r="H170">
            <v>0</v>
          </cell>
          <cell r="K170">
            <v>8461.14</v>
          </cell>
          <cell r="M170">
            <v>8461.14</v>
          </cell>
        </row>
        <row r="171">
          <cell r="A171" t="str">
            <v>410150.521</v>
          </cell>
          <cell r="H171">
            <v>455729.16</v>
          </cell>
          <cell r="K171">
            <v>2880336.6300000004</v>
          </cell>
          <cell r="M171">
            <v>2880336.67</v>
          </cell>
        </row>
        <row r="172">
          <cell r="A172" t="str">
            <v>411110.521</v>
          </cell>
          <cell r="H172">
            <v>30510.99</v>
          </cell>
          <cell r="K172">
            <v>160890.45000000001</v>
          </cell>
          <cell r="M172">
            <v>160890.45000000001</v>
          </cell>
        </row>
        <row r="173">
          <cell r="A173" t="str">
            <v>413110.521</v>
          </cell>
          <cell r="H173">
            <v>3000</v>
          </cell>
          <cell r="K173">
            <v>16576</v>
          </cell>
          <cell r="M173">
            <v>16576</v>
          </cell>
        </row>
        <row r="174">
          <cell r="A174" t="str">
            <v>413120.521</v>
          </cell>
          <cell r="H174">
            <v>32552.080000000002</v>
          </cell>
          <cell r="K174">
            <v>168346.8</v>
          </cell>
          <cell r="M174">
            <v>168346.8</v>
          </cell>
        </row>
        <row r="175">
          <cell r="A175" t="str">
            <v>413150.521</v>
          </cell>
          <cell r="H175">
            <v>550.49</v>
          </cell>
          <cell r="K175">
            <v>2543.6099999999997</v>
          </cell>
          <cell r="M175">
            <v>2543.61</v>
          </cell>
        </row>
        <row r="176">
          <cell r="A176" t="str">
            <v>413160.521</v>
          </cell>
          <cell r="H176">
            <v>1223.42</v>
          </cell>
          <cell r="K176">
            <v>7356.46</v>
          </cell>
          <cell r="M176">
            <v>7356.46</v>
          </cell>
        </row>
        <row r="177">
          <cell r="A177" t="str">
            <v>413170.521</v>
          </cell>
          <cell r="H177">
            <v>2752.81</v>
          </cell>
          <cell r="K177">
            <v>14021.32</v>
          </cell>
          <cell r="M177">
            <v>14021.32</v>
          </cell>
        </row>
        <row r="178">
          <cell r="A178" t="str">
            <v>413180.521</v>
          </cell>
          <cell r="H178">
            <v>14322.92</v>
          </cell>
          <cell r="K178">
            <v>74222.600000000006</v>
          </cell>
          <cell r="M178">
            <v>74222.600000000006</v>
          </cell>
        </row>
        <row r="179">
          <cell r="A179" t="str">
            <v>413190.521</v>
          </cell>
          <cell r="H179">
            <v>0</v>
          </cell>
          <cell r="K179">
            <v>24407.18</v>
          </cell>
          <cell r="M179">
            <v>24407.18</v>
          </cell>
        </row>
        <row r="180">
          <cell r="A180" t="str">
            <v>413210.521</v>
          </cell>
          <cell r="H180">
            <v>14447.37</v>
          </cell>
          <cell r="K180">
            <v>55947.37</v>
          </cell>
          <cell r="M180">
            <v>52000</v>
          </cell>
        </row>
        <row r="181">
          <cell r="A181" t="str">
            <v>413220.521</v>
          </cell>
          <cell r="H181">
            <v>2867</v>
          </cell>
          <cell r="K181">
            <v>80035</v>
          </cell>
          <cell r="M181">
            <v>80035</v>
          </cell>
        </row>
        <row r="182">
          <cell r="A182" t="str">
            <v>413230.521</v>
          </cell>
          <cell r="H182">
            <v>0</v>
          </cell>
          <cell r="K182">
            <v>0</v>
          </cell>
          <cell r="M182">
            <v>0</v>
          </cell>
        </row>
        <row r="183">
          <cell r="A183" t="str">
            <v>413240.521</v>
          </cell>
          <cell r="H183">
            <v>0</v>
          </cell>
          <cell r="K183">
            <v>0</v>
          </cell>
          <cell r="M183">
            <v>0</v>
          </cell>
        </row>
        <row r="184">
          <cell r="A184" t="str">
            <v>413250.521</v>
          </cell>
          <cell r="H184">
            <v>371093.76000000001</v>
          </cell>
          <cell r="K184">
            <v>3966307.88</v>
          </cell>
          <cell r="M184">
            <v>3941621.81</v>
          </cell>
        </row>
        <row r="185">
          <cell r="A185" t="str">
            <v>413260.521</v>
          </cell>
          <cell r="H185">
            <v>0</v>
          </cell>
          <cell r="K185">
            <v>0</v>
          </cell>
          <cell r="M185">
            <v>0</v>
          </cell>
        </row>
        <row r="186">
          <cell r="A186" t="str">
            <v>413270.521</v>
          </cell>
          <cell r="H186">
            <v>185000</v>
          </cell>
          <cell r="K186">
            <v>835000</v>
          </cell>
          <cell r="M186">
            <v>823947.37</v>
          </cell>
        </row>
        <row r="187">
          <cell r="A187" t="str">
            <v>413280.521</v>
          </cell>
          <cell r="H187">
            <v>12190.8</v>
          </cell>
          <cell r="K187">
            <v>101585.14</v>
          </cell>
          <cell r="M187">
            <v>100322.66</v>
          </cell>
        </row>
        <row r="188">
          <cell r="A188" t="str">
            <v>441110.521</v>
          </cell>
          <cell r="H188">
            <v>0</v>
          </cell>
          <cell r="K188">
            <v>0</v>
          </cell>
          <cell r="M188">
            <v>0</v>
          </cell>
        </row>
        <row r="189">
          <cell r="A189" t="str">
            <v>441210.521</v>
          </cell>
          <cell r="H189">
            <v>0</v>
          </cell>
          <cell r="K189">
            <v>0</v>
          </cell>
          <cell r="M189">
            <v>0</v>
          </cell>
        </row>
        <row r="190">
          <cell r="A190" t="str">
            <v>441510.521</v>
          </cell>
          <cell r="H190">
            <v>5024.1400000000003</v>
          </cell>
          <cell r="K190">
            <v>24472.43</v>
          </cell>
          <cell r="M190">
            <v>0</v>
          </cell>
        </row>
        <row r="191">
          <cell r="A191" t="str">
            <v>441610.521</v>
          </cell>
          <cell r="H191">
            <v>15437.5</v>
          </cell>
          <cell r="K191">
            <v>75195.55</v>
          </cell>
          <cell r="M191">
            <v>0</v>
          </cell>
        </row>
        <row r="192">
          <cell r="A192" t="str">
            <v>450110.521</v>
          </cell>
          <cell r="H192">
            <v>0</v>
          </cell>
          <cell r="K192">
            <v>0</v>
          </cell>
          <cell r="M192">
            <v>0</v>
          </cell>
        </row>
        <row r="193">
          <cell r="A193" t="str">
            <v>450120.521</v>
          </cell>
          <cell r="H193">
            <v>71690</v>
          </cell>
          <cell r="K193">
            <v>350300</v>
          </cell>
          <cell r="M193">
            <v>362449.68</v>
          </cell>
        </row>
        <row r="194">
          <cell r="A194" t="str">
            <v>450130.521</v>
          </cell>
          <cell r="H194">
            <v>277477.08</v>
          </cell>
          <cell r="K194">
            <v>1387385.4000000001</v>
          </cell>
          <cell r="M194">
            <v>1387385.4</v>
          </cell>
        </row>
        <row r="195">
          <cell r="A195" t="str">
            <v>451110.521</v>
          </cell>
          <cell r="H195">
            <v>159</v>
          </cell>
          <cell r="K195">
            <v>795</v>
          </cell>
          <cell r="M195">
            <v>795</v>
          </cell>
        </row>
        <row r="196">
          <cell r="A196" t="str">
            <v>451120.521</v>
          </cell>
          <cell r="H196">
            <v>83.67</v>
          </cell>
          <cell r="K196">
            <v>418.34000000000003</v>
          </cell>
          <cell r="M196">
            <v>418.35</v>
          </cell>
        </row>
        <row r="197">
          <cell r="A197" t="str">
            <v>451130.521</v>
          </cell>
          <cell r="H197">
            <v>0</v>
          </cell>
          <cell r="K197">
            <v>0</v>
          </cell>
          <cell r="M197">
            <v>0</v>
          </cell>
        </row>
        <row r="198">
          <cell r="A198" t="str">
            <v>453110.521</v>
          </cell>
          <cell r="H198">
            <v>7029.97</v>
          </cell>
          <cell r="K198">
            <v>37876.949999999997</v>
          </cell>
          <cell r="M198">
            <v>39096.949999999997</v>
          </cell>
        </row>
        <row r="199">
          <cell r="A199" t="str">
            <v>453120.521</v>
          </cell>
          <cell r="H199">
            <v>33889.919999999998</v>
          </cell>
          <cell r="K199">
            <v>105286.81999999999</v>
          </cell>
          <cell r="M199">
            <v>105286.82</v>
          </cell>
        </row>
        <row r="200">
          <cell r="A200" t="str">
            <v>453130.521</v>
          </cell>
          <cell r="H200">
            <v>28335.29</v>
          </cell>
          <cell r="K200">
            <v>131654.95000000001</v>
          </cell>
          <cell r="M200">
            <v>131654.95000000001</v>
          </cell>
        </row>
        <row r="201">
          <cell r="A201" t="str">
            <v>453150.521</v>
          </cell>
          <cell r="H201">
            <v>6510.42</v>
          </cell>
          <cell r="K201">
            <v>47652.38</v>
          </cell>
          <cell r="M201">
            <v>47652.38</v>
          </cell>
        </row>
        <row r="202">
          <cell r="A202" t="str">
            <v>455110.521</v>
          </cell>
          <cell r="H202">
            <v>18520</v>
          </cell>
          <cell r="K202">
            <v>89230.25</v>
          </cell>
          <cell r="M202">
            <v>97280.25</v>
          </cell>
        </row>
        <row r="203">
          <cell r="A203" t="str">
            <v>456110.521</v>
          </cell>
          <cell r="H203">
            <v>7964.9</v>
          </cell>
          <cell r="K203">
            <v>36343.32</v>
          </cell>
          <cell r="M203">
            <v>41981.51</v>
          </cell>
        </row>
        <row r="204">
          <cell r="A204" t="str">
            <v>456120.521</v>
          </cell>
          <cell r="H204">
            <v>1691.73</v>
          </cell>
          <cell r="K204">
            <v>6114.49</v>
          </cell>
          <cell r="M204">
            <v>6034.49</v>
          </cell>
        </row>
        <row r="205">
          <cell r="A205" t="str">
            <v>459110.521</v>
          </cell>
          <cell r="H205">
            <v>0</v>
          </cell>
          <cell r="K205">
            <v>55408.98</v>
          </cell>
          <cell r="M205">
            <v>55374.81</v>
          </cell>
        </row>
        <row r="206">
          <cell r="A206" t="str">
            <v>460110.521</v>
          </cell>
          <cell r="H206">
            <v>0</v>
          </cell>
          <cell r="K206">
            <v>0</v>
          </cell>
          <cell r="M206">
            <v>0</v>
          </cell>
        </row>
        <row r="207">
          <cell r="A207" t="str">
            <v>461130.521</v>
          </cell>
          <cell r="H207">
            <v>0</v>
          </cell>
          <cell r="K207">
            <v>17005.349999999999</v>
          </cell>
          <cell r="M207">
            <v>68465.350000000006</v>
          </cell>
        </row>
        <row r="208">
          <cell r="A208" t="str">
            <v>471110.521</v>
          </cell>
          <cell r="H208">
            <v>0</v>
          </cell>
          <cell r="K208">
            <v>0</v>
          </cell>
          <cell r="M208">
            <v>0</v>
          </cell>
        </row>
        <row r="209">
          <cell r="A209" t="str">
            <v>480110.521</v>
          </cell>
          <cell r="H209">
            <v>0</v>
          </cell>
          <cell r="K209">
            <v>0</v>
          </cell>
          <cell r="M209">
            <v>0</v>
          </cell>
        </row>
        <row r="210">
          <cell r="A210" t="str">
            <v>480130.521</v>
          </cell>
          <cell r="H210">
            <v>850</v>
          </cell>
          <cell r="K210">
            <v>13700</v>
          </cell>
          <cell r="M210">
            <v>13700</v>
          </cell>
        </row>
        <row r="211">
          <cell r="A211" t="str">
            <v>480150.521</v>
          </cell>
          <cell r="H211">
            <v>6969.73</v>
          </cell>
          <cell r="K211">
            <v>35558.449999999997</v>
          </cell>
          <cell r="M211">
            <v>35558.449999999997</v>
          </cell>
        </row>
        <row r="212">
          <cell r="A212" t="str">
            <v>490010.521</v>
          </cell>
          <cell r="H212">
            <v>64085.61</v>
          </cell>
          <cell r="K212">
            <v>331426.07</v>
          </cell>
          <cell r="M212">
            <v>331426.07</v>
          </cell>
        </row>
        <row r="213">
          <cell r="A213" t="str">
            <v>670110.588</v>
          </cell>
          <cell r="H213">
            <v>50000</v>
          </cell>
          <cell r="K213">
            <v>250000</v>
          </cell>
          <cell r="M213">
            <v>250000</v>
          </cell>
        </row>
        <row r="214">
          <cell r="A214" t="str">
            <v>671110.588</v>
          </cell>
          <cell r="H214">
            <v>55000</v>
          </cell>
          <cell r="K214">
            <v>514100</v>
          </cell>
          <cell r="M214">
            <v>531700</v>
          </cell>
        </row>
        <row r="215">
          <cell r="A215" t="str">
            <v>672110.588</v>
          </cell>
          <cell r="H215">
            <v>97656.25</v>
          </cell>
          <cell r="K215">
            <v>505040.47</v>
          </cell>
          <cell r="M215">
            <v>505040.47</v>
          </cell>
        </row>
        <row r="216">
          <cell r="A216" t="str">
            <v>801110.521</v>
          </cell>
          <cell r="H216">
            <v>-157983.23999999976</v>
          </cell>
          <cell r="K216">
            <v>-1206658.0799999998</v>
          </cell>
          <cell r="M216">
            <v>-69176.929999999993</v>
          </cell>
        </row>
        <row r="217">
          <cell r="A217" t="str">
            <v>801111.521</v>
          </cell>
          <cell r="H217">
            <v>0</v>
          </cell>
          <cell r="K217">
            <v>0</v>
          </cell>
          <cell r="M217">
            <v>0</v>
          </cell>
        </row>
        <row r="218">
          <cell r="A218" t="str">
            <v>801210.521</v>
          </cell>
          <cell r="H218">
            <v>470458.89000000013</v>
          </cell>
          <cell r="K218">
            <v>-449561.72999999986</v>
          </cell>
          <cell r="M218">
            <v>-1608148.4</v>
          </cell>
        </row>
        <row r="219">
          <cell r="A219" t="str">
            <v>801211.521</v>
          </cell>
          <cell r="H219">
            <v>0</v>
          </cell>
          <cell r="K219">
            <v>0</v>
          </cell>
          <cell r="M219">
            <v>0</v>
          </cell>
        </row>
        <row r="220">
          <cell r="A220" t="str">
            <v>804010.521</v>
          </cell>
          <cell r="H220">
            <v>4410</v>
          </cell>
          <cell r="K220">
            <v>16126.81</v>
          </cell>
          <cell r="M220">
            <v>15995.74</v>
          </cell>
        </row>
        <row r="221">
          <cell r="A221" t="str">
            <v>804010.588</v>
          </cell>
          <cell r="H221">
            <v>0</v>
          </cell>
          <cell r="K221">
            <v>0</v>
          </cell>
          <cell r="M221">
            <v>0</v>
          </cell>
        </row>
        <row r="222">
          <cell r="A222" t="str">
            <v>804030.521</v>
          </cell>
          <cell r="H222">
            <v>0</v>
          </cell>
          <cell r="K222">
            <v>0</v>
          </cell>
          <cell r="M222">
            <v>-24786.76</v>
          </cell>
        </row>
        <row r="223">
          <cell r="A223" t="str">
            <v>804030.588</v>
          </cell>
          <cell r="H223">
            <v>0</v>
          </cell>
          <cell r="K223">
            <v>0</v>
          </cell>
          <cell r="M223">
            <v>0</v>
          </cell>
        </row>
        <row r="224">
          <cell r="A224" t="str">
            <v>804031.521</v>
          </cell>
          <cell r="H224">
            <v>0</v>
          </cell>
          <cell r="K224">
            <v>13667.02</v>
          </cell>
          <cell r="M224">
            <v>0</v>
          </cell>
        </row>
        <row r="225">
          <cell r="A225" t="str">
            <v>811134.521</v>
          </cell>
          <cell r="H225">
            <v>0</v>
          </cell>
          <cell r="K225">
            <v>1881165.32</v>
          </cell>
          <cell r="M225">
            <v>1881165.32</v>
          </cell>
        </row>
        <row r="226">
          <cell r="A226" t="str">
            <v>814019.521</v>
          </cell>
          <cell r="H226">
            <v>162760.42000000001</v>
          </cell>
          <cell r="K226">
            <v>841734.11</v>
          </cell>
          <cell r="M226">
            <v>841734.11</v>
          </cell>
        </row>
        <row r="227">
          <cell r="A227" t="str">
            <v>814058.521</v>
          </cell>
          <cell r="H227">
            <v>0</v>
          </cell>
          <cell r="K227">
            <v>0</v>
          </cell>
          <cell r="M227">
            <v>0</v>
          </cell>
        </row>
        <row r="228">
          <cell r="A228" t="str">
            <v>817128.521</v>
          </cell>
          <cell r="H228">
            <v>120012.69</v>
          </cell>
          <cell r="K228">
            <v>768399.15999999992</v>
          </cell>
          <cell r="M228">
            <v>768399.16</v>
          </cell>
        </row>
        <row r="229">
          <cell r="A229" t="str">
            <v>819999.521</v>
          </cell>
          <cell r="H229">
            <v>0</v>
          </cell>
          <cell r="K229">
            <v>274442.59000000003</v>
          </cell>
          <cell r="M229">
            <v>274442.59000000003</v>
          </cell>
        </row>
        <row r="230">
          <cell r="A230" t="str">
            <v>880010.521</v>
          </cell>
          <cell r="H230">
            <v>0</v>
          </cell>
          <cell r="K230">
            <v>14421</v>
          </cell>
          <cell r="M230">
            <v>26940.02</v>
          </cell>
        </row>
        <row r="231">
          <cell r="A231" t="str">
            <v>880010.588</v>
          </cell>
          <cell r="H231">
            <v>0</v>
          </cell>
          <cell r="K231">
            <v>-3580</v>
          </cell>
          <cell r="M231">
            <v>0</v>
          </cell>
        </row>
        <row r="232">
          <cell r="A232" t="str">
            <v>900110.521</v>
          </cell>
          <cell r="H232">
            <v>2307490.6500000004</v>
          </cell>
          <cell r="K232">
            <v>9407484.4800000004</v>
          </cell>
          <cell r="M232">
            <v>0</v>
          </cell>
        </row>
        <row r="233">
          <cell r="M233">
            <v>-2.0449078874662519E-8</v>
          </cell>
        </row>
      </sheetData>
      <sheetData sheetId="13">
        <row r="1">
          <cell r="A1" t="str">
            <v>Account No.</v>
          </cell>
          <cell r="H1" t="str">
            <v>This Period Balance</v>
          </cell>
          <cell r="K1" t="str">
            <v>Ending Balance</v>
          </cell>
          <cell r="M1" t="str">
            <v>TUBO's Ending Balance</v>
          </cell>
        </row>
        <row r="2">
          <cell r="A2" t="str">
            <v>010010.000</v>
          </cell>
          <cell r="H2">
            <v>0</v>
          </cell>
          <cell r="K2">
            <v>98716.09</v>
          </cell>
          <cell r="M2">
            <v>100000</v>
          </cell>
        </row>
        <row r="3">
          <cell r="A3" t="str">
            <v>011051.000</v>
          </cell>
          <cell r="H3">
            <v>3104740.3099999996</v>
          </cell>
          <cell r="K3">
            <v>39189063.400000006</v>
          </cell>
          <cell r="M3">
            <v>39189563.399999999</v>
          </cell>
        </row>
        <row r="4">
          <cell r="A4" t="str">
            <v>012010.000</v>
          </cell>
          <cell r="H4">
            <v>11362541.809999999</v>
          </cell>
          <cell r="K4">
            <v>41388078.43</v>
          </cell>
          <cell r="M4">
            <v>41467559.75</v>
          </cell>
        </row>
        <row r="5">
          <cell r="A5" t="str">
            <v>012900.000</v>
          </cell>
          <cell r="H5">
            <v>-656498.94000000134</v>
          </cell>
          <cell r="K5">
            <v>15006360.399999999</v>
          </cell>
          <cell r="M5">
            <v>14704268.279999999</v>
          </cell>
        </row>
        <row r="6">
          <cell r="A6" t="str">
            <v>013010.000</v>
          </cell>
          <cell r="H6">
            <v>0</v>
          </cell>
          <cell r="K6">
            <v>0</v>
          </cell>
          <cell r="M6">
            <v>-235671.87</v>
          </cell>
        </row>
        <row r="7">
          <cell r="A7" t="str">
            <v>013110.000</v>
          </cell>
          <cell r="H7">
            <v>-96277.28</v>
          </cell>
          <cell r="K7">
            <v>-1383360.2</v>
          </cell>
          <cell r="M7">
            <v>-1383360.2</v>
          </cell>
        </row>
        <row r="8">
          <cell r="A8" t="str">
            <v>013120.000</v>
          </cell>
          <cell r="H8">
            <v>0</v>
          </cell>
          <cell r="K8">
            <v>0</v>
          </cell>
          <cell r="M8">
            <v>0</v>
          </cell>
        </row>
        <row r="9">
          <cell r="A9" t="str">
            <v>014019.000</v>
          </cell>
          <cell r="H9">
            <v>0</v>
          </cell>
          <cell r="K9">
            <v>83032.490000000005</v>
          </cell>
          <cell r="M9">
            <v>0</v>
          </cell>
        </row>
        <row r="10">
          <cell r="A10" t="str">
            <v>014020.000</v>
          </cell>
          <cell r="H10">
            <v>0</v>
          </cell>
          <cell r="K10">
            <v>0</v>
          </cell>
          <cell r="M10">
            <v>0</v>
          </cell>
        </row>
        <row r="11">
          <cell r="A11" t="str">
            <v>014021.000</v>
          </cell>
          <cell r="H11">
            <v>0</v>
          </cell>
          <cell r="K11">
            <v>0</v>
          </cell>
          <cell r="M11">
            <v>0</v>
          </cell>
        </row>
        <row r="12">
          <cell r="A12" t="str">
            <v>014023.000</v>
          </cell>
          <cell r="H12">
            <v>0</v>
          </cell>
          <cell r="K12">
            <v>0</v>
          </cell>
          <cell r="M12">
            <v>0</v>
          </cell>
        </row>
        <row r="13">
          <cell r="A13" t="str">
            <v>014045.000</v>
          </cell>
          <cell r="H13">
            <v>0</v>
          </cell>
          <cell r="K13">
            <v>0</v>
          </cell>
          <cell r="M13">
            <v>0</v>
          </cell>
        </row>
        <row r="14">
          <cell r="A14" t="str">
            <v>014076.000</v>
          </cell>
          <cell r="H14">
            <v>0</v>
          </cell>
          <cell r="K14">
            <v>0</v>
          </cell>
          <cell r="M14">
            <v>0</v>
          </cell>
        </row>
        <row r="15">
          <cell r="A15" t="str">
            <v>014128.000</v>
          </cell>
          <cell r="H15">
            <v>0</v>
          </cell>
          <cell r="K15">
            <v>0</v>
          </cell>
          <cell r="M15">
            <v>0</v>
          </cell>
        </row>
        <row r="16">
          <cell r="A16" t="str">
            <v>014129.000</v>
          </cell>
          <cell r="H16">
            <v>0</v>
          </cell>
          <cell r="K16">
            <v>0</v>
          </cell>
          <cell r="M16">
            <v>0</v>
          </cell>
        </row>
        <row r="17">
          <cell r="A17" t="str">
            <v>014150.000</v>
          </cell>
          <cell r="H17">
            <v>0</v>
          </cell>
          <cell r="K17">
            <v>0</v>
          </cell>
          <cell r="M17">
            <v>0</v>
          </cell>
        </row>
        <row r="18">
          <cell r="A18" t="str">
            <v>014203.000</v>
          </cell>
          <cell r="H18">
            <v>0</v>
          </cell>
          <cell r="K18">
            <v>-83570.759999999995</v>
          </cell>
          <cell r="M18">
            <v>0</v>
          </cell>
        </row>
        <row r="19">
          <cell r="A19" t="str">
            <v>014998.000</v>
          </cell>
          <cell r="H19">
            <v>0</v>
          </cell>
          <cell r="K19">
            <v>0</v>
          </cell>
          <cell r="M19">
            <v>443233.92</v>
          </cell>
        </row>
        <row r="20">
          <cell r="A20" t="str">
            <v>014999.000</v>
          </cell>
          <cell r="H20">
            <v>268999.55000000005</v>
          </cell>
          <cell r="K20">
            <v>2388307.25</v>
          </cell>
          <cell r="M20">
            <v>2184077.25</v>
          </cell>
        </row>
        <row r="21">
          <cell r="A21" t="str">
            <v>015010.000</v>
          </cell>
          <cell r="H21">
            <v>-11860.75</v>
          </cell>
          <cell r="K21">
            <v>-14786.92</v>
          </cell>
          <cell r="M21">
            <v>1738063.19</v>
          </cell>
        </row>
        <row r="22">
          <cell r="A22" t="str">
            <v>015012.000</v>
          </cell>
          <cell r="H22">
            <v>0</v>
          </cell>
          <cell r="K22">
            <v>0</v>
          </cell>
          <cell r="M22">
            <v>0</v>
          </cell>
        </row>
        <row r="23">
          <cell r="A23" t="str">
            <v>015020.000</v>
          </cell>
          <cell r="H23">
            <v>37272.429999999935</v>
          </cell>
          <cell r="K23">
            <v>-1252071.47</v>
          </cell>
          <cell r="M23">
            <v>-2847079.6</v>
          </cell>
        </row>
        <row r="24">
          <cell r="A24" t="str">
            <v>015021.000</v>
          </cell>
          <cell r="H24">
            <v>35189.179999999935</v>
          </cell>
          <cell r="K24">
            <v>527612.24</v>
          </cell>
          <cell r="M24">
            <v>0</v>
          </cell>
        </row>
        <row r="25">
          <cell r="A25" t="str">
            <v>015022.000</v>
          </cell>
          <cell r="H25">
            <v>0</v>
          </cell>
          <cell r="K25">
            <v>0</v>
          </cell>
          <cell r="M25">
            <v>0</v>
          </cell>
        </row>
        <row r="26">
          <cell r="A26" t="str">
            <v>016013.000</v>
          </cell>
          <cell r="H26">
            <v>0</v>
          </cell>
          <cell r="K26">
            <v>-42521.31</v>
          </cell>
          <cell r="M26">
            <v>0</v>
          </cell>
        </row>
        <row r="27">
          <cell r="A27" t="str">
            <v>016020.000</v>
          </cell>
          <cell r="H27">
            <v>0</v>
          </cell>
          <cell r="K27">
            <v>15</v>
          </cell>
          <cell r="M27">
            <v>0</v>
          </cell>
        </row>
        <row r="28">
          <cell r="A28" t="str">
            <v>016999.000</v>
          </cell>
          <cell r="H28">
            <v>0</v>
          </cell>
          <cell r="K28">
            <v>0</v>
          </cell>
          <cell r="M28">
            <v>0</v>
          </cell>
        </row>
        <row r="29">
          <cell r="A29" t="str">
            <v>018002.000</v>
          </cell>
          <cell r="H29">
            <v>0</v>
          </cell>
          <cell r="K29">
            <v>0</v>
          </cell>
          <cell r="M29">
            <v>0</v>
          </cell>
        </row>
        <row r="30">
          <cell r="A30" t="str">
            <v>018014.000</v>
          </cell>
          <cell r="H30">
            <v>0</v>
          </cell>
          <cell r="K30">
            <v>0</v>
          </cell>
          <cell r="M30">
            <v>0</v>
          </cell>
        </row>
        <row r="31">
          <cell r="A31" t="str">
            <v>018019.000</v>
          </cell>
          <cell r="H31">
            <v>-155945.16000000003</v>
          </cell>
          <cell r="K31">
            <v>-10794108.07</v>
          </cell>
          <cell r="M31">
            <v>-380164.39</v>
          </cell>
        </row>
        <row r="32">
          <cell r="A32" t="str">
            <v>018020.000</v>
          </cell>
          <cell r="H32">
            <v>0</v>
          </cell>
          <cell r="K32">
            <v>0</v>
          </cell>
          <cell r="M32">
            <v>0</v>
          </cell>
        </row>
        <row r="33">
          <cell r="A33" t="str">
            <v>018021.000</v>
          </cell>
          <cell r="H33">
            <v>0</v>
          </cell>
          <cell r="K33">
            <v>0</v>
          </cell>
          <cell r="M33">
            <v>0</v>
          </cell>
        </row>
        <row r="34">
          <cell r="A34" t="str">
            <v>018022.000</v>
          </cell>
          <cell r="H34">
            <v>0</v>
          </cell>
          <cell r="K34">
            <v>0</v>
          </cell>
          <cell r="M34">
            <v>0</v>
          </cell>
        </row>
        <row r="35">
          <cell r="A35" t="str">
            <v>018023.000</v>
          </cell>
          <cell r="H35">
            <v>0</v>
          </cell>
          <cell r="K35">
            <v>0</v>
          </cell>
          <cell r="M35">
            <v>0</v>
          </cell>
        </row>
        <row r="36">
          <cell r="A36" t="str">
            <v>018045.000</v>
          </cell>
          <cell r="H36">
            <v>0</v>
          </cell>
          <cell r="K36">
            <v>0</v>
          </cell>
          <cell r="M36">
            <v>0</v>
          </cell>
        </row>
        <row r="37">
          <cell r="A37" t="str">
            <v>018079.000</v>
          </cell>
          <cell r="H37">
            <v>-84.980000000000018</v>
          </cell>
          <cell r="K37">
            <v>37412.21</v>
          </cell>
          <cell r="M37">
            <v>35241.54</v>
          </cell>
        </row>
        <row r="38">
          <cell r="A38" t="str">
            <v>018128.000</v>
          </cell>
          <cell r="H38">
            <v>-6797116.5300000003</v>
          </cell>
          <cell r="K38">
            <v>-49861321.75</v>
          </cell>
          <cell r="M38">
            <v>-40551349.899999999</v>
          </cell>
        </row>
        <row r="39">
          <cell r="A39" t="str">
            <v>018134.000</v>
          </cell>
          <cell r="H39">
            <v>580862.40999999992</v>
          </cell>
          <cell r="K39">
            <v>-1069430.3500000001</v>
          </cell>
          <cell r="M39">
            <v>-997449.54</v>
          </cell>
        </row>
        <row r="40">
          <cell r="A40" t="str">
            <v>018184.000</v>
          </cell>
          <cell r="H40">
            <v>-25812.429999999935</v>
          </cell>
          <cell r="K40">
            <v>11875478.85</v>
          </cell>
          <cell r="M40">
            <v>-4910627.8899999997</v>
          </cell>
        </row>
        <row r="41">
          <cell r="A41" t="str">
            <v>018570.000</v>
          </cell>
          <cell r="H41">
            <v>94372.89</v>
          </cell>
          <cell r="K41">
            <v>681602.51</v>
          </cell>
          <cell r="M41">
            <v>642055.67000000004</v>
          </cell>
        </row>
        <row r="42">
          <cell r="A42" t="str">
            <v>020003.000</v>
          </cell>
          <cell r="H42">
            <v>0</v>
          </cell>
          <cell r="K42">
            <v>0.01</v>
          </cell>
          <cell r="M42">
            <v>0</v>
          </cell>
        </row>
        <row r="43">
          <cell r="A43" t="str">
            <v>021000.000</v>
          </cell>
          <cell r="H43">
            <v>0</v>
          </cell>
          <cell r="K43">
            <v>0</v>
          </cell>
          <cell r="M43">
            <v>0</v>
          </cell>
        </row>
        <row r="44">
          <cell r="A44" t="str">
            <v>023014.000</v>
          </cell>
          <cell r="H44">
            <v>-304174.53000000003</v>
          </cell>
          <cell r="K44">
            <v>2389848.3499999996</v>
          </cell>
          <cell r="M44">
            <v>2389848.35</v>
          </cell>
        </row>
        <row r="45">
          <cell r="A45" t="str">
            <v>024000.000</v>
          </cell>
          <cell r="H45">
            <v>0</v>
          </cell>
          <cell r="K45">
            <v>0</v>
          </cell>
          <cell r="M45">
            <v>0</v>
          </cell>
        </row>
        <row r="46">
          <cell r="A46" t="str">
            <v>024048.000</v>
          </cell>
          <cell r="H46">
            <v>-18779.080000000002</v>
          </cell>
          <cell r="K46">
            <v>79286.069999999992</v>
          </cell>
          <cell r="M46">
            <v>79286.070000000007</v>
          </cell>
        </row>
        <row r="47">
          <cell r="A47" t="str">
            <v>027010.000</v>
          </cell>
          <cell r="H47">
            <v>0</v>
          </cell>
          <cell r="K47">
            <v>0</v>
          </cell>
          <cell r="M47">
            <v>0</v>
          </cell>
        </row>
        <row r="48">
          <cell r="A48" t="str">
            <v>028010.000</v>
          </cell>
          <cell r="H48">
            <v>0</v>
          </cell>
          <cell r="K48">
            <v>0</v>
          </cell>
          <cell r="M48">
            <v>0</v>
          </cell>
        </row>
        <row r="49">
          <cell r="A49" t="str">
            <v>028910.000</v>
          </cell>
          <cell r="H49">
            <v>0</v>
          </cell>
          <cell r="K49">
            <v>0</v>
          </cell>
          <cell r="M49">
            <v>0</v>
          </cell>
        </row>
        <row r="50">
          <cell r="A50" t="str">
            <v>029010.000</v>
          </cell>
          <cell r="H50">
            <v>-68480</v>
          </cell>
          <cell r="K50">
            <v>1619951.05</v>
          </cell>
          <cell r="M50">
            <v>1619951.05</v>
          </cell>
        </row>
        <row r="51">
          <cell r="A51" t="str">
            <v>029110.000</v>
          </cell>
          <cell r="H51">
            <v>-3726.0400000000081</v>
          </cell>
          <cell r="K51">
            <v>168986.86</v>
          </cell>
          <cell r="M51">
            <v>110000</v>
          </cell>
        </row>
        <row r="52">
          <cell r="A52" t="str">
            <v>029130.000</v>
          </cell>
          <cell r="H52">
            <v>-30445.24</v>
          </cell>
          <cell r="K52">
            <v>41636.58</v>
          </cell>
          <cell r="M52">
            <v>41636.559999999998</v>
          </cell>
        </row>
        <row r="53">
          <cell r="A53" t="str">
            <v>029150.000</v>
          </cell>
          <cell r="H53">
            <v>0</v>
          </cell>
          <cell r="K53">
            <v>0</v>
          </cell>
          <cell r="M53">
            <v>0</v>
          </cell>
        </row>
        <row r="54">
          <cell r="A54" t="str">
            <v>029170.000</v>
          </cell>
          <cell r="H54">
            <v>0</v>
          </cell>
          <cell r="K54">
            <v>2476509.19</v>
          </cell>
          <cell r="M54">
            <v>9885052.9100000001</v>
          </cell>
        </row>
        <row r="55">
          <cell r="A55" t="str">
            <v>029900.000</v>
          </cell>
          <cell r="H55">
            <v>-77850</v>
          </cell>
          <cell r="K55">
            <v>496509.24</v>
          </cell>
          <cell r="M55">
            <v>369182.66</v>
          </cell>
        </row>
        <row r="56">
          <cell r="A56" t="str">
            <v>041110.000</v>
          </cell>
          <cell r="H56">
            <v>0</v>
          </cell>
          <cell r="K56">
            <v>0</v>
          </cell>
          <cell r="M56">
            <v>0</v>
          </cell>
        </row>
        <row r="57">
          <cell r="A57" t="str">
            <v>041210.000</v>
          </cell>
          <cell r="H57">
            <v>0</v>
          </cell>
          <cell r="K57">
            <v>1</v>
          </cell>
          <cell r="M57">
            <v>1</v>
          </cell>
        </row>
        <row r="58">
          <cell r="A58" t="str">
            <v>041510.000</v>
          </cell>
          <cell r="H58">
            <v>0</v>
          </cell>
          <cell r="K58">
            <v>674115.26</v>
          </cell>
          <cell r="M58">
            <v>378827.91</v>
          </cell>
        </row>
        <row r="59">
          <cell r="A59" t="str">
            <v>041610.000</v>
          </cell>
          <cell r="H59">
            <v>0</v>
          </cell>
          <cell r="K59">
            <v>908820.47</v>
          </cell>
          <cell r="M59">
            <v>0</v>
          </cell>
        </row>
        <row r="60">
          <cell r="A60" t="str">
            <v>042110.000</v>
          </cell>
          <cell r="H60">
            <v>0</v>
          </cell>
          <cell r="K60">
            <v>1</v>
          </cell>
          <cell r="M60">
            <v>0</v>
          </cell>
        </row>
        <row r="61">
          <cell r="A61" t="str">
            <v>042210.000</v>
          </cell>
          <cell r="H61">
            <v>0</v>
          </cell>
          <cell r="K61">
            <v>0.28000000000000003</v>
          </cell>
          <cell r="M61">
            <v>0</v>
          </cell>
        </row>
        <row r="62">
          <cell r="A62" t="str">
            <v>042510.000</v>
          </cell>
          <cell r="H62">
            <v>-4862.07</v>
          </cell>
          <cell r="K62">
            <v>-431594.76</v>
          </cell>
          <cell r="M62">
            <v>-378215.98</v>
          </cell>
        </row>
        <row r="63">
          <cell r="A63" t="str">
            <v>042610.000</v>
          </cell>
          <cell r="H63">
            <v>-14939.51</v>
          </cell>
          <cell r="K63">
            <v>-151387.08000000002</v>
          </cell>
          <cell r="M63">
            <v>0</v>
          </cell>
        </row>
        <row r="64">
          <cell r="A64" t="str">
            <v>061110.000</v>
          </cell>
          <cell r="H64">
            <v>29.589999999999691</v>
          </cell>
          <cell r="K64">
            <v>-16930.57</v>
          </cell>
          <cell r="M64">
            <v>-3762.74</v>
          </cell>
        </row>
        <row r="65">
          <cell r="A65" t="str">
            <v>061111.000</v>
          </cell>
          <cell r="H65">
            <v>0</v>
          </cell>
          <cell r="K65">
            <v>15</v>
          </cell>
          <cell r="M65">
            <v>0</v>
          </cell>
        </row>
        <row r="66">
          <cell r="A66" t="str">
            <v>062010.000</v>
          </cell>
          <cell r="H66">
            <v>0</v>
          </cell>
          <cell r="K66">
            <v>0</v>
          </cell>
          <cell r="M66">
            <v>0</v>
          </cell>
        </row>
        <row r="67">
          <cell r="A67" t="str">
            <v>062110.000</v>
          </cell>
          <cell r="H67">
            <v>0</v>
          </cell>
          <cell r="K67">
            <v>0</v>
          </cell>
          <cell r="M67">
            <v>0</v>
          </cell>
        </row>
        <row r="68">
          <cell r="A68" t="str">
            <v>062120.000</v>
          </cell>
          <cell r="H68">
            <v>-4550</v>
          </cell>
          <cell r="K68">
            <v>-52600</v>
          </cell>
          <cell r="M68">
            <v>-52600</v>
          </cell>
        </row>
        <row r="69">
          <cell r="A69" t="str">
            <v>062130.000</v>
          </cell>
          <cell r="H69">
            <v>-410837.42</v>
          </cell>
          <cell r="K69">
            <v>-738539.62</v>
          </cell>
          <cell r="M69">
            <v>-715272.95</v>
          </cell>
        </row>
        <row r="70">
          <cell r="A70" t="str">
            <v>062160.000</v>
          </cell>
          <cell r="H70">
            <v>-160462.13</v>
          </cell>
          <cell r="K70">
            <v>-678973.69</v>
          </cell>
          <cell r="M70">
            <v>-678973.69</v>
          </cell>
        </row>
        <row r="71">
          <cell r="A71" t="str">
            <v>062210.000</v>
          </cell>
          <cell r="H71">
            <v>0</v>
          </cell>
          <cell r="K71">
            <v>0</v>
          </cell>
          <cell r="M71">
            <v>0</v>
          </cell>
        </row>
        <row r="72">
          <cell r="A72" t="str">
            <v>062310.000</v>
          </cell>
          <cell r="H72">
            <v>-3800</v>
          </cell>
          <cell r="K72">
            <v>-6328.37</v>
          </cell>
          <cell r="M72">
            <v>-6328.37</v>
          </cell>
        </row>
        <row r="73">
          <cell r="A73" t="str">
            <v>062410.000</v>
          </cell>
          <cell r="H73">
            <v>0</v>
          </cell>
          <cell r="K73">
            <v>0</v>
          </cell>
          <cell r="M73">
            <v>0</v>
          </cell>
        </row>
        <row r="74">
          <cell r="A74" t="str">
            <v>062510.000</v>
          </cell>
          <cell r="H74">
            <v>-14120.66</v>
          </cell>
          <cell r="K74">
            <v>-130833.04000000001</v>
          </cell>
          <cell r="M74">
            <v>-130833.04</v>
          </cell>
        </row>
        <row r="75">
          <cell r="A75" t="str">
            <v>062610.000</v>
          </cell>
          <cell r="H75">
            <v>-55000</v>
          </cell>
          <cell r="K75">
            <v>-285000</v>
          </cell>
          <cell r="M75">
            <v>-999134</v>
          </cell>
        </row>
        <row r="76">
          <cell r="A76" t="str">
            <v>062630.000</v>
          </cell>
          <cell r="H76">
            <v>0</v>
          </cell>
          <cell r="K76">
            <v>0</v>
          </cell>
          <cell r="M76">
            <v>-13442.08</v>
          </cell>
        </row>
        <row r="77">
          <cell r="A77" t="str">
            <v>062710.000</v>
          </cell>
          <cell r="H77">
            <v>-50000</v>
          </cell>
          <cell r="K77">
            <v>-390000</v>
          </cell>
          <cell r="M77">
            <v>-1200525.83</v>
          </cell>
        </row>
        <row r="78">
          <cell r="A78" t="str">
            <v>062810.000</v>
          </cell>
          <cell r="H78">
            <v>0</v>
          </cell>
          <cell r="K78">
            <v>-117505.92</v>
          </cell>
          <cell r="M78">
            <v>-117505.92</v>
          </cell>
        </row>
        <row r="79">
          <cell r="A79" t="str">
            <v>062910.000</v>
          </cell>
          <cell r="H79">
            <v>-1303243.8999999999</v>
          </cell>
          <cell r="K79">
            <v>-800137.28999999992</v>
          </cell>
          <cell r="M79">
            <v>-2554518.4</v>
          </cell>
        </row>
        <row r="80">
          <cell r="A80" t="str">
            <v>063010.000</v>
          </cell>
          <cell r="H80">
            <v>0</v>
          </cell>
          <cell r="K80">
            <v>0</v>
          </cell>
          <cell r="M80">
            <v>0</v>
          </cell>
        </row>
        <row r="81">
          <cell r="A81" t="str">
            <v>063210.000</v>
          </cell>
          <cell r="H81">
            <v>-32092.42</v>
          </cell>
          <cell r="K81">
            <v>-500403.42</v>
          </cell>
          <cell r="M81">
            <v>-491277.29</v>
          </cell>
        </row>
        <row r="82">
          <cell r="A82" t="str">
            <v>063310.000</v>
          </cell>
          <cell r="H82">
            <v>0</v>
          </cell>
          <cell r="K82">
            <v>0</v>
          </cell>
          <cell r="M82">
            <v>0</v>
          </cell>
        </row>
        <row r="83">
          <cell r="A83" t="str">
            <v>063410.000</v>
          </cell>
          <cell r="H83">
            <v>0</v>
          </cell>
          <cell r="K83">
            <v>930911.26</v>
          </cell>
          <cell r="M83">
            <v>0</v>
          </cell>
        </row>
        <row r="84">
          <cell r="A84" t="str">
            <v>063420.000</v>
          </cell>
          <cell r="H84">
            <v>0</v>
          </cell>
          <cell r="K84">
            <v>0</v>
          </cell>
          <cell r="M84">
            <v>0</v>
          </cell>
        </row>
        <row r="85">
          <cell r="A85" t="str">
            <v>064900.000</v>
          </cell>
          <cell r="H85">
            <v>913439.20000000019</v>
          </cell>
          <cell r="K85">
            <v>-3571929.04</v>
          </cell>
          <cell r="M85">
            <v>-4236642.3099999996</v>
          </cell>
        </row>
        <row r="86">
          <cell r="A86" t="str">
            <v>065010.000</v>
          </cell>
          <cell r="H86">
            <v>-1702249.1700000004</v>
          </cell>
          <cell r="K86">
            <v>-5990760.1400000006</v>
          </cell>
          <cell r="M86">
            <v>1851165.92</v>
          </cell>
        </row>
        <row r="87">
          <cell r="A87" t="str">
            <v>065020.000</v>
          </cell>
          <cell r="H87">
            <v>0</v>
          </cell>
          <cell r="K87">
            <v>-12777.14</v>
          </cell>
          <cell r="M87">
            <v>0</v>
          </cell>
        </row>
        <row r="88">
          <cell r="A88" t="str">
            <v>065030.000</v>
          </cell>
          <cell r="H88">
            <v>36477.400000000023</v>
          </cell>
          <cell r="K88">
            <v>-1103841.02</v>
          </cell>
          <cell r="M88">
            <v>-1026740.08</v>
          </cell>
        </row>
        <row r="89">
          <cell r="A89" t="str">
            <v>080010.000</v>
          </cell>
          <cell r="H89">
            <v>0</v>
          </cell>
          <cell r="K89">
            <v>-450000</v>
          </cell>
          <cell r="M89">
            <v>-450000</v>
          </cell>
        </row>
        <row r="90">
          <cell r="A90" t="str">
            <v>081010.000</v>
          </cell>
          <cell r="H90">
            <v>0</v>
          </cell>
          <cell r="K90">
            <v>0</v>
          </cell>
          <cell r="M90">
            <v>458951.39</v>
          </cell>
        </row>
        <row r="91">
          <cell r="A91" t="str">
            <v>081030.000</v>
          </cell>
          <cell r="H91">
            <v>0</v>
          </cell>
          <cell r="K91">
            <v>0</v>
          </cell>
          <cell r="M91">
            <v>0</v>
          </cell>
        </row>
        <row r="92">
          <cell r="A92" t="str">
            <v>082010.000</v>
          </cell>
          <cell r="H92">
            <v>0</v>
          </cell>
          <cell r="K92">
            <v>-24851202.239999998</v>
          </cell>
          <cell r="M92">
            <v>-32658571.91</v>
          </cell>
        </row>
        <row r="93">
          <cell r="A93" t="str">
            <v>082020.000</v>
          </cell>
          <cell r="H93">
            <v>0</v>
          </cell>
          <cell r="K93">
            <v>0</v>
          </cell>
          <cell r="M93">
            <v>0</v>
          </cell>
        </row>
        <row r="94">
          <cell r="A94" t="str">
            <v>084010.000</v>
          </cell>
          <cell r="H94">
            <v>0</v>
          </cell>
          <cell r="K94">
            <v>0</v>
          </cell>
          <cell r="M94">
            <v>1863234.6</v>
          </cell>
        </row>
        <row r="95">
          <cell r="A95" t="str">
            <v>110102.521</v>
          </cell>
          <cell r="H95">
            <v>-6425756.3700000001</v>
          </cell>
          <cell r="K95">
            <v>-25398011.740000002</v>
          </cell>
          <cell r="M95">
            <v>-24652230.379999999</v>
          </cell>
        </row>
        <row r="96">
          <cell r="A96" t="str">
            <v>110900.521</v>
          </cell>
          <cell r="H96">
            <v>0</v>
          </cell>
          <cell r="K96">
            <v>0</v>
          </cell>
          <cell r="M96">
            <v>0</v>
          </cell>
        </row>
        <row r="97">
          <cell r="A97" t="str">
            <v>113011.521</v>
          </cell>
          <cell r="H97">
            <v>-1043191.31</v>
          </cell>
          <cell r="K97">
            <v>-1043191.31</v>
          </cell>
          <cell r="M97">
            <v>-1043191.3</v>
          </cell>
        </row>
        <row r="98">
          <cell r="A98" t="str">
            <v>113012.521</v>
          </cell>
          <cell r="H98">
            <v>0</v>
          </cell>
          <cell r="K98">
            <v>-2699337.52</v>
          </cell>
          <cell r="M98">
            <v>-2699337.52</v>
          </cell>
        </row>
        <row r="99">
          <cell r="A99" t="str">
            <v>113014.521</v>
          </cell>
          <cell r="H99">
            <v>-774419.52</v>
          </cell>
          <cell r="K99">
            <v>-3739142.93</v>
          </cell>
          <cell r="M99">
            <v>-3739142.93</v>
          </cell>
        </row>
        <row r="100">
          <cell r="A100" t="str">
            <v>113015.521</v>
          </cell>
          <cell r="H100">
            <v>0</v>
          </cell>
          <cell r="K100">
            <v>0</v>
          </cell>
          <cell r="M100">
            <v>0</v>
          </cell>
        </row>
        <row r="101">
          <cell r="A101" t="str">
            <v>114048.521</v>
          </cell>
          <cell r="H101">
            <v>-70281.88</v>
          </cell>
          <cell r="K101">
            <v>-269862.46999999997</v>
          </cell>
          <cell r="M101">
            <v>-269862.46999999997</v>
          </cell>
        </row>
        <row r="102">
          <cell r="A102" t="str">
            <v>116101.521</v>
          </cell>
          <cell r="H102">
            <v>-8688293</v>
          </cell>
          <cell r="K102">
            <v>-33181877.25</v>
          </cell>
          <cell r="M102">
            <v>-32737269.77</v>
          </cell>
        </row>
        <row r="103">
          <cell r="A103" t="str">
            <v>190105.521</v>
          </cell>
          <cell r="H103">
            <v>-856837.11</v>
          </cell>
          <cell r="K103">
            <v>-5043795.37</v>
          </cell>
          <cell r="M103">
            <v>-5043795.3600000003</v>
          </cell>
        </row>
        <row r="104">
          <cell r="A104" t="str">
            <v>191107.521</v>
          </cell>
          <cell r="H104">
            <v>0</v>
          </cell>
          <cell r="K104">
            <v>0</v>
          </cell>
          <cell r="M104">
            <v>0</v>
          </cell>
        </row>
        <row r="105">
          <cell r="A105" t="str">
            <v>210102.521</v>
          </cell>
          <cell r="H105">
            <v>4247233.1400000006</v>
          </cell>
          <cell r="K105">
            <v>11612991.75</v>
          </cell>
          <cell r="M105">
            <v>12336530.029999999</v>
          </cell>
        </row>
        <row r="106">
          <cell r="A106" t="str">
            <v>213011.521</v>
          </cell>
          <cell r="H106">
            <v>356628.05</v>
          </cell>
          <cell r="K106">
            <v>356628.05</v>
          </cell>
          <cell r="M106">
            <v>356628.05</v>
          </cell>
        </row>
        <row r="107">
          <cell r="A107" t="str">
            <v>213012.521</v>
          </cell>
          <cell r="H107">
            <v>0</v>
          </cell>
          <cell r="K107">
            <v>993523.5</v>
          </cell>
          <cell r="M107">
            <v>993523.5</v>
          </cell>
        </row>
        <row r="108">
          <cell r="A108" t="str">
            <v>213013.521</v>
          </cell>
          <cell r="H108">
            <v>0</v>
          </cell>
          <cell r="K108">
            <v>0</v>
          </cell>
          <cell r="M108">
            <v>0</v>
          </cell>
        </row>
        <row r="109">
          <cell r="A109" t="str">
            <v>213014.521</v>
          </cell>
          <cell r="H109">
            <v>369363.55</v>
          </cell>
          <cell r="K109">
            <v>2221373.79</v>
          </cell>
          <cell r="M109">
            <v>2221373.79</v>
          </cell>
        </row>
        <row r="110">
          <cell r="A110" t="str">
            <v>213015.521</v>
          </cell>
          <cell r="H110">
            <v>0</v>
          </cell>
          <cell r="K110">
            <v>0</v>
          </cell>
          <cell r="M110">
            <v>0</v>
          </cell>
        </row>
        <row r="111">
          <cell r="A111" t="str">
            <v>214048.521</v>
          </cell>
          <cell r="H111">
            <v>18779.080000000002</v>
          </cell>
          <cell r="K111">
            <v>71337.929999999993</v>
          </cell>
          <cell r="M111">
            <v>71337.929999999993</v>
          </cell>
        </row>
        <row r="112">
          <cell r="A112" t="str">
            <v>290105.521</v>
          </cell>
          <cell r="H112">
            <v>746748.24</v>
          </cell>
          <cell r="K112">
            <v>4393617.29</v>
          </cell>
          <cell r="M112">
            <v>4393617.29</v>
          </cell>
        </row>
        <row r="113">
          <cell r="A113" t="str">
            <v>310110.521</v>
          </cell>
          <cell r="H113">
            <v>1097844.31</v>
          </cell>
          <cell r="K113">
            <v>4268203.83</v>
          </cell>
          <cell r="M113">
            <v>4268203.83</v>
          </cell>
        </row>
        <row r="114">
          <cell r="A114" t="str">
            <v>310120.521</v>
          </cell>
          <cell r="H114">
            <v>0</v>
          </cell>
          <cell r="K114">
            <v>23217.52</v>
          </cell>
          <cell r="M114">
            <v>23217.52</v>
          </cell>
        </row>
        <row r="115">
          <cell r="A115" t="str">
            <v>310140.521</v>
          </cell>
          <cell r="H115">
            <v>0</v>
          </cell>
          <cell r="K115">
            <v>0</v>
          </cell>
          <cell r="M115">
            <v>0</v>
          </cell>
        </row>
        <row r="116">
          <cell r="A116" t="str">
            <v>311110.521</v>
          </cell>
          <cell r="H116">
            <v>0</v>
          </cell>
          <cell r="K116">
            <v>0</v>
          </cell>
          <cell r="M116">
            <v>0</v>
          </cell>
        </row>
        <row r="117">
          <cell r="A117" t="str">
            <v>312110.521</v>
          </cell>
          <cell r="H117">
            <v>0</v>
          </cell>
          <cell r="K117">
            <v>0</v>
          </cell>
          <cell r="M117">
            <v>0</v>
          </cell>
        </row>
        <row r="118">
          <cell r="A118" t="str">
            <v>313110.521</v>
          </cell>
          <cell r="H118">
            <v>22925</v>
          </cell>
          <cell r="K118">
            <v>84425</v>
          </cell>
          <cell r="M118">
            <v>84425</v>
          </cell>
        </row>
        <row r="119">
          <cell r="A119" t="str">
            <v>313120.521</v>
          </cell>
          <cell r="H119">
            <v>0</v>
          </cell>
          <cell r="K119">
            <v>0</v>
          </cell>
          <cell r="M119">
            <v>0</v>
          </cell>
        </row>
        <row r="120">
          <cell r="A120" t="str">
            <v>313130.521</v>
          </cell>
          <cell r="H120">
            <v>0</v>
          </cell>
          <cell r="K120">
            <v>0</v>
          </cell>
          <cell r="M120">
            <v>0</v>
          </cell>
        </row>
        <row r="121">
          <cell r="A121" t="str">
            <v>313140.521</v>
          </cell>
          <cell r="H121">
            <v>6705</v>
          </cell>
          <cell r="K121">
            <v>9345</v>
          </cell>
          <cell r="M121">
            <v>9345</v>
          </cell>
        </row>
        <row r="122">
          <cell r="A122" t="str">
            <v>313150.521</v>
          </cell>
          <cell r="H122">
            <v>3716.2</v>
          </cell>
          <cell r="K122">
            <v>17958.7</v>
          </cell>
          <cell r="M122">
            <v>17958.7</v>
          </cell>
        </row>
        <row r="123">
          <cell r="A123" t="str">
            <v>313160.521</v>
          </cell>
          <cell r="H123">
            <v>10347.76</v>
          </cell>
          <cell r="K123">
            <v>50403.83</v>
          </cell>
          <cell r="M123">
            <v>50403.82</v>
          </cell>
        </row>
        <row r="124">
          <cell r="A124" t="str">
            <v>313170.521</v>
          </cell>
          <cell r="H124">
            <v>11611.890000000001</v>
          </cell>
          <cell r="K124">
            <v>53315.58</v>
          </cell>
          <cell r="M124">
            <v>53315.58</v>
          </cell>
        </row>
        <row r="125">
          <cell r="A125" t="str">
            <v>313180.521</v>
          </cell>
          <cell r="H125">
            <v>18326.86</v>
          </cell>
          <cell r="K125">
            <v>36629.86</v>
          </cell>
          <cell r="M125">
            <v>36629.86</v>
          </cell>
        </row>
        <row r="126">
          <cell r="A126" t="str">
            <v>313190.521</v>
          </cell>
          <cell r="H126">
            <v>32850</v>
          </cell>
          <cell r="K126">
            <v>67999.5</v>
          </cell>
          <cell r="M126">
            <v>88918</v>
          </cell>
        </row>
        <row r="127">
          <cell r="A127" t="str">
            <v>313210.521</v>
          </cell>
          <cell r="H127">
            <v>0</v>
          </cell>
          <cell r="K127">
            <v>0</v>
          </cell>
          <cell r="M127">
            <v>0</v>
          </cell>
        </row>
        <row r="128">
          <cell r="A128" t="str">
            <v>313220.521</v>
          </cell>
          <cell r="H128">
            <v>0</v>
          </cell>
          <cell r="K128">
            <v>0</v>
          </cell>
          <cell r="M128">
            <v>0</v>
          </cell>
        </row>
        <row r="129">
          <cell r="A129" t="str">
            <v>313230.521</v>
          </cell>
          <cell r="H129">
            <v>0</v>
          </cell>
          <cell r="K129">
            <v>0</v>
          </cell>
          <cell r="M129">
            <v>0</v>
          </cell>
        </row>
        <row r="130">
          <cell r="A130" t="str">
            <v>313250.521</v>
          </cell>
          <cell r="H130">
            <v>1375</v>
          </cell>
          <cell r="K130">
            <v>1973</v>
          </cell>
          <cell r="M130">
            <v>1973</v>
          </cell>
        </row>
        <row r="131">
          <cell r="A131" t="str">
            <v>313260.521</v>
          </cell>
          <cell r="H131">
            <v>0</v>
          </cell>
          <cell r="K131">
            <v>0</v>
          </cell>
          <cell r="M131">
            <v>0</v>
          </cell>
        </row>
        <row r="132">
          <cell r="A132" t="str">
            <v>313270.521</v>
          </cell>
          <cell r="H132">
            <v>36610</v>
          </cell>
          <cell r="K132">
            <v>116440</v>
          </cell>
          <cell r="M132">
            <v>116440</v>
          </cell>
        </row>
        <row r="133">
          <cell r="A133" t="str">
            <v>313280.521</v>
          </cell>
          <cell r="H133">
            <v>16291.2</v>
          </cell>
          <cell r="K133">
            <v>40013.82</v>
          </cell>
          <cell r="M133">
            <v>49745.37</v>
          </cell>
        </row>
        <row r="134">
          <cell r="A134" t="str">
            <v>313290.521</v>
          </cell>
          <cell r="H134">
            <v>160462.13</v>
          </cell>
          <cell r="K134">
            <v>678973.69</v>
          </cell>
          <cell r="M134">
            <v>678973.69</v>
          </cell>
        </row>
        <row r="135">
          <cell r="A135" t="str">
            <v>320110.521</v>
          </cell>
          <cell r="H135">
            <v>17486.18</v>
          </cell>
          <cell r="K135">
            <v>86700.81</v>
          </cell>
          <cell r="M135">
            <v>83904.44</v>
          </cell>
        </row>
        <row r="136">
          <cell r="A136" t="str">
            <v>321140.521</v>
          </cell>
          <cell r="H136">
            <v>0</v>
          </cell>
          <cell r="K136">
            <v>0</v>
          </cell>
          <cell r="M136">
            <v>0</v>
          </cell>
        </row>
        <row r="137">
          <cell r="A137" t="str">
            <v>321150.521</v>
          </cell>
          <cell r="H137">
            <v>0</v>
          </cell>
          <cell r="K137">
            <v>0</v>
          </cell>
          <cell r="M137">
            <v>0</v>
          </cell>
        </row>
        <row r="138">
          <cell r="A138" t="str">
            <v>321180.521</v>
          </cell>
          <cell r="H138">
            <v>0</v>
          </cell>
          <cell r="K138">
            <v>0</v>
          </cell>
          <cell r="M138">
            <v>0</v>
          </cell>
        </row>
        <row r="139">
          <cell r="A139" t="str">
            <v>322110.521</v>
          </cell>
          <cell r="H139">
            <v>31983.559999999998</v>
          </cell>
          <cell r="K139">
            <v>372505.12</v>
          </cell>
          <cell r="M139">
            <v>377323.62</v>
          </cell>
        </row>
        <row r="140">
          <cell r="A140" t="str">
            <v>323110.521</v>
          </cell>
          <cell r="H140">
            <v>0</v>
          </cell>
          <cell r="K140">
            <v>0</v>
          </cell>
          <cell r="M140">
            <v>0</v>
          </cell>
        </row>
        <row r="141">
          <cell r="A141" t="str">
            <v>323120.521</v>
          </cell>
          <cell r="H141">
            <v>0</v>
          </cell>
          <cell r="K141">
            <v>0</v>
          </cell>
          <cell r="M141">
            <v>-114274.51</v>
          </cell>
        </row>
        <row r="142">
          <cell r="A142" t="str">
            <v>323130.521</v>
          </cell>
          <cell r="H142">
            <v>1303243.8999999999</v>
          </cell>
          <cell r="K142">
            <v>4922558.33</v>
          </cell>
          <cell r="M142">
            <v>4922558.33</v>
          </cell>
        </row>
        <row r="143">
          <cell r="A143" t="str">
            <v>350110.521</v>
          </cell>
          <cell r="H143">
            <v>9000</v>
          </cell>
          <cell r="K143">
            <v>36000</v>
          </cell>
          <cell r="M143">
            <v>36000</v>
          </cell>
        </row>
        <row r="144">
          <cell r="A144" t="str">
            <v>350120.521</v>
          </cell>
          <cell r="H144">
            <v>38947.370000000003</v>
          </cell>
          <cell r="K144">
            <v>167939.16</v>
          </cell>
          <cell r="M144">
            <v>155789.48000000001</v>
          </cell>
        </row>
        <row r="145">
          <cell r="A145" t="str">
            <v>350130.521</v>
          </cell>
          <cell r="H145">
            <v>0</v>
          </cell>
          <cell r="K145">
            <v>0</v>
          </cell>
          <cell r="M145">
            <v>0</v>
          </cell>
        </row>
        <row r="146">
          <cell r="A146" t="str">
            <v>353110.521</v>
          </cell>
          <cell r="H146">
            <v>51995.07</v>
          </cell>
          <cell r="K146">
            <v>135707.47</v>
          </cell>
          <cell r="M146">
            <v>198477.47</v>
          </cell>
        </row>
        <row r="147">
          <cell r="A147" t="str">
            <v>353120.521</v>
          </cell>
          <cell r="H147">
            <v>426331.75</v>
          </cell>
          <cell r="K147">
            <v>1681997.93</v>
          </cell>
          <cell r="M147">
            <v>1733511.44</v>
          </cell>
        </row>
        <row r="148">
          <cell r="A148" t="str">
            <v>353130.521</v>
          </cell>
          <cell r="H148">
            <v>145989.39000000001</v>
          </cell>
          <cell r="K148">
            <v>192890.12000000002</v>
          </cell>
          <cell r="M148">
            <v>314580.82</v>
          </cell>
        </row>
        <row r="149">
          <cell r="A149" t="str">
            <v>353140.521</v>
          </cell>
          <cell r="H149">
            <v>0</v>
          </cell>
          <cell r="K149">
            <v>0</v>
          </cell>
          <cell r="M149">
            <v>0</v>
          </cell>
        </row>
        <row r="150">
          <cell r="A150" t="str">
            <v>353150.521</v>
          </cell>
          <cell r="H150">
            <v>2012.19</v>
          </cell>
          <cell r="K150">
            <v>-556.11000000000013</v>
          </cell>
          <cell r="M150">
            <v>26047.89</v>
          </cell>
        </row>
        <row r="151">
          <cell r="A151" t="str">
            <v>354201.521</v>
          </cell>
          <cell r="H151">
            <v>335732.46</v>
          </cell>
          <cell r="K151">
            <v>1647849.03</v>
          </cell>
          <cell r="M151">
            <v>1653892.03</v>
          </cell>
        </row>
        <row r="152">
          <cell r="A152" t="str">
            <v>355110.521</v>
          </cell>
          <cell r="H152">
            <v>18690</v>
          </cell>
          <cell r="K152">
            <v>68910</v>
          </cell>
          <cell r="M152">
            <v>64160</v>
          </cell>
        </row>
        <row r="153">
          <cell r="A153" t="str">
            <v>355120.521</v>
          </cell>
          <cell r="H153">
            <v>0</v>
          </cell>
          <cell r="K153">
            <v>1500</v>
          </cell>
          <cell r="M153">
            <v>1500</v>
          </cell>
        </row>
        <row r="154">
          <cell r="A154" t="str">
            <v>355150.521</v>
          </cell>
          <cell r="H154">
            <v>0</v>
          </cell>
          <cell r="K154">
            <v>0</v>
          </cell>
          <cell r="M154">
            <v>0</v>
          </cell>
        </row>
        <row r="155">
          <cell r="A155" t="str">
            <v>356110.521</v>
          </cell>
          <cell r="H155">
            <v>20346.98</v>
          </cell>
          <cell r="K155">
            <v>48179.17</v>
          </cell>
          <cell r="M155">
            <v>57587.58</v>
          </cell>
        </row>
        <row r="156">
          <cell r="A156" t="str">
            <v>356120.521</v>
          </cell>
          <cell r="H156">
            <v>71501.34</v>
          </cell>
          <cell r="K156">
            <v>171189.91</v>
          </cell>
          <cell r="M156">
            <v>247538.85</v>
          </cell>
        </row>
        <row r="157">
          <cell r="A157" t="str">
            <v>357110.521</v>
          </cell>
          <cell r="H157">
            <v>0</v>
          </cell>
          <cell r="K157">
            <v>0</v>
          </cell>
          <cell r="M157">
            <v>0</v>
          </cell>
        </row>
        <row r="158">
          <cell r="A158" t="str">
            <v>358110.521</v>
          </cell>
          <cell r="H158">
            <v>76020</v>
          </cell>
          <cell r="K158">
            <v>106408</v>
          </cell>
          <cell r="M158">
            <v>110408</v>
          </cell>
        </row>
        <row r="159">
          <cell r="A159" t="str">
            <v>359110.521</v>
          </cell>
          <cell r="H159">
            <v>41202.06</v>
          </cell>
          <cell r="K159">
            <v>117371.97</v>
          </cell>
          <cell r="M159">
            <v>126263.97</v>
          </cell>
        </row>
        <row r="160">
          <cell r="A160" t="str">
            <v>360110.521</v>
          </cell>
          <cell r="H160">
            <v>0</v>
          </cell>
          <cell r="K160">
            <v>426262.45</v>
          </cell>
          <cell r="M160">
            <v>426262.45</v>
          </cell>
        </row>
        <row r="161">
          <cell r="A161" t="str">
            <v>361120.521</v>
          </cell>
          <cell r="H161">
            <v>0</v>
          </cell>
          <cell r="K161">
            <v>13077.5</v>
          </cell>
          <cell r="M161">
            <v>13077.5</v>
          </cell>
        </row>
        <row r="162">
          <cell r="A162" t="str">
            <v>361130.521</v>
          </cell>
          <cell r="H162">
            <v>86500</v>
          </cell>
          <cell r="K162">
            <v>308863.31</v>
          </cell>
          <cell r="M162">
            <v>257087.66</v>
          </cell>
        </row>
        <row r="163">
          <cell r="A163" t="str">
            <v>361140.521</v>
          </cell>
          <cell r="H163">
            <v>0</v>
          </cell>
          <cell r="K163">
            <v>0</v>
          </cell>
          <cell r="M163">
            <v>0</v>
          </cell>
        </row>
        <row r="164">
          <cell r="A164" t="str">
            <v>361150.521</v>
          </cell>
          <cell r="H164">
            <v>0</v>
          </cell>
          <cell r="K164">
            <v>0</v>
          </cell>
          <cell r="M164">
            <v>0</v>
          </cell>
        </row>
        <row r="165">
          <cell r="A165" t="str">
            <v>380110.521</v>
          </cell>
          <cell r="H165">
            <v>0</v>
          </cell>
          <cell r="K165">
            <v>0</v>
          </cell>
          <cell r="M165">
            <v>0</v>
          </cell>
        </row>
        <row r="166">
          <cell r="A166" t="str">
            <v>380120.521</v>
          </cell>
          <cell r="H166">
            <v>0</v>
          </cell>
          <cell r="K166">
            <v>0</v>
          </cell>
          <cell r="M166">
            <v>0</v>
          </cell>
        </row>
        <row r="167">
          <cell r="A167" t="str">
            <v>380130.521</v>
          </cell>
          <cell r="H167">
            <v>0</v>
          </cell>
          <cell r="K167">
            <v>5245.94</v>
          </cell>
          <cell r="M167">
            <v>9245.94</v>
          </cell>
        </row>
        <row r="168">
          <cell r="A168" t="str">
            <v>390010.521</v>
          </cell>
          <cell r="H168">
            <v>0</v>
          </cell>
          <cell r="K168">
            <v>0</v>
          </cell>
          <cell r="M168">
            <v>0</v>
          </cell>
        </row>
        <row r="169">
          <cell r="A169" t="str">
            <v>410110.521</v>
          </cell>
          <cell r="H169">
            <v>77253.119999999995</v>
          </cell>
          <cell r="K169">
            <v>299012.47999999998</v>
          </cell>
          <cell r="M169">
            <v>299012.47999999998</v>
          </cell>
        </row>
        <row r="170">
          <cell r="A170" t="str">
            <v>410120.521</v>
          </cell>
          <cell r="H170">
            <v>0</v>
          </cell>
          <cell r="K170">
            <v>8461.14</v>
          </cell>
          <cell r="M170">
            <v>8461.14</v>
          </cell>
        </row>
        <row r="171">
          <cell r="A171" t="str">
            <v>410150.521</v>
          </cell>
          <cell r="H171">
            <v>449293.97</v>
          </cell>
          <cell r="K171">
            <v>2424607.4699999997</v>
          </cell>
          <cell r="M171">
            <v>2424607.5099999998</v>
          </cell>
        </row>
        <row r="172">
          <cell r="A172" t="str">
            <v>411110.521</v>
          </cell>
          <cell r="H172">
            <v>31388.32</v>
          </cell>
          <cell r="K172">
            <v>130379.45999999999</v>
          </cell>
          <cell r="M172">
            <v>130379.46</v>
          </cell>
        </row>
        <row r="173">
          <cell r="A173" t="str">
            <v>413110.521</v>
          </cell>
          <cell r="H173">
            <v>3000</v>
          </cell>
          <cell r="K173">
            <v>13576</v>
          </cell>
          <cell r="M173">
            <v>13576</v>
          </cell>
        </row>
        <row r="174">
          <cell r="A174" t="str">
            <v>413120.521</v>
          </cell>
          <cell r="H174">
            <v>32092.42</v>
          </cell>
          <cell r="K174">
            <v>135794.72</v>
          </cell>
          <cell r="M174">
            <v>135794.72</v>
          </cell>
        </row>
        <row r="175">
          <cell r="A175" t="str">
            <v>413150.521</v>
          </cell>
          <cell r="H175">
            <v>550.49</v>
          </cell>
          <cell r="K175">
            <v>1993.1200000000001</v>
          </cell>
          <cell r="M175">
            <v>1993.12</v>
          </cell>
        </row>
        <row r="176">
          <cell r="A176" t="str">
            <v>413160.521</v>
          </cell>
          <cell r="H176">
            <v>1223.42</v>
          </cell>
          <cell r="K176">
            <v>6133.04</v>
          </cell>
          <cell r="M176">
            <v>6133.04</v>
          </cell>
        </row>
        <row r="177">
          <cell r="A177" t="str">
            <v>413170.521</v>
          </cell>
          <cell r="H177">
            <v>2752.81</v>
          </cell>
          <cell r="K177">
            <v>11268.51</v>
          </cell>
          <cell r="M177">
            <v>11268.51</v>
          </cell>
        </row>
        <row r="178">
          <cell r="A178" t="str">
            <v>413180.521</v>
          </cell>
          <cell r="H178">
            <v>14120.66</v>
          </cell>
          <cell r="K178">
            <v>59899.679999999993</v>
          </cell>
          <cell r="M178">
            <v>59899.68</v>
          </cell>
        </row>
        <row r="179">
          <cell r="A179" t="str">
            <v>413190.521</v>
          </cell>
          <cell r="H179">
            <v>0</v>
          </cell>
          <cell r="K179">
            <v>24407.18</v>
          </cell>
          <cell r="M179">
            <v>24407.18</v>
          </cell>
        </row>
        <row r="180">
          <cell r="A180" t="str">
            <v>413210.521</v>
          </cell>
          <cell r="H180">
            <v>10250</v>
          </cell>
          <cell r="K180">
            <v>41500</v>
          </cell>
          <cell r="M180">
            <v>41500</v>
          </cell>
        </row>
        <row r="181">
          <cell r="A181" t="str">
            <v>413220.521</v>
          </cell>
          <cell r="H181">
            <v>19292</v>
          </cell>
          <cell r="K181">
            <v>77168</v>
          </cell>
          <cell r="M181">
            <v>77168</v>
          </cell>
        </row>
        <row r="182">
          <cell r="A182" t="str">
            <v>413230.521</v>
          </cell>
          <cell r="H182">
            <v>0</v>
          </cell>
          <cell r="K182">
            <v>0</v>
          </cell>
          <cell r="M182">
            <v>0</v>
          </cell>
        </row>
        <row r="183">
          <cell r="A183" t="str">
            <v>413240.521</v>
          </cell>
          <cell r="H183">
            <v>0</v>
          </cell>
          <cell r="K183">
            <v>0</v>
          </cell>
          <cell r="M183">
            <v>0</v>
          </cell>
        </row>
        <row r="184">
          <cell r="A184" t="str">
            <v>413250.521</v>
          </cell>
          <cell r="H184">
            <v>397082.26</v>
          </cell>
          <cell r="K184">
            <v>3595214.12</v>
          </cell>
          <cell r="M184">
            <v>3570528.05</v>
          </cell>
        </row>
        <row r="185">
          <cell r="A185" t="str">
            <v>413260.521</v>
          </cell>
          <cell r="H185">
            <v>0</v>
          </cell>
          <cell r="K185">
            <v>0</v>
          </cell>
          <cell r="M185">
            <v>0</v>
          </cell>
        </row>
        <row r="186">
          <cell r="A186" t="str">
            <v>413270.521</v>
          </cell>
          <cell r="H186">
            <v>215000</v>
          </cell>
          <cell r="K186">
            <v>650000</v>
          </cell>
          <cell r="M186">
            <v>635000</v>
          </cell>
        </row>
        <row r="187">
          <cell r="A187" t="str">
            <v>413280.521</v>
          </cell>
          <cell r="H187">
            <v>20567.86</v>
          </cell>
          <cell r="K187">
            <v>89394.34</v>
          </cell>
          <cell r="M187">
            <v>88131.86</v>
          </cell>
        </row>
        <row r="188">
          <cell r="A188" t="str">
            <v>441110.521</v>
          </cell>
          <cell r="H188">
            <v>0</v>
          </cell>
          <cell r="K188">
            <v>0</v>
          </cell>
          <cell r="M188">
            <v>0</v>
          </cell>
        </row>
        <row r="189">
          <cell r="A189" t="str">
            <v>441210.521</v>
          </cell>
          <cell r="H189">
            <v>0</v>
          </cell>
          <cell r="K189">
            <v>0</v>
          </cell>
          <cell r="M189">
            <v>0</v>
          </cell>
        </row>
        <row r="190">
          <cell r="A190" t="str">
            <v>441510.521</v>
          </cell>
          <cell r="H190">
            <v>4862.07</v>
          </cell>
          <cell r="K190">
            <v>19448.29</v>
          </cell>
          <cell r="M190">
            <v>0</v>
          </cell>
        </row>
        <row r="191">
          <cell r="A191" t="str">
            <v>441610.521</v>
          </cell>
          <cell r="H191">
            <v>14939.51</v>
          </cell>
          <cell r="K191">
            <v>59758.05</v>
          </cell>
          <cell r="M191">
            <v>0</v>
          </cell>
        </row>
        <row r="192">
          <cell r="A192" t="str">
            <v>450110.521</v>
          </cell>
          <cell r="H192">
            <v>0</v>
          </cell>
          <cell r="K192">
            <v>0</v>
          </cell>
          <cell r="M192">
            <v>0</v>
          </cell>
        </row>
        <row r="193">
          <cell r="A193" t="str">
            <v>450120.521</v>
          </cell>
          <cell r="H193">
            <v>71690</v>
          </cell>
          <cell r="K193">
            <v>278610</v>
          </cell>
          <cell r="M193">
            <v>290759.67999999999</v>
          </cell>
        </row>
        <row r="194">
          <cell r="A194" t="str">
            <v>450130.521</v>
          </cell>
          <cell r="H194">
            <v>277477.08</v>
          </cell>
          <cell r="K194">
            <v>1109908.32</v>
          </cell>
          <cell r="M194">
            <v>1109908.32</v>
          </cell>
        </row>
        <row r="195">
          <cell r="A195" t="str">
            <v>451110.521</v>
          </cell>
          <cell r="H195">
            <v>159</v>
          </cell>
          <cell r="K195">
            <v>636</v>
          </cell>
          <cell r="M195">
            <v>636</v>
          </cell>
        </row>
        <row r="196">
          <cell r="A196" t="str">
            <v>451120.521</v>
          </cell>
          <cell r="H196">
            <v>83.67</v>
          </cell>
          <cell r="K196">
            <v>334.67</v>
          </cell>
          <cell r="M196">
            <v>334.68</v>
          </cell>
        </row>
        <row r="197">
          <cell r="A197" t="str">
            <v>451130.521</v>
          </cell>
          <cell r="H197">
            <v>0</v>
          </cell>
          <cell r="K197">
            <v>0</v>
          </cell>
          <cell r="M197">
            <v>0</v>
          </cell>
        </row>
        <row r="198">
          <cell r="A198" t="str">
            <v>453110.521</v>
          </cell>
          <cell r="H198">
            <v>5730</v>
          </cell>
          <cell r="K198">
            <v>30846.98</v>
          </cell>
          <cell r="M198">
            <v>32066.98</v>
          </cell>
        </row>
        <row r="199">
          <cell r="A199" t="str">
            <v>453120.521</v>
          </cell>
          <cell r="H199">
            <v>16250</v>
          </cell>
          <cell r="K199">
            <v>71396.899999999994</v>
          </cell>
          <cell r="M199">
            <v>71396.899999999994</v>
          </cell>
        </row>
        <row r="200">
          <cell r="A200" t="str">
            <v>453130.521</v>
          </cell>
          <cell r="H200">
            <v>659</v>
          </cell>
          <cell r="K200">
            <v>103319.66</v>
          </cell>
          <cell r="M200">
            <v>103319.66</v>
          </cell>
        </row>
        <row r="201">
          <cell r="A201" t="str">
            <v>453150.521</v>
          </cell>
          <cell r="H201">
            <v>8955.92</v>
          </cell>
          <cell r="K201">
            <v>41141.96</v>
          </cell>
          <cell r="M201">
            <v>41141.96</v>
          </cell>
        </row>
        <row r="202">
          <cell r="A202" t="str">
            <v>455110.521</v>
          </cell>
          <cell r="H202">
            <v>23260.25</v>
          </cell>
          <cell r="K202">
            <v>70710.25</v>
          </cell>
          <cell r="M202">
            <v>78760.25</v>
          </cell>
        </row>
        <row r="203">
          <cell r="A203" t="str">
            <v>456110.521</v>
          </cell>
          <cell r="H203">
            <v>5673.4</v>
          </cell>
          <cell r="K203">
            <v>28378.42</v>
          </cell>
          <cell r="M203">
            <v>34016.61</v>
          </cell>
        </row>
        <row r="204">
          <cell r="A204" t="str">
            <v>456120.521</v>
          </cell>
          <cell r="H204">
            <v>0</v>
          </cell>
          <cell r="K204">
            <v>4422.76</v>
          </cell>
          <cell r="M204">
            <v>4342.76</v>
          </cell>
        </row>
        <row r="205">
          <cell r="A205" t="str">
            <v>459110.521</v>
          </cell>
          <cell r="H205">
            <v>1775.7</v>
          </cell>
          <cell r="K205">
            <v>55408.979999999996</v>
          </cell>
          <cell r="M205">
            <v>55374.81</v>
          </cell>
        </row>
        <row r="206">
          <cell r="A206" t="str">
            <v>460110.521</v>
          </cell>
          <cell r="H206">
            <v>0</v>
          </cell>
          <cell r="K206">
            <v>0</v>
          </cell>
          <cell r="M206">
            <v>0</v>
          </cell>
        </row>
        <row r="207">
          <cell r="A207" t="str">
            <v>461130.521</v>
          </cell>
          <cell r="H207">
            <v>0</v>
          </cell>
          <cell r="K207">
            <v>17005.349999999999</v>
          </cell>
          <cell r="M207">
            <v>68465.350000000006</v>
          </cell>
        </row>
        <row r="208">
          <cell r="A208" t="str">
            <v>471110.521</v>
          </cell>
          <cell r="H208">
            <v>0</v>
          </cell>
          <cell r="K208">
            <v>0</v>
          </cell>
          <cell r="M208">
            <v>0</v>
          </cell>
        </row>
        <row r="209">
          <cell r="A209" t="str">
            <v>480110.521</v>
          </cell>
          <cell r="H209">
            <v>0</v>
          </cell>
          <cell r="K209">
            <v>0</v>
          </cell>
          <cell r="M209">
            <v>0</v>
          </cell>
        </row>
        <row r="210">
          <cell r="A210" t="str">
            <v>480130.521</v>
          </cell>
          <cell r="H210">
            <v>3100</v>
          </cell>
          <cell r="K210">
            <v>12850</v>
          </cell>
          <cell r="M210">
            <v>12850</v>
          </cell>
        </row>
        <row r="211">
          <cell r="A211" t="str">
            <v>480150.521</v>
          </cell>
          <cell r="H211">
            <v>6831.19</v>
          </cell>
          <cell r="K211">
            <v>28588.719999999998</v>
          </cell>
          <cell r="M211">
            <v>28588.720000000001</v>
          </cell>
        </row>
        <row r="212">
          <cell r="A212" t="str">
            <v>490010.521</v>
          </cell>
          <cell r="H212">
            <v>63180.68</v>
          </cell>
          <cell r="K212">
            <v>267340.46000000002</v>
          </cell>
          <cell r="M212">
            <v>267340.46000000002</v>
          </cell>
        </row>
        <row r="213">
          <cell r="A213" t="str">
            <v>670110.588</v>
          </cell>
          <cell r="H213">
            <v>50000</v>
          </cell>
          <cell r="K213">
            <v>200000</v>
          </cell>
          <cell r="M213">
            <v>200000</v>
          </cell>
        </row>
        <row r="214">
          <cell r="A214" t="str">
            <v>671110.588</v>
          </cell>
          <cell r="H214">
            <v>214000</v>
          </cell>
          <cell r="K214">
            <v>459100</v>
          </cell>
          <cell r="M214">
            <v>476700</v>
          </cell>
        </row>
        <row r="215">
          <cell r="A215" t="str">
            <v>672110.588</v>
          </cell>
          <cell r="H215">
            <v>96277.28</v>
          </cell>
          <cell r="K215">
            <v>407384.22</v>
          </cell>
          <cell r="M215">
            <v>407384.22</v>
          </cell>
        </row>
        <row r="216">
          <cell r="A216" t="str">
            <v>801110.521</v>
          </cell>
          <cell r="H216">
            <v>-2880836.53</v>
          </cell>
          <cell r="K216">
            <v>-1048674.8399999999</v>
          </cell>
          <cell r="M216">
            <v>1271626.27</v>
          </cell>
        </row>
        <row r="217">
          <cell r="A217" t="str">
            <v>801111.521</v>
          </cell>
          <cell r="H217">
            <v>1301668.05</v>
          </cell>
          <cell r="K217">
            <v>0</v>
          </cell>
          <cell r="M217">
            <v>0</v>
          </cell>
        </row>
        <row r="218">
          <cell r="A218" t="str">
            <v>801210.521</v>
          </cell>
          <cell r="H218">
            <v>-248783.3899999999</v>
          </cell>
          <cell r="K218">
            <v>-920020.61999999988</v>
          </cell>
          <cell r="M218">
            <v>-4479908.08</v>
          </cell>
        </row>
        <row r="219">
          <cell r="A219" t="str">
            <v>801211.521</v>
          </cell>
          <cell r="H219">
            <v>972339.91</v>
          </cell>
          <cell r="K219">
            <v>0</v>
          </cell>
          <cell r="M219">
            <v>0</v>
          </cell>
        </row>
        <row r="220">
          <cell r="A220" t="str">
            <v>804010.521</v>
          </cell>
          <cell r="H220">
            <v>-357.15000000000009</v>
          </cell>
          <cell r="K220">
            <v>11716.81</v>
          </cell>
          <cell r="M220">
            <v>12085.74</v>
          </cell>
        </row>
        <row r="221">
          <cell r="A221" t="str">
            <v>804010.588</v>
          </cell>
          <cell r="H221">
            <v>1767.15</v>
          </cell>
          <cell r="K221">
            <v>0</v>
          </cell>
          <cell r="M221">
            <v>0</v>
          </cell>
        </row>
        <row r="222">
          <cell r="A222" t="str">
            <v>804030.521</v>
          </cell>
          <cell r="H222">
            <v>0</v>
          </cell>
          <cell r="K222">
            <v>0</v>
          </cell>
          <cell r="M222">
            <v>-24786.76</v>
          </cell>
        </row>
        <row r="223">
          <cell r="A223" t="str">
            <v>804030.588</v>
          </cell>
          <cell r="H223">
            <v>0</v>
          </cell>
          <cell r="K223">
            <v>0</v>
          </cell>
          <cell r="M223">
            <v>0</v>
          </cell>
        </row>
        <row r="224">
          <cell r="A224" t="str">
            <v>804031.521</v>
          </cell>
          <cell r="H224">
            <v>0</v>
          </cell>
          <cell r="K224">
            <v>13667.02</v>
          </cell>
          <cell r="M224">
            <v>0</v>
          </cell>
        </row>
        <row r="225">
          <cell r="A225" t="str">
            <v>811134.521</v>
          </cell>
          <cell r="H225">
            <v>0</v>
          </cell>
          <cell r="K225">
            <v>1881165.32</v>
          </cell>
          <cell r="M225">
            <v>1881165.32</v>
          </cell>
        </row>
        <row r="226">
          <cell r="A226" t="str">
            <v>814019.521</v>
          </cell>
          <cell r="H226">
            <v>160462.13</v>
          </cell>
          <cell r="K226">
            <v>678973.69</v>
          </cell>
          <cell r="M226">
            <v>678973.69</v>
          </cell>
        </row>
        <row r="227">
          <cell r="A227" t="str">
            <v>814058.521</v>
          </cell>
          <cell r="H227">
            <v>0</v>
          </cell>
          <cell r="K227">
            <v>0</v>
          </cell>
          <cell r="M227">
            <v>0</v>
          </cell>
        </row>
        <row r="228">
          <cell r="A228" t="str">
            <v>817128.521</v>
          </cell>
          <cell r="H228">
            <v>168726.9</v>
          </cell>
          <cell r="K228">
            <v>648386.47</v>
          </cell>
          <cell r="M228">
            <v>648386.47</v>
          </cell>
        </row>
        <row r="229">
          <cell r="A229" t="str">
            <v>819999.521</v>
          </cell>
          <cell r="H229">
            <v>0</v>
          </cell>
          <cell r="K229">
            <v>274442.59000000003</v>
          </cell>
          <cell r="M229">
            <v>274442.59000000003</v>
          </cell>
        </row>
        <row r="230">
          <cell r="A230" t="str">
            <v>880010.521</v>
          </cell>
          <cell r="H230">
            <v>4473</v>
          </cell>
          <cell r="K230">
            <v>14421</v>
          </cell>
          <cell r="M230">
            <v>26940.02</v>
          </cell>
        </row>
        <row r="231">
          <cell r="A231" t="str">
            <v>880010.588</v>
          </cell>
          <cell r="H231">
            <v>0</v>
          </cell>
          <cell r="K231">
            <v>-3580</v>
          </cell>
          <cell r="M231">
            <v>0</v>
          </cell>
        </row>
        <row r="232">
          <cell r="A232" t="str">
            <v>900110.521</v>
          </cell>
          <cell r="H232">
            <v>1975030.8499999996</v>
          </cell>
          <cell r="K232">
            <v>7099993.8300000001</v>
          </cell>
          <cell r="M232">
            <v>0</v>
          </cell>
        </row>
        <row r="233">
          <cell r="M233">
            <v>1.0400981409475207E-8</v>
          </cell>
        </row>
        <row r="234">
          <cell r="M234">
            <v>2.0801962818950415E-8</v>
          </cell>
        </row>
      </sheetData>
      <sheetData sheetId="14">
        <row r="1">
          <cell r="A1" t="str">
            <v>Account No.</v>
          </cell>
          <cell r="H1" t="str">
            <v>This Period Balance</v>
          </cell>
          <cell r="K1" t="str">
            <v>Ending Balance</v>
          </cell>
          <cell r="M1" t="str">
            <v>TUBO's Ending Balance</v>
          </cell>
        </row>
        <row r="2">
          <cell r="A2" t="str">
            <v>500.001105.01</v>
          </cell>
          <cell r="H2">
            <v>0</v>
          </cell>
          <cell r="K2">
            <v>98716.09</v>
          </cell>
          <cell r="M2">
            <v>100000</v>
          </cell>
        </row>
        <row r="3">
          <cell r="A3" t="str">
            <v>500.001105.02</v>
          </cell>
          <cell r="H3">
            <v>0</v>
          </cell>
          <cell r="K3">
            <v>0</v>
          </cell>
          <cell r="M3">
            <v>0</v>
          </cell>
        </row>
        <row r="4">
          <cell r="A4" t="str">
            <v>500.001110.01</v>
          </cell>
          <cell r="H4">
            <v>20631465.18</v>
          </cell>
          <cell r="K4">
            <v>36084323.090000004</v>
          </cell>
          <cell r="M4">
            <v>36084823.090000004</v>
          </cell>
        </row>
        <row r="5">
          <cell r="A5" t="str">
            <v>500.001110.02</v>
          </cell>
          <cell r="H5">
            <v>0</v>
          </cell>
          <cell r="K5">
            <v>0</v>
          </cell>
          <cell r="M5">
            <v>0</v>
          </cell>
        </row>
        <row r="6">
          <cell r="A6" t="str">
            <v>500.001210</v>
          </cell>
          <cell r="H6">
            <v>-31462103.930000003</v>
          </cell>
          <cell r="K6">
            <v>30025536.619999994</v>
          </cell>
          <cell r="M6">
            <v>30105198.5</v>
          </cell>
        </row>
        <row r="7">
          <cell r="A7" t="str">
            <v>500.001211</v>
          </cell>
          <cell r="H7">
            <v>0</v>
          </cell>
          <cell r="K7">
            <v>0</v>
          </cell>
          <cell r="M7">
            <v>-235671.87</v>
          </cell>
        </row>
        <row r="8">
          <cell r="A8" t="str">
            <v>500.001215.01</v>
          </cell>
          <cell r="H8">
            <v>-101626.02</v>
          </cell>
          <cell r="K8">
            <v>-1287082.92</v>
          </cell>
          <cell r="M8">
            <v>-1287082.92</v>
          </cell>
        </row>
        <row r="9">
          <cell r="A9" t="str">
            <v>500.001215.02</v>
          </cell>
          <cell r="H9">
            <v>0</v>
          </cell>
          <cell r="K9">
            <v>0</v>
          </cell>
          <cell r="M9">
            <v>0</v>
          </cell>
        </row>
        <row r="10">
          <cell r="A10" t="str">
            <v>500.001305.01</v>
          </cell>
          <cell r="H10">
            <v>0</v>
          </cell>
          <cell r="K10">
            <v>83032.490000000005</v>
          </cell>
          <cell r="M10">
            <v>0</v>
          </cell>
        </row>
        <row r="11">
          <cell r="A11" t="str">
            <v>500.001305.02</v>
          </cell>
          <cell r="H11">
            <v>0</v>
          </cell>
          <cell r="K11">
            <v>-83570.759999999995</v>
          </cell>
          <cell r="M11">
            <v>0</v>
          </cell>
        </row>
        <row r="12">
          <cell r="A12" t="str">
            <v>500.001305.03</v>
          </cell>
          <cell r="H12">
            <v>0</v>
          </cell>
          <cell r="K12">
            <v>0</v>
          </cell>
          <cell r="M12">
            <v>0</v>
          </cell>
        </row>
        <row r="13">
          <cell r="A13" t="str">
            <v>500.001305.07</v>
          </cell>
          <cell r="H13">
            <v>0</v>
          </cell>
          <cell r="K13">
            <v>0</v>
          </cell>
          <cell r="M13">
            <v>0</v>
          </cell>
        </row>
        <row r="14">
          <cell r="A14" t="str">
            <v>500.001305.09</v>
          </cell>
          <cell r="H14">
            <v>-333270.1399999999</v>
          </cell>
          <cell r="K14">
            <v>2119307.7000000002</v>
          </cell>
          <cell r="M14">
            <v>1915077.7</v>
          </cell>
        </row>
        <row r="15">
          <cell r="A15" t="str">
            <v>500.001310.01</v>
          </cell>
          <cell r="H15">
            <v>151500</v>
          </cell>
          <cell r="K15">
            <v>1688431.05</v>
          </cell>
          <cell r="M15">
            <v>1688431.05</v>
          </cell>
        </row>
        <row r="16">
          <cell r="A16" t="str">
            <v>500.001310.02</v>
          </cell>
          <cell r="H16">
            <v>0</v>
          </cell>
          <cell r="K16">
            <v>0</v>
          </cell>
          <cell r="M16">
            <v>0</v>
          </cell>
        </row>
        <row r="17">
          <cell r="A17" t="str">
            <v>500.001315</v>
          </cell>
          <cell r="H17">
            <v>12652.469999999972</v>
          </cell>
          <cell r="K17">
            <v>-2926.1700000000274</v>
          </cell>
          <cell r="M17">
            <v>2184016.58</v>
          </cell>
        </row>
        <row r="18">
          <cell r="A18" t="str">
            <v>500.001320</v>
          </cell>
          <cell r="H18">
            <v>131238.31000000006</v>
          </cell>
          <cell r="K18">
            <v>-1289343.8999999999</v>
          </cell>
          <cell r="M18">
            <v>-2910399.99</v>
          </cell>
        </row>
        <row r="19">
          <cell r="A19" t="str">
            <v>500.001325.01</v>
          </cell>
          <cell r="H19">
            <v>0</v>
          </cell>
          <cell r="K19">
            <v>0</v>
          </cell>
          <cell r="M19">
            <v>0</v>
          </cell>
        </row>
        <row r="20">
          <cell r="A20" t="str">
            <v>500.001325.02</v>
          </cell>
          <cell r="H20">
            <v>0</v>
          </cell>
          <cell r="K20">
            <v>0</v>
          </cell>
          <cell r="M20">
            <v>0</v>
          </cell>
        </row>
        <row r="21">
          <cell r="A21" t="str">
            <v>500.001325.03</v>
          </cell>
          <cell r="H21">
            <v>443233.85999999987</v>
          </cell>
          <cell r="K21">
            <v>492423.05999999988</v>
          </cell>
          <cell r="M21">
            <v>0</v>
          </cell>
        </row>
        <row r="22">
          <cell r="A22" t="str">
            <v>500.001325.04</v>
          </cell>
          <cell r="H22">
            <v>0</v>
          </cell>
          <cell r="K22">
            <v>0</v>
          </cell>
          <cell r="M22">
            <v>0</v>
          </cell>
        </row>
        <row r="23">
          <cell r="A23" t="str">
            <v>500.001330</v>
          </cell>
          <cell r="H23">
            <v>0</v>
          </cell>
          <cell r="K23">
            <v>15</v>
          </cell>
          <cell r="M23">
            <v>0</v>
          </cell>
        </row>
        <row r="24">
          <cell r="A24" t="str">
            <v>500.001335</v>
          </cell>
          <cell r="H24">
            <v>0</v>
          </cell>
          <cell r="K24">
            <v>0</v>
          </cell>
          <cell r="M24">
            <v>0</v>
          </cell>
        </row>
        <row r="25">
          <cell r="A25" t="str">
            <v>500.001336</v>
          </cell>
          <cell r="H25">
            <v>-3563966.94</v>
          </cell>
          <cell r="K25">
            <v>-42521.310000000056</v>
          </cell>
          <cell r="M25">
            <v>0</v>
          </cell>
        </row>
        <row r="26">
          <cell r="A26" t="str">
            <v>500.001337</v>
          </cell>
          <cell r="H26">
            <v>0</v>
          </cell>
          <cell r="K26">
            <v>0</v>
          </cell>
          <cell r="M26">
            <v>0</v>
          </cell>
        </row>
        <row r="27">
          <cell r="A27" t="str">
            <v>500.001340</v>
          </cell>
          <cell r="H27">
            <v>2091143.08</v>
          </cell>
          <cell r="K27">
            <v>15662859.34</v>
          </cell>
          <cell r="M27">
            <v>16128082.640000001</v>
          </cell>
        </row>
        <row r="28">
          <cell r="A28" t="str">
            <v>500.001501</v>
          </cell>
          <cell r="H28">
            <v>-4224103.53</v>
          </cell>
          <cell r="K28">
            <v>-10638162.91</v>
          </cell>
          <cell r="M28">
            <v>-214334.07999999999</v>
          </cell>
        </row>
        <row r="29">
          <cell r="A29" t="str">
            <v>500.001502</v>
          </cell>
          <cell r="H29">
            <v>-1020140.5800000001</v>
          </cell>
          <cell r="K29">
            <v>0</v>
          </cell>
          <cell r="M29">
            <v>0</v>
          </cell>
        </row>
        <row r="30">
          <cell r="A30" t="str">
            <v>500.001503</v>
          </cell>
          <cell r="H30">
            <v>0</v>
          </cell>
          <cell r="K30">
            <v>0</v>
          </cell>
          <cell r="M30">
            <v>0</v>
          </cell>
        </row>
        <row r="31">
          <cell r="A31" t="str">
            <v>500.001504</v>
          </cell>
          <cell r="H31">
            <v>0</v>
          </cell>
          <cell r="K31">
            <v>0</v>
          </cell>
          <cell r="M31">
            <v>0</v>
          </cell>
        </row>
        <row r="32">
          <cell r="A32" t="str">
            <v>500.001506</v>
          </cell>
          <cell r="H32">
            <v>0</v>
          </cell>
          <cell r="K32">
            <v>0</v>
          </cell>
          <cell r="M32">
            <v>0</v>
          </cell>
        </row>
        <row r="33">
          <cell r="A33" t="str">
            <v>500.001507</v>
          </cell>
          <cell r="H33">
            <v>15910742.330000002</v>
          </cell>
          <cell r="K33">
            <v>-43064205.219999999</v>
          </cell>
          <cell r="M33">
            <v>-33662431.009999998</v>
          </cell>
        </row>
        <row r="34">
          <cell r="A34" t="str">
            <v>500.001511</v>
          </cell>
          <cell r="H34">
            <v>0</v>
          </cell>
          <cell r="K34">
            <v>0</v>
          </cell>
          <cell r="M34">
            <v>0</v>
          </cell>
        </row>
        <row r="35">
          <cell r="A35" t="str">
            <v>500.001514</v>
          </cell>
          <cell r="H35">
            <v>0</v>
          </cell>
          <cell r="K35">
            <v>0</v>
          </cell>
          <cell r="M35">
            <v>0</v>
          </cell>
        </row>
        <row r="36">
          <cell r="A36" t="str">
            <v>500.001516</v>
          </cell>
          <cell r="H36">
            <v>0</v>
          </cell>
          <cell r="K36">
            <v>0</v>
          </cell>
          <cell r="M36">
            <v>0</v>
          </cell>
        </row>
        <row r="37">
          <cell r="A37" t="str">
            <v>500.001520</v>
          </cell>
          <cell r="H37">
            <v>-889.81</v>
          </cell>
          <cell r="K37">
            <v>37497.19</v>
          </cell>
          <cell r="M37">
            <v>34743.9</v>
          </cell>
        </row>
        <row r="38">
          <cell r="A38" t="str">
            <v>500.001528</v>
          </cell>
          <cell r="H38">
            <v>1505740.5899999999</v>
          </cell>
          <cell r="K38">
            <v>-1650292.7600000002</v>
          </cell>
          <cell r="M38">
            <v>-983364.89</v>
          </cell>
        </row>
        <row r="39">
          <cell r="A39" t="str">
            <v>500.001534</v>
          </cell>
          <cell r="H39">
            <v>-281783.17000000004</v>
          </cell>
          <cell r="K39">
            <v>11901291.279999999</v>
          </cell>
          <cell r="M39">
            <v>-4841286.57</v>
          </cell>
        </row>
        <row r="40">
          <cell r="A40" t="str">
            <v>500.001543</v>
          </cell>
          <cell r="H40">
            <v>0</v>
          </cell>
          <cell r="K40">
            <v>0</v>
          </cell>
          <cell r="M40">
            <v>0</v>
          </cell>
        </row>
        <row r="41">
          <cell r="A41" t="str">
            <v>500.001559</v>
          </cell>
          <cell r="H41">
            <v>0</v>
          </cell>
          <cell r="K41">
            <v>0</v>
          </cell>
          <cell r="M41">
            <v>0</v>
          </cell>
        </row>
        <row r="42">
          <cell r="A42" t="str">
            <v>500.001567</v>
          </cell>
          <cell r="H42">
            <v>90024.34</v>
          </cell>
          <cell r="K42">
            <v>587229.62</v>
          </cell>
          <cell r="M42">
            <v>544111.35999999999</v>
          </cell>
        </row>
        <row r="43">
          <cell r="A43" t="str">
            <v>500.001705.01</v>
          </cell>
          <cell r="H43">
            <v>0</v>
          </cell>
          <cell r="K43">
            <v>0.01</v>
          </cell>
          <cell r="M43">
            <v>0</v>
          </cell>
        </row>
        <row r="44">
          <cell r="A44" t="str">
            <v>500.001705.02</v>
          </cell>
          <cell r="H44">
            <v>0</v>
          </cell>
          <cell r="K44">
            <v>0</v>
          </cell>
          <cell r="M44">
            <v>0</v>
          </cell>
        </row>
        <row r="45">
          <cell r="A45" t="str">
            <v>500.001710.01</v>
          </cell>
          <cell r="H45">
            <v>0</v>
          </cell>
          <cell r="K45">
            <v>0</v>
          </cell>
          <cell r="M45">
            <v>0</v>
          </cell>
        </row>
        <row r="46">
          <cell r="A46" t="str">
            <v>500.001715</v>
          </cell>
          <cell r="H46">
            <v>0</v>
          </cell>
          <cell r="K46">
            <v>0</v>
          </cell>
          <cell r="M46">
            <v>0</v>
          </cell>
        </row>
        <row r="47">
          <cell r="A47" t="str">
            <v>500.001721.1107</v>
          </cell>
          <cell r="H47">
            <v>634441.35</v>
          </cell>
          <cell r="K47">
            <v>2694022.88</v>
          </cell>
          <cell r="M47">
            <v>2694022.88</v>
          </cell>
        </row>
        <row r="48">
          <cell r="A48" t="str">
            <v>500.001721.1191</v>
          </cell>
          <cell r="H48">
            <v>20348.599999999999</v>
          </cell>
          <cell r="K48">
            <v>98065.15</v>
          </cell>
          <cell r="M48">
            <v>98065.15</v>
          </cell>
        </row>
        <row r="49">
          <cell r="A49" t="str">
            <v>500.001725</v>
          </cell>
          <cell r="H49">
            <v>0</v>
          </cell>
          <cell r="K49">
            <v>0</v>
          </cell>
          <cell r="M49">
            <v>0</v>
          </cell>
        </row>
        <row r="50">
          <cell r="A50" t="str">
            <v>500.001734</v>
          </cell>
          <cell r="H50">
            <v>0</v>
          </cell>
          <cell r="K50">
            <v>0</v>
          </cell>
          <cell r="M50">
            <v>0</v>
          </cell>
        </row>
        <row r="51">
          <cell r="A51" t="str">
            <v>500.001735</v>
          </cell>
          <cell r="H51">
            <v>0</v>
          </cell>
          <cell r="K51">
            <v>0</v>
          </cell>
          <cell r="M51">
            <v>0</v>
          </cell>
        </row>
        <row r="52">
          <cell r="A52" t="str">
            <v>500.001805</v>
          </cell>
          <cell r="H52">
            <v>-18416.059999999998</v>
          </cell>
          <cell r="K52">
            <v>72081.820000000007</v>
          </cell>
          <cell r="M52">
            <v>72081.8</v>
          </cell>
        </row>
        <row r="53">
          <cell r="A53" t="str">
            <v>500.001815</v>
          </cell>
          <cell r="H53">
            <v>0</v>
          </cell>
          <cell r="K53">
            <v>0</v>
          </cell>
          <cell r="M53">
            <v>0</v>
          </cell>
        </row>
        <row r="54">
          <cell r="A54" t="str">
            <v>500.001820</v>
          </cell>
          <cell r="H54">
            <v>0</v>
          </cell>
          <cell r="K54">
            <v>0</v>
          </cell>
          <cell r="M54">
            <v>0</v>
          </cell>
        </row>
        <row r="55">
          <cell r="A55" t="str">
            <v>500.001825</v>
          </cell>
          <cell r="H55">
            <v>38130.25</v>
          </cell>
          <cell r="K55">
            <v>172712.9</v>
          </cell>
          <cell r="M55">
            <v>113726.04</v>
          </cell>
        </row>
        <row r="56">
          <cell r="A56" t="str">
            <v>500.001835</v>
          </cell>
          <cell r="H56">
            <v>-458038.55999999982</v>
          </cell>
          <cell r="K56">
            <v>2476509.1900000004</v>
          </cell>
          <cell r="M56">
            <v>9612271.2300000004</v>
          </cell>
        </row>
        <row r="57">
          <cell r="A57" t="str">
            <v>500.001840</v>
          </cell>
          <cell r="H57">
            <v>-34847.22</v>
          </cell>
          <cell r="K57">
            <v>574359.24</v>
          </cell>
          <cell r="M57">
            <v>447032.66</v>
          </cell>
        </row>
        <row r="58">
          <cell r="A58" t="str">
            <v>500.002010</v>
          </cell>
          <cell r="H58">
            <v>0</v>
          </cell>
          <cell r="K58">
            <v>0</v>
          </cell>
          <cell r="M58">
            <v>0</v>
          </cell>
        </row>
        <row r="59">
          <cell r="A59" t="str">
            <v>500.002015</v>
          </cell>
          <cell r="H59">
            <v>0</v>
          </cell>
          <cell r="K59">
            <v>1</v>
          </cell>
          <cell r="M59">
            <v>1</v>
          </cell>
        </row>
        <row r="60">
          <cell r="A60" t="str">
            <v>500.002030</v>
          </cell>
          <cell r="H60">
            <v>0</v>
          </cell>
          <cell r="K60">
            <v>674115.26</v>
          </cell>
          <cell r="M60">
            <v>378747.91</v>
          </cell>
        </row>
        <row r="61">
          <cell r="A61" t="str">
            <v>500.002040</v>
          </cell>
          <cell r="H61">
            <v>0</v>
          </cell>
          <cell r="K61">
            <v>908820.47</v>
          </cell>
          <cell r="M61">
            <v>0</v>
          </cell>
        </row>
        <row r="62">
          <cell r="A62" t="str">
            <v>500.002110</v>
          </cell>
          <cell r="H62">
            <v>0</v>
          </cell>
          <cell r="K62">
            <v>1</v>
          </cell>
          <cell r="M62">
            <v>0</v>
          </cell>
        </row>
        <row r="63">
          <cell r="A63" t="str">
            <v>500.002115</v>
          </cell>
          <cell r="H63">
            <v>0</v>
          </cell>
          <cell r="K63">
            <v>0.28000000000000003</v>
          </cell>
          <cell r="M63">
            <v>0</v>
          </cell>
        </row>
        <row r="64">
          <cell r="A64" t="str">
            <v>500.002130</v>
          </cell>
          <cell r="H64">
            <v>-5024.1400000000003</v>
          </cell>
          <cell r="K64">
            <v>-426732.69</v>
          </cell>
          <cell r="M64">
            <v>-378215.98</v>
          </cell>
        </row>
        <row r="65">
          <cell r="A65" t="str">
            <v>500.002140</v>
          </cell>
          <cell r="H65">
            <v>-15437.5</v>
          </cell>
          <cell r="K65">
            <v>-136447.57</v>
          </cell>
          <cell r="M65">
            <v>0</v>
          </cell>
        </row>
        <row r="66">
          <cell r="A66" t="str">
            <v>500.004110</v>
          </cell>
          <cell r="H66">
            <v>397.64000000000033</v>
          </cell>
          <cell r="K66">
            <v>-16960.16</v>
          </cell>
          <cell r="M66">
            <v>-3762.74</v>
          </cell>
        </row>
        <row r="67">
          <cell r="A67" t="str">
            <v>500.004190</v>
          </cell>
          <cell r="H67">
            <v>0</v>
          </cell>
          <cell r="K67">
            <v>15</v>
          </cell>
          <cell r="M67">
            <v>0</v>
          </cell>
        </row>
        <row r="68">
          <cell r="A68" t="str">
            <v>500.004301</v>
          </cell>
          <cell r="H68">
            <v>0</v>
          </cell>
          <cell r="K68">
            <v>0</v>
          </cell>
          <cell r="M68">
            <v>0</v>
          </cell>
        </row>
        <row r="69">
          <cell r="A69" t="str">
            <v>500.004302</v>
          </cell>
          <cell r="H69">
            <v>0</v>
          </cell>
          <cell r="K69">
            <v>0</v>
          </cell>
          <cell r="M69">
            <v>0</v>
          </cell>
        </row>
        <row r="70">
          <cell r="A70" t="str">
            <v>500.004303.01</v>
          </cell>
          <cell r="H70">
            <v>-1450</v>
          </cell>
          <cell r="K70">
            <v>-48050</v>
          </cell>
          <cell r="M70">
            <v>-48050</v>
          </cell>
        </row>
        <row r="71">
          <cell r="A71" t="str">
            <v>500.004303.02</v>
          </cell>
          <cell r="H71">
            <v>0</v>
          </cell>
          <cell r="K71">
            <v>0</v>
          </cell>
          <cell r="M71">
            <v>0</v>
          </cell>
        </row>
        <row r="72">
          <cell r="A72" t="str">
            <v>500.004304</v>
          </cell>
          <cell r="H72">
            <v>670071.99</v>
          </cell>
          <cell r="K72">
            <v>-327702.19999999995</v>
          </cell>
          <cell r="M72">
            <v>-304435.53000000003</v>
          </cell>
        </row>
        <row r="73">
          <cell r="A73" t="str">
            <v>500.004305</v>
          </cell>
          <cell r="H73">
            <v>-33875.339999999997</v>
          </cell>
          <cell r="K73">
            <v>-468311</v>
          </cell>
          <cell r="M73">
            <v>-459184.87</v>
          </cell>
        </row>
        <row r="74">
          <cell r="A74" t="str">
            <v>500.004306</v>
          </cell>
          <cell r="H74">
            <v>-50000</v>
          </cell>
          <cell r="K74">
            <v>-340000</v>
          </cell>
          <cell r="M74">
            <v>-1150525.83</v>
          </cell>
        </row>
        <row r="75">
          <cell r="A75" t="str">
            <v>500.004307.02</v>
          </cell>
          <cell r="H75">
            <v>-25000</v>
          </cell>
          <cell r="K75">
            <v>-230000</v>
          </cell>
          <cell r="M75">
            <v>-944134</v>
          </cell>
        </row>
        <row r="76">
          <cell r="A76" t="str">
            <v>500.004307.04</v>
          </cell>
          <cell r="H76">
            <v>0</v>
          </cell>
          <cell r="K76">
            <v>0</v>
          </cell>
          <cell r="M76">
            <v>-13442.08</v>
          </cell>
        </row>
        <row r="77">
          <cell r="A77" t="str">
            <v>500.004308.01</v>
          </cell>
          <cell r="H77">
            <v>0</v>
          </cell>
          <cell r="K77">
            <v>0</v>
          </cell>
          <cell r="M77">
            <v>0</v>
          </cell>
        </row>
        <row r="78">
          <cell r="A78" t="str">
            <v>500.004311</v>
          </cell>
          <cell r="H78">
            <v>0</v>
          </cell>
          <cell r="K78">
            <v>930911.26</v>
          </cell>
          <cell r="M78">
            <v>0</v>
          </cell>
        </row>
        <row r="79">
          <cell r="A79" t="str">
            <v>500.004312</v>
          </cell>
          <cell r="H79">
            <v>0</v>
          </cell>
          <cell r="K79">
            <v>0</v>
          </cell>
          <cell r="M79">
            <v>0</v>
          </cell>
        </row>
        <row r="80">
          <cell r="A80" t="str">
            <v>500.004313</v>
          </cell>
          <cell r="H80">
            <v>0</v>
          </cell>
          <cell r="K80">
            <v>0</v>
          </cell>
          <cell r="M80">
            <v>0</v>
          </cell>
        </row>
        <row r="81">
          <cell r="A81" t="str">
            <v>500.004318</v>
          </cell>
          <cell r="H81">
            <v>-14905.14</v>
          </cell>
          <cell r="K81">
            <v>-116712.38</v>
          </cell>
          <cell r="M81">
            <v>-116712.38</v>
          </cell>
        </row>
        <row r="82">
          <cell r="A82" t="str">
            <v>500.004321</v>
          </cell>
          <cell r="H82">
            <v>576984.08000000007</v>
          </cell>
          <cell r="K82">
            <v>503106.6100000001</v>
          </cell>
          <cell r="M82">
            <v>-1251274.5</v>
          </cell>
        </row>
        <row r="83">
          <cell r="A83" t="str">
            <v>500.004323</v>
          </cell>
          <cell r="H83">
            <v>-169376.69</v>
          </cell>
          <cell r="K83">
            <v>-518511.56</v>
          </cell>
          <cell r="M83">
            <v>-518511.56</v>
          </cell>
        </row>
        <row r="84">
          <cell r="A84" t="str">
            <v>500.004326</v>
          </cell>
          <cell r="H84">
            <v>-2528.37</v>
          </cell>
          <cell r="K84">
            <v>-2528.37</v>
          </cell>
          <cell r="M84">
            <v>-2528.37</v>
          </cell>
        </row>
        <row r="85">
          <cell r="A85" t="str">
            <v>500.004327</v>
          </cell>
          <cell r="H85">
            <v>-12228.169999999998</v>
          </cell>
          <cell r="K85">
            <v>-117505.92</v>
          </cell>
          <cell r="M85">
            <v>-117505.92</v>
          </cell>
        </row>
        <row r="86">
          <cell r="A86" t="str">
            <v>500.004329</v>
          </cell>
          <cell r="H86">
            <v>0</v>
          </cell>
          <cell r="K86">
            <v>0</v>
          </cell>
          <cell r="M86">
            <v>0</v>
          </cell>
        </row>
        <row r="87">
          <cell r="A87" t="str">
            <v>500.004399</v>
          </cell>
          <cell r="H87">
            <v>-160647.35000000009</v>
          </cell>
          <cell r="K87">
            <v>-4485368.24</v>
          </cell>
          <cell r="M87">
            <v>-6322036.9100000001</v>
          </cell>
        </row>
        <row r="88">
          <cell r="A88" t="str">
            <v>500.004405</v>
          </cell>
          <cell r="H88">
            <v>-2919423.06</v>
          </cell>
          <cell r="K88">
            <v>-4288510.97</v>
          </cell>
          <cell r="M88">
            <v>1851165.92</v>
          </cell>
        </row>
        <row r="89">
          <cell r="A89" t="str">
            <v>500.004410</v>
          </cell>
          <cell r="H89">
            <v>0</v>
          </cell>
          <cell r="K89">
            <v>-12777.14</v>
          </cell>
          <cell r="M89">
            <v>0</v>
          </cell>
        </row>
        <row r="90">
          <cell r="A90" t="str">
            <v>500.004415</v>
          </cell>
          <cell r="H90">
            <v>338114.78999999992</v>
          </cell>
          <cell r="K90">
            <v>-1140318.42</v>
          </cell>
          <cell r="M90">
            <v>-1059298.46</v>
          </cell>
        </row>
        <row r="91">
          <cell r="A91" t="str">
            <v>500.004416</v>
          </cell>
          <cell r="H91">
            <v>0</v>
          </cell>
          <cell r="K91">
            <v>0</v>
          </cell>
          <cell r="M91">
            <v>0</v>
          </cell>
        </row>
        <row r="92">
          <cell r="A92" t="str">
            <v>500.004910</v>
          </cell>
          <cell r="H92">
            <v>0</v>
          </cell>
          <cell r="K92">
            <v>-450000</v>
          </cell>
          <cell r="M92">
            <v>-450000</v>
          </cell>
        </row>
        <row r="93">
          <cell r="A93" t="str">
            <v>500.004915.01</v>
          </cell>
          <cell r="H93">
            <v>0</v>
          </cell>
          <cell r="K93">
            <v>0</v>
          </cell>
          <cell r="M93">
            <v>-1863234.6</v>
          </cell>
        </row>
        <row r="94">
          <cell r="A94" t="str">
            <v>500.004915.02</v>
          </cell>
          <cell r="H94">
            <v>0</v>
          </cell>
          <cell r="K94">
            <v>0</v>
          </cell>
          <cell r="M94">
            <v>2322185.9900000002</v>
          </cell>
        </row>
        <row r="95">
          <cell r="A95" t="str">
            <v>500.004925</v>
          </cell>
          <cell r="H95">
            <v>0</v>
          </cell>
          <cell r="K95">
            <v>0</v>
          </cell>
          <cell r="M95">
            <v>-30344327.989999998</v>
          </cell>
        </row>
        <row r="96">
          <cell r="A96" t="str">
            <v>500.004926</v>
          </cell>
          <cell r="H96">
            <v>0</v>
          </cell>
          <cell r="K96">
            <v>-24851202.239999998</v>
          </cell>
          <cell r="M96">
            <v>7942.07</v>
          </cell>
        </row>
        <row r="97">
          <cell r="A97" t="str">
            <v>500.004927</v>
          </cell>
          <cell r="H97">
            <v>0</v>
          </cell>
          <cell r="K97">
            <v>0</v>
          </cell>
          <cell r="M97">
            <v>-2322185.9900000002</v>
          </cell>
        </row>
        <row r="98">
          <cell r="A98" t="str">
            <v>500.004940</v>
          </cell>
          <cell r="H98">
            <v>0</v>
          </cell>
          <cell r="K98">
            <v>0</v>
          </cell>
          <cell r="M98">
            <v>1863234.6</v>
          </cell>
        </row>
        <row r="99">
          <cell r="A99" t="str">
            <v>500.004999</v>
          </cell>
          <cell r="H99">
            <v>0</v>
          </cell>
          <cell r="K99">
            <v>0</v>
          </cell>
          <cell r="M99">
            <v>-16441023.029999999</v>
          </cell>
        </row>
        <row r="100">
          <cell r="A100" t="str">
            <v>501.010010</v>
          </cell>
          <cell r="H100">
            <v>0</v>
          </cell>
          <cell r="K100">
            <v>0</v>
          </cell>
          <cell r="M100">
            <v>0</v>
          </cell>
        </row>
        <row r="101">
          <cell r="A101" t="str">
            <v>501.010220</v>
          </cell>
          <cell r="H101">
            <v>0</v>
          </cell>
          <cell r="K101">
            <v>0</v>
          </cell>
          <cell r="M101">
            <v>0</v>
          </cell>
        </row>
        <row r="102">
          <cell r="A102" t="str">
            <v>501.010225</v>
          </cell>
          <cell r="H102">
            <v>0</v>
          </cell>
          <cell r="K102">
            <v>0</v>
          </cell>
          <cell r="M102">
            <v>0</v>
          </cell>
        </row>
        <row r="103">
          <cell r="A103" t="str">
            <v>501.010710</v>
          </cell>
          <cell r="H103">
            <v>0</v>
          </cell>
          <cell r="K103">
            <v>0</v>
          </cell>
          <cell r="M103">
            <v>0</v>
          </cell>
        </row>
        <row r="104">
          <cell r="A104" t="str">
            <v>501.019990</v>
          </cell>
          <cell r="H104">
            <v>0</v>
          </cell>
          <cell r="K104">
            <v>0</v>
          </cell>
          <cell r="M104">
            <v>0</v>
          </cell>
        </row>
        <row r="105">
          <cell r="A105" t="str">
            <v>501.020110</v>
          </cell>
          <cell r="H105">
            <v>0</v>
          </cell>
          <cell r="K105">
            <v>0</v>
          </cell>
          <cell r="M105">
            <v>0</v>
          </cell>
        </row>
        <row r="106">
          <cell r="A106" t="str">
            <v>501.020111</v>
          </cell>
          <cell r="H106">
            <v>0</v>
          </cell>
          <cell r="K106">
            <v>0</v>
          </cell>
          <cell r="M106">
            <v>0</v>
          </cell>
        </row>
        <row r="107">
          <cell r="A107" t="str">
            <v>501.020112</v>
          </cell>
          <cell r="H107">
            <v>0</v>
          </cell>
          <cell r="K107">
            <v>0</v>
          </cell>
          <cell r="M107">
            <v>0</v>
          </cell>
        </row>
        <row r="108">
          <cell r="A108" t="str">
            <v>501.020115</v>
          </cell>
          <cell r="H108">
            <v>0</v>
          </cell>
          <cell r="K108">
            <v>0</v>
          </cell>
          <cell r="M108">
            <v>0</v>
          </cell>
        </row>
        <row r="109">
          <cell r="A109" t="str">
            <v>501.020210</v>
          </cell>
          <cell r="H109">
            <v>0</v>
          </cell>
          <cell r="K109">
            <v>0</v>
          </cell>
          <cell r="M109">
            <v>0</v>
          </cell>
        </row>
        <row r="110">
          <cell r="A110" t="str">
            <v>501.020305</v>
          </cell>
          <cell r="H110">
            <v>0</v>
          </cell>
          <cell r="K110">
            <v>0</v>
          </cell>
          <cell r="M110">
            <v>0</v>
          </cell>
        </row>
        <row r="111">
          <cell r="A111" t="str">
            <v>501.020405</v>
          </cell>
          <cell r="H111">
            <v>0</v>
          </cell>
          <cell r="K111">
            <v>0</v>
          </cell>
          <cell r="M111">
            <v>0</v>
          </cell>
        </row>
        <row r="112">
          <cell r="A112" t="str">
            <v>501.020410</v>
          </cell>
          <cell r="H112">
            <v>0</v>
          </cell>
          <cell r="K112">
            <v>0</v>
          </cell>
          <cell r="M112">
            <v>0</v>
          </cell>
        </row>
        <row r="113">
          <cell r="A113" t="str">
            <v>501.020415</v>
          </cell>
          <cell r="H113">
            <v>0</v>
          </cell>
          <cell r="K113">
            <v>0</v>
          </cell>
          <cell r="M113">
            <v>0</v>
          </cell>
        </row>
        <row r="114">
          <cell r="A114" t="str">
            <v>501.020420</v>
          </cell>
          <cell r="H114">
            <v>0</v>
          </cell>
          <cell r="K114">
            <v>0</v>
          </cell>
          <cell r="M114">
            <v>0</v>
          </cell>
        </row>
        <row r="115">
          <cell r="A115" t="str">
            <v>501.020424</v>
          </cell>
          <cell r="H115">
            <v>0</v>
          </cell>
          <cell r="K115">
            <v>0</v>
          </cell>
          <cell r="M115">
            <v>0</v>
          </cell>
        </row>
        <row r="116">
          <cell r="A116" t="str">
            <v>501.020425</v>
          </cell>
          <cell r="H116">
            <v>0</v>
          </cell>
          <cell r="K116">
            <v>0</v>
          </cell>
          <cell r="M116">
            <v>0</v>
          </cell>
        </row>
        <row r="117">
          <cell r="A117" t="str">
            <v>501.020430</v>
          </cell>
          <cell r="H117">
            <v>0</v>
          </cell>
          <cell r="K117">
            <v>0</v>
          </cell>
          <cell r="M117">
            <v>0</v>
          </cell>
        </row>
        <row r="118">
          <cell r="A118" t="str">
            <v>501.020435</v>
          </cell>
          <cell r="H118">
            <v>0</v>
          </cell>
          <cell r="K118">
            <v>0</v>
          </cell>
          <cell r="M118">
            <v>0</v>
          </cell>
        </row>
        <row r="119">
          <cell r="A119" t="str">
            <v>501.020440</v>
          </cell>
          <cell r="H119">
            <v>0</v>
          </cell>
          <cell r="K119">
            <v>0</v>
          </cell>
          <cell r="M119">
            <v>0</v>
          </cell>
        </row>
        <row r="120">
          <cell r="A120" t="str">
            <v>501.020445</v>
          </cell>
          <cell r="H120">
            <v>0</v>
          </cell>
          <cell r="K120">
            <v>0</v>
          </cell>
          <cell r="M120">
            <v>0</v>
          </cell>
        </row>
        <row r="121">
          <cell r="A121" t="str">
            <v>501.020450</v>
          </cell>
          <cell r="H121">
            <v>0</v>
          </cell>
          <cell r="K121">
            <v>0</v>
          </cell>
          <cell r="M121">
            <v>0</v>
          </cell>
        </row>
        <row r="122">
          <cell r="A122" t="str">
            <v>501.020455</v>
          </cell>
          <cell r="H122">
            <v>0</v>
          </cell>
          <cell r="K122">
            <v>0</v>
          </cell>
          <cell r="M122">
            <v>0</v>
          </cell>
        </row>
        <row r="123">
          <cell r="A123" t="str">
            <v>501.020465</v>
          </cell>
          <cell r="H123">
            <v>0</v>
          </cell>
          <cell r="K123">
            <v>0</v>
          </cell>
          <cell r="M123">
            <v>0</v>
          </cell>
        </row>
        <row r="124">
          <cell r="A124" t="str">
            <v>501.020470</v>
          </cell>
          <cell r="H124">
            <v>0</v>
          </cell>
          <cell r="K124">
            <v>0</v>
          </cell>
          <cell r="M124">
            <v>0</v>
          </cell>
        </row>
        <row r="125">
          <cell r="A125" t="str">
            <v>501.020475</v>
          </cell>
          <cell r="H125">
            <v>0</v>
          </cell>
          <cell r="K125">
            <v>0</v>
          </cell>
          <cell r="M125">
            <v>0</v>
          </cell>
        </row>
        <row r="126">
          <cell r="A126" t="str">
            <v>501.020480</v>
          </cell>
          <cell r="H126">
            <v>0</v>
          </cell>
          <cell r="K126">
            <v>0</v>
          </cell>
          <cell r="M126">
            <v>0</v>
          </cell>
        </row>
        <row r="127">
          <cell r="A127" t="str">
            <v>501.020510</v>
          </cell>
          <cell r="H127">
            <v>0</v>
          </cell>
          <cell r="K127">
            <v>0</v>
          </cell>
          <cell r="M127">
            <v>0</v>
          </cell>
        </row>
        <row r="128">
          <cell r="A128" t="str">
            <v>501.020610</v>
          </cell>
          <cell r="H128">
            <v>0</v>
          </cell>
          <cell r="K128">
            <v>0</v>
          </cell>
          <cell r="M128">
            <v>0</v>
          </cell>
        </row>
        <row r="129">
          <cell r="A129" t="str">
            <v>501.020720</v>
          </cell>
          <cell r="H129">
            <v>0</v>
          </cell>
          <cell r="K129">
            <v>0</v>
          </cell>
          <cell r="M129">
            <v>0</v>
          </cell>
        </row>
        <row r="130">
          <cell r="A130" t="str">
            <v>501.020730</v>
          </cell>
          <cell r="H130">
            <v>0</v>
          </cell>
          <cell r="K130">
            <v>0</v>
          </cell>
          <cell r="M130">
            <v>0</v>
          </cell>
        </row>
        <row r="131">
          <cell r="A131" t="str">
            <v>501.020745</v>
          </cell>
          <cell r="H131">
            <v>0</v>
          </cell>
          <cell r="K131">
            <v>0</v>
          </cell>
          <cell r="M131">
            <v>0</v>
          </cell>
        </row>
        <row r="132">
          <cell r="A132" t="str">
            <v>501.020805</v>
          </cell>
          <cell r="H132">
            <v>0</v>
          </cell>
          <cell r="K132">
            <v>0</v>
          </cell>
          <cell r="M132">
            <v>0</v>
          </cell>
        </row>
        <row r="133">
          <cell r="A133" t="str">
            <v>501.020905</v>
          </cell>
          <cell r="H133">
            <v>0</v>
          </cell>
          <cell r="K133">
            <v>0</v>
          </cell>
          <cell r="M133">
            <v>0</v>
          </cell>
        </row>
        <row r="134">
          <cell r="A134" t="str">
            <v>501.022005</v>
          </cell>
          <cell r="H134">
            <v>0</v>
          </cell>
          <cell r="K134">
            <v>0</v>
          </cell>
          <cell r="M134">
            <v>0</v>
          </cell>
        </row>
        <row r="135">
          <cell r="A135" t="str">
            <v>501.022105</v>
          </cell>
          <cell r="H135">
            <v>0</v>
          </cell>
          <cell r="K135">
            <v>0</v>
          </cell>
          <cell r="M135">
            <v>0</v>
          </cell>
        </row>
        <row r="136">
          <cell r="A136" t="str">
            <v>501.022110</v>
          </cell>
          <cell r="H136">
            <v>0</v>
          </cell>
          <cell r="K136">
            <v>0</v>
          </cell>
          <cell r="M136">
            <v>0</v>
          </cell>
        </row>
        <row r="137">
          <cell r="A137" t="str">
            <v>501.022125</v>
          </cell>
          <cell r="H137">
            <v>0</v>
          </cell>
          <cell r="K137">
            <v>0</v>
          </cell>
          <cell r="M137">
            <v>0</v>
          </cell>
        </row>
        <row r="138">
          <cell r="A138" t="str">
            <v>501.022205</v>
          </cell>
          <cell r="H138">
            <v>0</v>
          </cell>
          <cell r="K138">
            <v>0</v>
          </cell>
          <cell r="M138">
            <v>0</v>
          </cell>
        </row>
        <row r="139">
          <cell r="A139" t="str">
            <v>501.022210</v>
          </cell>
          <cell r="H139">
            <v>0</v>
          </cell>
          <cell r="K139">
            <v>0</v>
          </cell>
          <cell r="M139">
            <v>0</v>
          </cell>
        </row>
        <row r="140">
          <cell r="A140" t="str">
            <v>501.022215</v>
          </cell>
          <cell r="H140">
            <v>0</v>
          </cell>
          <cell r="K140">
            <v>0</v>
          </cell>
          <cell r="M140">
            <v>0</v>
          </cell>
        </row>
        <row r="141">
          <cell r="A141" t="str">
            <v>501.022220</v>
          </cell>
          <cell r="H141">
            <v>0</v>
          </cell>
          <cell r="K141">
            <v>0</v>
          </cell>
          <cell r="M141">
            <v>0</v>
          </cell>
        </row>
        <row r="142">
          <cell r="A142" t="str">
            <v>501.022225</v>
          </cell>
          <cell r="H142">
            <v>0</v>
          </cell>
          <cell r="K142">
            <v>0</v>
          </cell>
          <cell r="M142">
            <v>0</v>
          </cell>
        </row>
        <row r="143">
          <cell r="A143" t="str">
            <v>501.022230</v>
          </cell>
          <cell r="H143">
            <v>0</v>
          </cell>
          <cell r="K143">
            <v>0</v>
          </cell>
          <cell r="M143">
            <v>0</v>
          </cell>
        </row>
        <row r="144">
          <cell r="A144" t="str">
            <v>501.022310</v>
          </cell>
          <cell r="H144">
            <v>0</v>
          </cell>
          <cell r="K144">
            <v>0</v>
          </cell>
          <cell r="M144">
            <v>0</v>
          </cell>
        </row>
        <row r="145">
          <cell r="A145" t="str">
            <v>501.022405</v>
          </cell>
          <cell r="H145">
            <v>0</v>
          </cell>
          <cell r="K145">
            <v>0</v>
          </cell>
          <cell r="M145">
            <v>0</v>
          </cell>
        </row>
        <row r="146">
          <cell r="A146" t="str">
            <v>501.022505</v>
          </cell>
          <cell r="H146">
            <v>0</v>
          </cell>
          <cell r="K146">
            <v>0</v>
          </cell>
          <cell r="M146">
            <v>0</v>
          </cell>
        </row>
        <row r="147">
          <cell r="A147" t="str">
            <v>501.022510</v>
          </cell>
          <cell r="H147">
            <v>0</v>
          </cell>
          <cell r="K147">
            <v>0</v>
          </cell>
          <cell r="M147">
            <v>0</v>
          </cell>
        </row>
        <row r="148">
          <cell r="A148" t="str">
            <v>501.022515</v>
          </cell>
          <cell r="H148">
            <v>0</v>
          </cell>
          <cell r="K148">
            <v>0</v>
          </cell>
          <cell r="M148">
            <v>0</v>
          </cell>
        </row>
        <row r="149">
          <cell r="A149" t="str">
            <v>501.022605</v>
          </cell>
          <cell r="H149">
            <v>0</v>
          </cell>
          <cell r="K149">
            <v>0</v>
          </cell>
          <cell r="M149">
            <v>0</v>
          </cell>
        </row>
        <row r="150">
          <cell r="A150" t="str">
            <v>501.022705</v>
          </cell>
          <cell r="H150">
            <v>0</v>
          </cell>
          <cell r="K150">
            <v>0</v>
          </cell>
          <cell r="M150">
            <v>0</v>
          </cell>
        </row>
        <row r="151">
          <cell r="A151" t="str">
            <v>501.024415</v>
          </cell>
          <cell r="H151">
            <v>0</v>
          </cell>
          <cell r="K151">
            <v>0</v>
          </cell>
          <cell r="M151">
            <v>0</v>
          </cell>
        </row>
        <row r="152">
          <cell r="A152" t="str">
            <v>501.024420</v>
          </cell>
          <cell r="H152">
            <v>0</v>
          </cell>
          <cell r="K152">
            <v>0</v>
          </cell>
          <cell r="M152">
            <v>0</v>
          </cell>
        </row>
        <row r="153">
          <cell r="A153" t="str">
            <v>501.024425</v>
          </cell>
          <cell r="H153">
            <v>0</v>
          </cell>
          <cell r="K153">
            <v>0</v>
          </cell>
          <cell r="M153">
            <v>0</v>
          </cell>
        </row>
        <row r="154">
          <cell r="A154" t="str">
            <v>501.024430</v>
          </cell>
          <cell r="H154">
            <v>0</v>
          </cell>
          <cell r="K154">
            <v>0</v>
          </cell>
          <cell r="M154">
            <v>0</v>
          </cell>
        </row>
        <row r="155">
          <cell r="A155" t="str">
            <v>501.029910</v>
          </cell>
          <cell r="H155">
            <v>0</v>
          </cell>
          <cell r="K155">
            <v>0</v>
          </cell>
          <cell r="M155">
            <v>0</v>
          </cell>
        </row>
        <row r="156">
          <cell r="A156" t="str">
            <v>501.029920</v>
          </cell>
          <cell r="H156">
            <v>0</v>
          </cell>
          <cell r="K156">
            <v>0</v>
          </cell>
          <cell r="M156">
            <v>0</v>
          </cell>
        </row>
        <row r="157">
          <cell r="A157" t="str">
            <v>501.029940</v>
          </cell>
          <cell r="H157">
            <v>0</v>
          </cell>
          <cell r="K157">
            <v>0</v>
          </cell>
          <cell r="M157">
            <v>0</v>
          </cell>
        </row>
        <row r="158">
          <cell r="A158" t="str">
            <v>501.029990</v>
          </cell>
          <cell r="H158">
            <v>0</v>
          </cell>
          <cell r="K158">
            <v>0</v>
          </cell>
          <cell r="M158">
            <v>0</v>
          </cell>
        </row>
        <row r="159">
          <cell r="A159" t="str">
            <v>501.029999</v>
          </cell>
          <cell r="H159">
            <v>0</v>
          </cell>
          <cell r="K159">
            <v>0</v>
          </cell>
          <cell r="M159">
            <v>0</v>
          </cell>
        </row>
        <row r="160">
          <cell r="A160" t="str">
            <v>501.030110</v>
          </cell>
          <cell r="H160">
            <v>0</v>
          </cell>
          <cell r="K160">
            <v>0</v>
          </cell>
          <cell r="M160">
            <v>0</v>
          </cell>
        </row>
        <row r="161">
          <cell r="A161" t="str">
            <v>501.030112</v>
          </cell>
          <cell r="H161">
            <v>0</v>
          </cell>
          <cell r="K161">
            <v>0</v>
          </cell>
          <cell r="M161">
            <v>0</v>
          </cell>
        </row>
        <row r="162">
          <cell r="A162" t="str">
            <v>501.030140</v>
          </cell>
          <cell r="H162">
            <v>0</v>
          </cell>
          <cell r="K162">
            <v>0</v>
          </cell>
          <cell r="M162">
            <v>0</v>
          </cell>
        </row>
        <row r="163">
          <cell r="A163" t="str">
            <v>501.030210</v>
          </cell>
          <cell r="H163">
            <v>0</v>
          </cell>
          <cell r="K163">
            <v>0</v>
          </cell>
          <cell r="M163">
            <v>0</v>
          </cell>
        </row>
        <row r="164">
          <cell r="A164" t="str">
            <v>501.030405</v>
          </cell>
          <cell r="H164">
            <v>0</v>
          </cell>
          <cell r="K164">
            <v>0</v>
          </cell>
          <cell r="M164">
            <v>0</v>
          </cell>
        </row>
        <row r="165">
          <cell r="A165" t="str">
            <v>501.030410</v>
          </cell>
          <cell r="H165">
            <v>0</v>
          </cell>
          <cell r="K165">
            <v>0</v>
          </cell>
          <cell r="M165">
            <v>0</v>
          </cell>
        </row>
        <row r="166">
          <cell r="A166" t="str">
            <v>501.030424</v>
          </cell>
          <cell r="H166">
            <v>0</v>
          </cell>
          <cell r="K166">
            <v>0</v>
          </cell>
          <cell r="M166">
            <v>0</v>
          </cell>
        </row>
        <row r="167">
          <cell r="A167" t="str">
            <v>501.030425</v>
          </cell>
          <cell r="H167">
            <v>0</v>
          </cell>
          <cell r="K167">
            <v>0</v>
          </cell>
          <cell r="M167">
            <v>0</v>
          </cell>
        </row>
        <row r="168">
          <cell r="A168" t="str">
            <v>501.030430</v>
          </cell>
          <cell r="H168">
            <v>0</v>
          </cell>
          <cell r="K168">
            <v>0</v>
          </cell>
          <cell r="M168">
            <v>0</v>
          </cell>
        </row>
        <row r="169">
          <cell r="A169" t="str">
            <v>501.030435</v>
          </cell>
          <cell r="H169">
            <v>0</v>
          </cell>
          <cell r="K169">
            <v>0</v>
          </cell>
          <cell r="M169">
            <v>0</v>
          </cell>
        </row>
        <row r="170">
          <cell r="A170" t="str">
            <v>501.030445</v>
          </cell>
          <cell r="H170">
            <v>0</v>
          </cell>
          <cell r="K170">
            <v>0</v>
          </cell>
          <cell r="M170">
            <v>0</v>
          </cell>
        </row>
        <row r="171">
          <cell r="A171" t="str">
            <v>501.030450</v>
          </cell>
          <cell r="H171">
            <v>0</v>
          </cell>
          <cell r="K171">
            <v>0</v>
          </cell>
          <cell r="M171">
            <v>0</v>
          </cell>
        </row>
        <row r="172">
          <cell r="A172" t="str">
            <v>501.030455</v>
          </cell>
          <cell r="H172">
            <v>0</v>
          </cell>
          <cell r="K172">
            <v>0</v>
          </cell>
          <cell r="M172">
            <v>0</v>
          </cell>
        </row>
        <row r="173">
          <cell r="A173" t="str">
            <v>501.030460</v>
          </cell>
          <cell r="H173">
            <v>0</v>
          </cell>
          <cell r="K173">
            <v>0</v>
          </cell>
          <cell r="M173">
            <v>0</v>
          </cell>
        </row>
        <row r="174">
          <cell r="A174" t="str">
            <v>501.030465</v>
          </cell>
          <cell r="H174">
            <v>0</v>
          </cell>
          <cell r="K174">
            <v>0</v>
          </cell>
          <cell r="M174">
            <v>0</v>
          </cell>
        </row>
        <row r="175">
          <cell r="A175" t="str">
            <v>501.030475</v>
          </cell>
          <cell r="H175">
            <v>0</v>
          </cell>
          <cell r="K175">
            <v>0</v>
          </cell>
          <cell r="M175">
            <v>0</v>
          </cell>
        </row>
        <row r="176">
          <cell r="A176" t="str">
            <v>501.030480</v>
          </cell>
          <cell r="H176">
            <v>0</v>
          </cell>
          <cell r="K176">
            <v>0</v>
          </cell>
          <cell r="M176">
            <v>0</v>
          </cell>
        </row>
        <row r="177">
          <cell r="A177" t="str">
            <v>501.030610</v>
          </cell>
          <cell r="H177">
            <v>0</v>
          </cell>
          <cell r="K177">
            <v>0</v>
          </cell>
          <cell r="M177">
            <v>0</v>
          </cell>
        </row>
        <row r="178">
          <cell r="A178" t="str">
            <v>501.030905</v>
          </cell>
          <cell r="H178">
            <v>0</v>
          </cell>
          <cell r="K178">
            <v>0</v>
          </cell>
          <cell r="M178">
            <v>0</v>
          </cell>
        </row>
        <row r="179">
          <cell r="A179" t="str">
            <v>501.032105</v>
          </cell>
          <cell r="H179">
            <v>0</v>
          </cell>
          <cell r="K179">
            <v>0</v>
          </cell>
          <cell r="M179">
            <v>0</v>
          </cell>
        </row>
        <row r="180">
          <cell r="A180" t="str">
            <v>501.032205</v>
          </cell>
          <cell r="H180">
            <v>0</v>
          </cell>
          <cell r="K180">
            <v>0</v>
          </cell>
          <cell r="M180">
            <v>0</v>
          </cell>
        </row>
        <row r="181">
          <cell r="A181" t="str">
            <v>501.032210</v>
          </cell>
          <cell r="H181">
            <v>0</v>
          </cell>
          <cell r="K181">
            <v>0</v>
          </cell>
          <cell r="M181">
            <v>0</v>
          </cell>
        </row>
        <row r="182">
          <cell r="A182" t="str">
            <v>501.032215</v>
          </cell>
          <cell r="H182">
            <v>0</v>
          </cell>
          <cell r="K182">
            <v>0</v>
          </cell>
          <cell r="M182">
            <v>0</v>
          </cell>
        </row>
        <row r="183">
          <cell r="A183" t="str">
            <v>501.032225</v>
          </cell>
          <cell r="H183">
            <v>0</v>
          </cell>
          <cell r="K183">
            <v>0</v>
          </cell>
          <cell r="M183">
            <v>0</v>
          </cell>
        </row>
        <row r="184">
          <cell r="A184" t="str">
            <v>501.032505</v>
          </cell>
          <cell r="H184">
            <v>0</v>
          </cell>
          <cell r="K184">
            <v>0</v>
          </cell>
          <cell r="M184">
            <v>0</v>
          </cell>
        </row>
        <row r="185">
          <cell r="A185" t="str">
            <v>501.032510</v>
          </cell>
          <cell r="H185">
            <v>0</v>
          </cell>
          <cell r="K185">
            <v>0</v>
          </cell>
          <cell r="M185">
            <v>0</v>
          </cell>
        </row>
        <row r="186">
          <cell r="A186" t="str">
            <v>501.032515</v>
          </cell>
          <cell r="H186">
            <v>0</v>
          </cell>
          <cell r="K186">
            <v>0</v>
          </cell>
          <cell r="M186">
            <v>0</v>
          </cell>
        </row>
        <row r="187">
          <cell r="A187" t="str">
            <v>501.032801</v>
          </cell>
          <cell r="H187">
            <v>0</v>
          </cell>
          <cell r="K187">
            <v>0</v>
          </cell>
          <cell r="M187">
            <v>0</v>
          </cell>
        </row>
        <row r="188">
          <cell r="A188" t="str">
            <v>501.032811</v>
          </cell>
          <cell r="H188">
            <v>0</v>
          </cell>
          <cell r="K188">
            <v>0</v>
          </cell>
          <cell r="M188">
            <v>0</v>
          </cell>
        </row>
        <row r="189">
          <cell r="A189" t="str">
            <v>501.032841</v>
          </cell>
          <cell r="H189">
            <v>0</v>
          </cell>
          <cell r="K189">
            <v>0</v>
          </cell>
          <cell r="M189">
            <v>0</v>
          </cell>
        </row>
        <row r="190">
          <cell r="A190" t="str">
            <v>501.034220</v>
          </cell>
          <cell r="H190">
            <v>0</v>
          </cell>
          <cell r="K190">
            <v>0</v>
          </cell>
          <cell r="M190">
            <v>0</v>
          </cell>
        </row>
        <row r="191">
          <cell r="A191" t="str">
            <v>501.034227</v>
          </cell>
          <cell r="H191">
            <v>0</v>
          </cell>
          <cell r="K191">
            <v>0</v>
          </cell>
          <cell r="M191">
            <v>0</v>
          </cell>
        </row>
        <row r="192">
          <cell r="A192" t="str">
            <v>501.039999</v>
          </cell>
          <cell r="H192">
            <v>0</v>
          </cell>
          <cell r="K192">
            <v>0</v>
          </cell>
          <cell r="M192">
            <v>0</v>
          </cell>
        </row>
        <row r="193">
          <cell r="A193" t="str">
            <v>501.060905</v>
          </cell>
          <cell r="H193">
            <v>0</v>
          </cell>
          <cell r="K193">
            <v>0</v>
          </cell>
          <cell r="M193">
            <v>0</v>
          </cell>
        </row>
        <row r="194">
          <cell r="A194" t="str">
            <v>501.062205</v>
          </cell>
          <cell r="H194">
            <v>0</v>
          </cell>
          <cell r="K194">
            <v>0</v>
          </cell>
          <cell r="M194">
            <v>0</v>
          </cell>
        </row>
        <row r="195">
          <cell r="A195" t="str">
            <v>501.062210</v>
          </cell>
          <cell r="H195">
            <v>0</v>
          </cell>
          <cell r="K195">
            <v>0</v>
          </cell>
          <cell r="M195">
            <v>0</v>
          </cell>
        </row>
        <row r="196">
          <cell r="A196" t="str">
            <v>501.062215</v>
          </cell>
          <cell r="H196">
            <v>0</v>
          </cell>
          <cell r="K196">
            <v>0</v>
          </cell>
          <cell r="M196">
            <v>0</v>
          </cell>
        </row>
        <row r="197">
          <cell r="A197" t="str">
            <v>501.064105</v>
          </cell>
          <cell r="H197">
            <v>0</v>
          </cell>
          <cell r="K197">
            <v>0</v>
          </cell>
          <cell r="M197">
            <v>0</v>
          </cell>
        </row>
        <row r="198">
          <cell r="A198" t="str">
            <v>501.064210</v>
          </cell>
          <cell r="H198">
            <v>0</v>
          </cell>
          <cell r="K198">
            <v>0</v>
          </cell>
          <cell r="M198">
            <v>0</v>
          </cell>
        </row>
        <row r="199">
          <cell r="A199" t="str">
            <v>501.064220</v>
          </cell>
          <cell r="H199">
            <v>0</v>
          </cell>
          <cell r="K199">
            <v>0</v>
          </cell>
          <cell r="M199">
            <v>0</v>
          </cell>
        </row>
        <row r="200">
          <cell r="A200" t="str">
            <v>501.064305</v>
          </cell>
          <cell r="H200">
            <v>0</v>
          </cell>
          <cell r="K200">
            <v>0</v>
          </cell>
          <cell r="M200">
            <v>0</v>
          </cell>
        </row>
        <row r="201">
          <cell r="A201" t="str">
            <v>501.069940</v>
          </cell>
          <cell r="H201">
            <v>0</v>
          </cell>
          <cell r="K201">
            <v>0</v>
          </cell>
          <cell r="M201">
            <v>0</v>
          </cell>
        </row>
        <row r="202">
          <cell r="A202" t="str">
            <v>501.080105.01</v>
          </cell>
          <cell r="H202">
            <v>-1291093.67</v>
          </cell>
          <cell r="K202">
            <v>-1301668.0499999998</v>
          </cell>
          <cell r="M202">
            <v>8160790.1500000004</v>
          </cell>
        </row>
        <row r="203">
          <cell r="A203" t="str">
            <v>501.080105.02</v>
          </cell>
          <cell r="H203">
            <v>1651254.91</v>
          </cell>
          <cell r="K203">
            <v>1832161.69</v>
          </cell>
          <cell r="M203">
            <v>9432416.7799999993</v>
          </cell>
        </row>
        <row r="204">
          <cell r="A204" t="str">
            <v>501.080110.01</v>
          </cell>
          <cell r="H204">
            <v>-52438.830000000075</v>
          </cell>
          <cell r="K204">
            <v>-972339.91</v>
          </cell>
          <cell r="M204">
            <v>3821035.61</v>
          </cell>
        </row>
        <row r="205">
          <cell r="A205" t="str">
            <v>501.080110.02</v>
          </cell>
          <cell r="H205">
            <v>-590580.78</v>
          </cell>
          <cell r="K205">
            <v>-671237.23</v>
          </cell>
          <cell r="M205">
            <v>-1310714.81</v>
          </cell>
        </row>
        <row r="206">
          <cell r="A206" t="str">
            <v>501.080205</v>
          </cell>
          <cell r="H206">
            <v>0</v>
          </cell>
          <cell r="K206">
            <v>0</v>
          </cell>
          <cell r="M206">
            <v>0</v>
          </cell>
        </row>
        <row r="207">
          <cell r="A207" t="str">
            <v>501.080210</v>
          </cell>
          <cell r="H207">
            <v>0</v>
          </cell>
          <cell r="K207">
            <v>0</v>
          </cell>
          <cell r="M207">
            <v>0</v>
          </cell>
        </row>
        <row r="208">
          <cell r="A208" t="str">
            <v>501.080315</v>
          </cell>
          <cell r="H208">
            <v>0</v>
          </cell>
          <cell r="K208">
            <v>0</v>
          </cell>
          <cell r="M208">
            <v>0</v>
          </cell>
        </row>
        <row r="209">
          <cell r="A209" t="str">
            <v>501.080405</v>
          </cell>
          <cell r="H209">
            <v>3506.69</v>
          </cell>
          <cell r="K209">
            <v>12073.960000000001</v>
          </cell>
          <cell r="M209">
            <v>10675.74</v>
          </cell>
        </row>
        <row r="210">
          <cell r="A210" t="str">
            <v>501.080425</v>
          </cell>
          <cell r="H210">
            <v>0</v>
          </cell>
          <cell r="K210">
            <v>0</v>
          </cell>
          <cell r="M210">
            <v>0</v>
          </cell>
        </row>
        <row r="211">
          <cell r="A211" t="str">
            <v>501.080430</v>
          </cell>
          <cell r="H211">
            <v>0</v>
          </cell>
          <cell r="K211">
            <v>0</v>
          </cell>
          <cell r="M211">
            <v>-24786.76</v>
          </cell>
        </row>
        <row r="212">
          <cell r="A212" t="str">
            <v>501.080430.01</v>
          </cell>
          <cell r="H212">
            <v>0</v>
          </cell>
          <cell r="K212">
            <v>0</v>
          </cell>
          <cell r="M212">
            <v>0</v>
          </cell>
        </row>
        <row r="213">
          <cell r="A213" t="str">
            <v>501.080430.02</v>
          </cell>
          <cell r="H213">
            <v>0</v>
          </cell>
          <cell r="K213">
            <v>0</v>
          </cell>
          <cell r="M213">
            <v>0</v>
          </cell>
        </row>
        <row r="214">
          <cell r="A214" t="str">
            <v>501.080430.03</v>
          </cell>
          <cell r="H214">
            <v>0</v>
          </cell>
          <cell r="K214">
            <v>0</v>
          </cell>
          <cell r="M214">
            <v>0</v>
          </cell>
        </row>
        <row r="215">
          <cell r="A215" t="str">
            <v>501.080430.09</v>
          </cell>
          <cell r="H215">
            <v>0</v>
          </cell>
          <cell r="K215">
            <v>0</v>
          </cell>
          <cell r="M215">
            <v>0</v>
          </cell>
        </row>
        <row r="216">
          <cell r="A216" t="str">
            <v>501.080440</v>
          </cell>
          <cell r="H216">
            <v>0</v>
          </cell>
          <cell r="K216">
            <v>0</v>
          </cell>
          <cell r="M216">
            <v>0</v>
          </cell>
        </row>
        <row r="217">
          <cell r="A217" t="str">
            <v>501.080445</v>
          </cell>
          <cell r="H217">
            <v>0</v>
          </cell>
          <cell r="K217">
            <v>13667.02</v>
          </cell>
          <cell r="M217">
            <v>0</v>
          </cell>
        </row>
        <row r="218">
          <cell r="A218" t="str">
            <v>501.080499.01</v>
          </cell>
          <cell r="H218">
            <v>0</v>
          </cell>
          <cell r="K218">
            <v>0</v>
          </cell>
          <cell r="M218">
            <v>0</v>
          </cell>
        </row>
        <row r="219">
          <cell r="A219" t="str">
            <v>501.080499.02</v>
          </cell>
          <cell r="H219">
            <v>0</v>
          </cell>
          <cell r="K219">
            <v>0</v>
          </cell>
          <cell r="M219">
            <v>0</v>
          </cell>
        </row>
        <row r="220">
          <cell r="A220" t="str">
            <v>501.080605</v>
          </cell>
          <cell r="H220">
            <v>0</v>
          </cell>
          <cell r="K220">
            <v>0</v>
          </cell>
          <cell r="M220">
            <v>0</v>
          </cell>
        </row>
        <row r="221">
          <cell r="A221" t="str">
            <v>501.080605.1528</v>
          </cell>
          <cell r="H221">
            <v>1881165.32</v>
          </cell>
          <cell r="K221">
            <v>1881165.32</v>
          </cell>
          <cell r="M221">
            <v>1881165.32</v>
          </cell>
        </row>
        <row r="222">
          <cell r="A222" t="str">
            <v>501.080615</v>
          </cell>
          <cell r="H222">
            <v>0</v>
          </cell>
          <cell r="K222">
            <v>0</v>
          </cell>
          <cell r="M222">
            <v>0</v>
          </cell>
        </row>
        <row r="223">
          <cell r="A223" t="str">
            <v>501.080620</v>
          </cell>
          <cell r="H223">
            <v>0</v>
          </cell>
          <cell r="K223">
            <v>0</v>
          </cell>
          <cell r="M223">
            <v>0</v>
          </cell>
        </row>
        <row r="224">
          <cell r="A224" t="str">
            <v>501.080620.1501</v>
          </cell>
          <cell r="H224">
            <v>169376.69</v>
          </cell>
          <cell r="K224">
            <v>518511.56</v>
          </cell>
          <cell r="M224">
            <v>518511.56</v>
          </cell>
        </row>
        <row r="225">
          <cell r="A225" t="str">
            <v>501.080635</v>
          </cell>
          <cell r="H225">
            <v>0</v>
          </cell>
          <cell r="K225">
            <v>0</v>
          </cell>
          <cell r="M225">
            <v>0</v>
          </cell>
        </row>
        <row r="226">
          <cell r="A226" t="str">
            <v>501.080635.1507</v>
          </cell>
          <cell r="H226">
            <v>242481.71</v>
          </cell>
          <cell r="K226">
            <v>479659.56999999995</v>
          </cell>
          <cell r="M226">
            <v>479659.57</v>
          </cell>
        </row>
        <row r="227">
          <cell r="A227" t="str">
            <v>501.080705</v>
          </cell>
          <cell r="H227">
            <v>0</v>
          </cell>
          <cell r="K227">
            <v>0</v>
          </cell>
          <cell r="M227">
            <v>0</v>
          </cell>
        </row>
        <row r="228">
          <cell r="A228" t="str">
            <v>501.080805</v>
          </cell>
          <cell r="H228">
            <v>0</v>
          </cell>
          <cell r="K228">
            <v>274442.59000000003</v>
          </cell>
          <cell r="M228">
            <v>274442.59000000003</v>
          </cell>
        </row>
        <row r="229">
          <cell r="A229" t="str">
            <v>501.080815</v>
          </cell>
          <cell r="H229">
            <v>1628</v>
          </cell>
          <cell r="K229">
            <v>9948</v>
          </cell>
          <cell r="M229">
            <v>22467.02</v>
          </cell>
        </row>
        <row r="230">
          <cell r="A230" t="str">
            <v>501.090100</v>
          </cell>
          <cell r="H230">
            <v>0</v>
          </cell>
          <cell r="K230">
            <v>0</v>
          </cell>
          <cell r="M230">
            <v>0</v>
          </cell>
        </row>
        <row r="231">
          <cell r="A231" t="str">
            <v>502.010010</v>
          </cell>
          <cell r="H231">
            <v>0</v>
          </cell>
          <cell r="K231">
            <v>0</v>
          </cell>
          <cell r="M231">
            <v>0</v>
          </cell>
        </row>
        <row r="232">
          <cell r="A232" t="str">
            <v>502.010220</v>
          </cell>
          <cell r="H232">
            <v>0</v>
          </cell>
          <cell r="K232">
            <v>0</v>
          </cell>
          <cell r="M232">
            <v>0</v>
          </cell>
        </row>
        <row r="233">
          <cell r="A233" t="str">
            <v>502.010225</v>
          </cell>
          <cell r="H233">
            <v>0</v>
          </cell>
          <cell r="K233">
            <v>0</v>
          </cell>
          <cell r="M233">
            <v>0</v>
          </cell>
        </row>
        <row r="234">
          <cell r="A234" t="str">
            <v>502.010710</v>
          </cell>
          <cell r="H234">
            <v>0</v>
          </cell>
          <cell r="K234">
            <v>0</v>
          </cell>
          <cell r="M234">
            <v>0</v>
          </cell>
        </row>
        <row r="235">
          <cell r="A235" t="str">
            <v>502.020110</v>
          </cell>
          <cell r="H235">
            <v>0</v>
          </cell>
          <cell r="K235">
            <v>0</v>
          </cell>
          <cell r="M235">
            <v>0</v>
          </cell>
        </row>
        <row r="236">
          <cell r="A236" t="str">
            <v>502.020111</v>
          </cell>
          <cell r="H236">
            <v>0</v>
          </cell>
          <cell r="K236">
            <v>0</v>
          </cell>
          <cell r="M236">
            <v>0</v>
          </cell>
        </row>
        <row r="237">
          <cell r="A237" t="str">
            <v>502.020115</v>
          </cell>
          <cell r="H237">
            <v>0</v>
          </cell>
          <cell r="K237">
            <v>0</v>
          </cell>
          <cell r="M237">
            <v>0</v>
          </cell>
        </row>
        <row r="238">
          <cell r="A238" t="str">
            <v>502.020210</v>
          </cell>
          <cell r="H238">
            <v>0</v>
          </cell>
          <cell r="K238">
            <v>0</v>
          </cell>
          <cell r="M238">
            <v>0</v>
          </cell>
        </row>
        <row r="239">
          <cell r="A239" t="str">
            <v>502.020305</v>
          </cell>
          <cell r="H239">
            <v>0</v>
          </cell>
          <cell r="K239">
            <v>0</v>
          </cell>
          <cell r="M239">
            <v>0</v>
          </cell>
        </row>
        <row r="240">
          <cell r="A240" t="str">
            <v>502.020405</v>
          </cell>
          <cell r="H240">
            <v>0</v>
          </cell>
          <cell r="K240">
            <v>0</v>
          </cell>
          <cell r="M240">
            <v>0</v>
          </cell>
        </row>
        <row r="241">
          <cell r="A241" t="str">
            <v>502.020410</v>
          </cell>
          <cell r="H241">
            <v>0</v>
          </cell>
          <cell r="K241">
            <v>0</v>
          </cell>
          <cell r="M241">
            <v>0</v>
          </cell>
        </row>
        <row r="242">
          <cell r="A242" t="str">
            <v>502.020415</v>
          </cell>
          <cell r="H242">
            <v>0</v>
          </cell>
          <cell r="K242">
            <v>0</v>
          </cell>
          <cell r="M242">
            <v>0</v>
          </cell>
        </row>
        <row r="243">
          <cell r="A243" t="str">
            <v>502.020420</v>
          </cell>
          <cell r="H243">
            <v>0</v>
          </cell>
          <cell r="K243">
            <v>0</v>
          </cell>
          <cell r="M243">
            <v>0</v>
          </cell>
        </row>
        <row r="244">
          <cell r="A244" t="str">
            <v>502.020424</v>
          </cell>
          <cell r="H244">
            <v>0</v>
          </cell>
          <cell r="K244">
            <v>0</v>
          </cell>
          <cell r="M244">
            <v>0</v>
          </cell>
        </row>
        <row r="245">
          <cell r="A245" t="str">
            <v>502.020425</v>
          </cell>
          <cell r="H245">
            <v>0</v>
          </cell>
          <cell r="K245">
            <v>0</v>
          </cell>
          <cell r="M245">
            <v>0</v>
          </cell>
        </row>
        <row r="246">
          <cell r="A246" t="str">
            <v>502.020430</v>
          </cell>
          <cell r="H246">
            <v>0</v>
          </cell>
          <cell r="K246">
            <v>0</v>
          </cell>
          <cell r="M246">
            <v>0</v>
          </cell>
        </row>
        <row r="247">
          <cell r="A247" t="str">
            <v>502.020435</v>
          </cell>
          <cell r="H247">
            <v>0</v>
          </cell>
          <cell r="K247">
            <v>0</v>
          </cell>
          <cell r="M247">
            <v>0</v>
          </cell>
        </row>
        <row r="248">
          <cell r="A248" t="str">
            <v>502.020440</v>
          </cell>
          <cell r="H248">
            <v>0</v>
          </cell>
          <cell r="K248">
            <v>0</v>
          </cell>
          <cell r="M248">
            <v>0</v>
          </cell>
        </row>
        <row r="249">
          <cell r="A249" t="str">
            <v>502.020445</v>
          </cell>
          <cell r="H249">
            <v>0</v>
          </cell>
          <cell r="K249">
            <v>0</v>
          </cell>
          <cell r="M249">
            <v>0</v>
          </cell>
        </row>
        <row r="250">
          <cell r="A250" t="str">
            <v>502.020450</v>
          </cell>
          <cell r="H250">
            <v>0</v>
          </cell>
          <cell r="K250">
            <v>0</v>
          </cell>
          <cell r="M250">
            <v>0</v>
          </cell>
        </row>
        <row r="251">
          <cell r="A251" t="str">
            <v>502.020455</v>
          </cell>
          <cell r="H251">
            <v>0</v>
          </cell>
          <cell r="K251">
            <v>0</v>
          </cell>
          <cell r="M251">
            <v>0</v>
          </cell>
        </row>
        <row r="252">
          <cell r="A252" t="str">
            <v>502.020465</v>
          </cell>
          <cell r="H252">
            <v>0</v>
          </cell>
          <cell r="K252">
            <v>0</v>
          </cell>
          <cell r="M252">
            <v>0</v>
          </cell>
        </row>
        <row r="253">
          <cell r="A253" t="str">
            <v>502.020470</v>
          </cell>
          <cell r="H253">
            <v>0</v>
          </cell>
          <cell r="K253">
            <v>0</v>
          </cell>
          <cell r="M253">
            <v>0</v>
          </cell>
        </row>
        <row r="254">
          <cell r="A254" t="str">
            <v>502.020475</v>
          </cell>
          <cell r="H254">
            <v>0</v>
          </cell>
          <cell r="K254">
            <v>0</v>
          </cell>
          <cell r="M254">
            <v>0</v>
          </cell>
        </row>
        <row r="255">
          <cell r="A255" t="str">
            <v>502.020480</v>
          </cell>
          <cell r="H255">
            <v>0</v>
          </cell>
          <cell r="K255">
            <v>0</v>
          </cell>
          <cell r="M255">
            <v>0</v>
          </cell>
        </row>
        <row r="256">
          <cell r="A256" t="str">
            <v>502.020510.</v>
          </cell>
          <cell r="H256">
            <v>0</v>
          </cell>
          <cell r="K256">
            <v>0</v>
          </cell>
          <cell r="M256">
            <v>0</v>
          </cell>
        </row>
        <row r="257">
          <cell r="A257" t="str">
            <v>502.020610</v>
          </cell>
          <cell r="H257">
            <v>0</v>
          </cell>
          <cell r="K257">
            <v>0</v>
          </cell>
          <cell r="M257">
            <v>0</v>
          </cell>
        </row>
        <row r="258">
          <cell r="A258" t="str">
            <v>502.020720</v>
          </cell>
          <cell r="H258">
            <v>0</v>
          </cell>
          <cell r="K258">
            <v>0</v>
          </cell>
          <cell r="M258">
            <v>0</v>
          </cell>
        </row>
        <row r="259">
          <cell r="A259" t="str">
            <v>502.020730</v>
          </cell>
          <cell r="H259">
            <v>0</v>
          </cell>
          <cell r="K259">
            <v>0</v>
          </cell>
          <cell r="M259">
            <v>0</v>
          </cell>
        </row>
        <row r="260">
          <cell r="A260" t="str">
            <v>502.020745</v>
          </cell>
          <cell r="H260">
            <v>0</v>
          </cell>
          <cell r="K260">
            <v>0</v>
          </cell>
          <cell r="M260">
            <v>0</v>
          </cell>
        </row>
        <row r="261">
          <cell r="A261" t="str">
            <v>502.020805</v>
          </cell>
          <cell r="H261">
            <v>0</v>
          </cell>
          <cell r="K261">
            <v>0</v>
          </cell>
          <cell r="M261">
            <v>0</v>
          </cell>
        </row>
        <row r="262">
          <cell r="A262" t="str">
            <v>502.020905</v>
          </cell>
          <cell r="H262">
            <v>0</v>
          </cell>
          <cell r="K262">
            <v>0</v>
          </cell>
          <cell r="M262">
            <v>0</v>
          </cell>
        </row>
        <row r="263">
          <cell r="A263" t="str">
            <v>502.022005</v>
          </cell>
          <cell r="H263">
            <v>0</v>
          </cell>
          <cell r="K263">
            <v>0</v>
          </cell>
          <cell r="M263">
            <v>0</v>
          </cell>
        </row>
        <row r="264">
          <cell r="A264" t="str">
            <v>502.022105</v>
          </cell>
          <cell r="H264">
            <v>0</v>
          </cell>
          <cell r="K264">
            <v>0</v>
          </cell>
          <cell r="M264">
            <v>0</v>
          </cell>
        </row>
        <row r="265">
          <cell r="A265" t="str">
            <v>502.022110</v>
          </cell>
          <cell r="H265">
            <v>0</v>
          </cell>
          <cell r="K265">
            <v>0</v>
          </cell>
          <cell r="M265">
            <v>0</v>
          </cell>
        </row>
        <row r="266">
          <cell r="A266" t="str">
            <v>502.022125</v>
          </cell>
          <cell r="H266">
            <v>0</v>
          </cell>
          <cell r="K266">
            <v>0</v>
          </cell>
          <cell r="M266">
            <v>0</v>
          </cell>
        </row>
        <row r="267">
          <cell r="A267" t="str">
            <v>502.022205</v>
          </cell>
          <cell r="H267">
            <v>0</v>
          </cell>
          <cell r="K267">
            <v>0</v>
          </cell>
          <cell r="M267">
            <v>0</v>
          </cell>
        </row>
        <row r="268">
          <cell r="A268" t="str">
            <v>502.022210</v>
          </cell>
          <cell r="H268">
            <v>0</v>
          </cell>
          <cell r="K268">
            <v>0</v>
          </cell>
          <cell r="M268">
            <v>0</v>
          </cell>
        </row>
        <row r="269">
          <cell r="A269" t="str">
            <v>502.022215</v>
          </cell>
          <cell r="H269">
            <v>0</v>
          </cell>
          <cell r="K269">
            <v>0</v>
          </cell>
          <cell r="M269">
            <v>0</v>
          </cell>
        </row>
        <row r="270">
          <cell r="A270" t="str">
            <v>502.022220</v>
          </cell>
          <cell r="H270">
            <v>0</v>
          </cell>
          <cell r="K270">
            <v>0</v>
          </cell>
          <cell r="M270">
            <v>0</v>
          </cell>
        </row>
        <row r="271">
          <cell r="A271" t="str">
            <v>502.022225</v>
          </cell>
          <cell r="H271">
            <v>0</v>
          </cell>
          <cell r="K271">
            <v>0</v>
          </cell>
          <cell r="M271">
            <v>0</v>
          </cell>
        </row>
        <row r="272">
          <cell r="A272" t="str">
            <v>502.022310</v>
          </cell>
          <cell r="H272">
            <v>0</v>
          </cell>
          <cell r="K272">
            <v>0</v>
          </cell>
          <cell r="M272">
            <v>0</v>
          </cell>
        </row>
        <row r="273">
          <cell r="A273" t="str">
            <v>502.022405</v>
          </cell>
          <cell r="H273">
            <v>0</v>
          </cell>
          <cell r="K273">
            <v>0</v>
          </cell>
          <cell r="M273">
            <v>0</v>
          </cell>
        </row>
        <row r="274">
          <cell r="A274" t="str">
            <v>502.022510</v>
          </cell>
          <cell r="H274">
            <v>0</v>
          </cell>
          <cell r="K274">
            <v>0</v>
          </cell>
          <cell r="M274">
            <v>0</v>
          </cell>
        </row>
        <row r="275">
          <cell r="A275" t="str">
            <v>502.022515</v>
          </cell>
          <cell r="H275">
            <v>0</v>
          </cell>
          <cell r="K275">
            <v>0</v>
          </cell>
          <cell r="M275">
            <v>0</v>
          </cell>
        </row>
        <row r="276">
          <cell r="A276" t="str">
            <v>502.022605</v>
          </cell>
          <cell r="H276">
            <v>0</v>
          </cell>
          <cell r="K276">
            <v>0</v>
          </cell>
          <cell r="M276">
            <v>0</v>
          </cell>
        </row>
        <row r="277">
          <cell r="A277" t="str">
            <v>502.022705</v>
          </cell>
          <cell r="H277">
            <v>0</v>
          </cell>
          <cell r="K277">
            <v>0</v>
          </cell>
          <cell r="M277">
            <v>0</v>
          </cell>
        </row>
        <row r="278">
          <cell r="A278" t="str">
            <v>502.029910</v>
          </cell>
          <cell r="H278">
            <v>0</v>
          </cell>
          <cell r="K278">
            <v>0</v>
          </cell>
          <cell r="M278">
            <v>0</v>
          </cell>
        </row>
        <row r="279">
          <cell r="A279" t="str">
            <v>502.029920</v>
          </cell>
          <cell r="H279">
            <v>0</v>
          </cell>
          <cell r="K279">
            <v>0</v>
          </cell>
          <cell r="M279">
            <v>0</v>
          </cell>
        </row>
        <row r="280">
          <cell r="A280" t="str">
            <v>502.029990</v>
          </cell>
          <cell r="H280">
            <v>0</v>
          </cell>
          <cell r="K280">
            <v>0</v>
          </cell>
          <cell r="M280">
            <v>0</v>
          </cell>
        </row>
        <row r="281">
          <cell r="A281" t="str">
            <v>502.030110</v>
          </cell>
          <cell r="H281">
            <v>0</v>
          </cell>
          <cell r="K281">
            <v>0</v>
          </cell>
          <cell r="M281">
            <v>0</v>
          </cell>
        </row>
        <row r="282">
          <cell r="A282" t="str">
            <v>502.030140</v>
          </cell>
          <cell r="H282">
            <v>0</v>
          </cell>
          <cell r="K282">
            <v>0</v>
          </cell>
          <cell r="M282">
            <v>0</v>
          </cell>
        </row>
        <row r="283">
          <cell r="A283" t="str">
            <v>502.030210</v>
          </cell>
          <cell r="H283">
            <v>0</v>
          </cell>
          <cell r="K283">
            <v>0</v>
          </cell>
          <cell r="M283">
            <v>0</v>
          </cell>
        </row>
        <row r="284">
          <cell r="A284" t="str">
            <v>502.030410</v>
          </cell>
          <cell r="H284">
            <v>0</v>
          </cell>
          <cell r="K284">
            <v>0</v>
          </cell>
          <cell r="M284">
            <v>0</v>
          </cell>
        </row>
        <row r="285">
          <cell r="A285" t="str">
            <v>502.030424</v>
          </cell>
          <cell r="H285">
            <v>0</v>
          </cell>
          <cell r="K285">
            <v>0</v>
          </cell>
          <cell r="M285">
            <v>0</v>
          </cell>
        </row>
        <row r="286">
          <cell r="A286" t="str">
            <v>502.030425</v>
          </cell>
          <cell r="H286">
            <v>0</v>
          </cell>
          <cell r="K286">
            <v>0</v>
          </cell>
          <cell r="M286">
            <v>0</v>
          </cell>
        </row>
        <row r="287">
          <cell r="A287" t="str">
            <v>502.030430</v>
          </cell>
          <cell r="H287">
            <v>0</v>
          </cell>
          <cell r="K287">
            <v>0</v>
          </cell>
          <cell r="M287">
            <v>0</v>
          </cell>
        </row>
        <row r="288">
          <cell r="A288" t="str">
            <v>502.030435</v>
          </cell>
          <cell r="H288">
            <v>0</v>
          </cell>
          <cell r="K288">
            <v>0</v>
          </cell>
          <cell r="M288">
            <v>0</v>
          </cell>
        </row>
        <row r="289">
          <cell r="A289" t="str">
            <v>502.030445</v>
          </cell>
          <cell r="H289">
            <v>0</v>
          </cell>
          <cell r="K289">
            <v>0</v>
          </cell>
          <cell r="M289">
            <v>0</v>
          </cell>
        </row>
        <row r="290">
          <cell r="A290" t="str">
            <v>502.030450</v>
          </cell>
          <cell r="H290">
            <v>0</v>
          </cell>
          <cell r="K290">
            <v>0</v>
          </cell>
          <cell r="M290">
            <v>0</v>
          </cell>
        </row>
        <row r="291">
          <cell r="A291" t="str">
            <v>502.030455</v>
          </cell>
          <cell r="H291">
            <v>0</v>
          </cell>
          <cell r="K291">
            <v>0</v>
          </cell>
          <cell r="M291">
            <v>0</v>
          </cell>
        </row>
        <row r="292">
          <cell r="A292" t="str">
            <v>502.030460</v>
          </cell>
          <cell r="H292">
            <v>0</v>
          </cell>
          <cell r="K292">
            <v>0</v>
          </cell>
          <cell r="M292">
            <v>0</v>
          </cell>
        </row>
        <row r="293">
          <cell r="A293" t="str">
            <v>502.030465</v>
          </cell>
          <cell r="H293">
            <v>0</v>
          </cell>
          <cell r="K293">
            <v>0</v>
          </cell>
          <cell r="M293">
            <v>0</v>
          </cell>
        </row>
        <row r="294">
          <cell r="A294" t="str">
            <v>502.030475</v>
          </cell>
          <cell r="H294">
            <v>0</v>
          </cell>
          <cell r="K294">
            <v>0</v>
          </cell>
          <cell r="M294">
            <v>0</v>
          </cell>
        </row>
        <row r="295">
          <cell r="A295" t="str">
            <v>502.030480</v>
          </cell>
          <cell r="H295">
            <v>0</v>
          </cell>
          <cell r="K295">
            <v>0</v>
          </cell>
          <cell r="M295">
            <v>0</v>
          </cell>
        </row>
        <row r="296">
          <cell r="A296" t="str">
            <v>502.030905</v>
          </cell>
          <cell r="H296">
            <v>0</v>
          </cell>
          <cell r="K296">
            <v>0</v>
          </cell>
          <cell r="M296">
            <v>0</v>
          </cell>
        </row>
        <row r="297">
          <cell r="A297" t="str">
            <v>502.032105</v>
          </cell>
          <cell r="H297">
            <v>0</v>
          </cell>
          <cell r="K297">
            <v>0</v>
          </cell>
          <cell r="M297">
            <v>0</v>
          </cell>
        </row>
        <row r="298">
          <cell r="A298" t="str">
            <v>502.032205</v>
          </cell>
          <cell r="H298">
            <v>0</v>
          </cell>
          <cell r="K298">
            <v>0</v>
          </cell>
          <cell r="M298">
            <v>0</v>
          </cell>
        </row>
        <row r="299">
          <cell r="A299" t="str">
            <v>502.032210</v>
          </cell>
          <cell r="H299">
            <v>0</v>
          </cell>
          <cell r="K299">
            <v>0</v>
          </cell>
          <cell r="M299">
            <v>0</v>
          </cell>
        </row>
        <row r="300">
          <cell r="A300" t="str">
            <v>502.032215</v>
          </cell>
          <cell r="H300">
            <v>0</v>
          </cell>
          <cell r="K300">
            <v>0</v>
          </cell>
          <cell r="M300">
            <v>0</v>
          </cell>
        </row>
        <row r="301">
          <cell r="A301" t="str">
            <v>502.032510</v>
          </cell>
          <cell r="H301">
            <v>0</v>
          </cell>
          <cell r="K301">
            <v>0</v>
          </cell>
          <cell r="M301">
            <v>0</v>
          </cell>
        </row>
        <row r="302">
          <cell r="A302" t="str">
            <v>502.032515</v>
          </cell>
          <cell r="H302">
            <v>0</v>
          </cell>
          <cell r="K302">
            <v>0</v>
          </cell>
          <cell r="M302">
            <v>0</v>
          </cell>
        </row>
        <row r="303">
          <cell r="A303" t="str">
            <v>502.032801</v>
          </cell>
          <cell r="H303">
            <v>0</v>
          </cell>
          <cell r="K303">
            <v>0</v>
          </cell>
          <cell r="M303">
            <v>0</v>
          </cell>
        </row>
        <row r="304">
          <cell r="A304" t="str">
            <v>502.032811</v>
          </cell>
          <cell r="H304">
            <v>0</v>
          </cell>
          <cell r="K304">
            <v>0</v>
          </cell>
          <cell r="M304">
            <v>0</v>
          </cell>
        </row>
        <row r="305">
          <cell r="A305" t="str">
            <v>502.032841</v>
          </cell>
          <cell r="H305">
            <v>0</v>
          </cell>
          <cell r="K305">
            <v>0</v>
          </cell>
          <cell r="M305">
            <v>0</v>
          </cell>
        </row>
        <row r="306">
          <cell r="A306" t="str">
            <v>502.034227</v>
          </cell>
          <cell r="H306">
            <v>0</v>
          </cell>
          <cell r="K306">
            <v>0</v>
          </cell>
          <cell r="M306">
            <v>0</v>
          </cell>
        </row>
        <row r="307">
          <cell r="A307" t="str">
            <v>502.062205</v>
          </cell>
          <cell r="H307">
            <v>0</v>
          </cell>
          <cell r="K307">
            <v>0</v>
          </cell>
          <cell r="M307">
            <v>0</v>
          </cell>
        </row>
        <row r="308">
          <cell r="A308" t="str">
            <v>502.062210</v>
          </cell>
          <cell r="H308">
            <v>0</v>
          </cell>
          <cell r="K308">
            <v>0</v>
          </cell>
          <cell r="M308">
            <v>0</v>
          </cell>
        </row>
        <row r="309">
          <cell r="A309" t="str">
            <v>502.062215</v>
          </cell>
          <cell r="H309">
            <v>0</v>
          </cell>
          <cell r="K309">
            <v>0</v>
          </cell>
          <cell r="M309">
            <v>0</v>
          </cell>
        </row>
        <row r="310">
          <cell r="A310" t="str">
            <v>502.064105</v>
          </cell>
          <cell r="H310">
            <v>0</v>
          </cell>
          <cell r="K310">
            <v>0</v>
          </cell>
          <cell r="M310">
            <v>0</v>
          </cell>
        </row>
        <row r="311">
          <cell r="A311" t="str">
            <v>502.064210</v>
          </cell>
          <cell r="H311">
            <v>0</v>
          </cell>
          <cell r="K311">
            <v>0</v>
          </cell>
          <cell r="M311">
            <v>0</v>
          </cell>
        </row>
        <row r="312">
          <cell r="A312" t="str">
            <v>502.064220</v>
          </cell>
          <cell r="H312">
            <v>0</v>
          </cell>
          <cell r="K312">
            <v>0</v>
          </cell>
          <cell r="M312">
            <v>0</v>
          </cell>
        </row>
        <row r="313">
          <cell r="A313" t="str">
            <v>502.080105.01</v>
          </cell>
          <cell r="H313">
            <v>0</v>
          </cell>
          <cell r="K313">
            <v>0</v>
          </cell>
          <cell r="M313">
            <v>0</v>
          </cell>
        </row>
        <row r="314">
          <cell r="A314" t="str">
            <v>502.080105.02</v>
          </cell>
          <cell r="H314">
            <v>0</v>
          </cell>
          <cell r="K314">
            <v>0</v>
          </cell>
          <cell r="M314">
            <v>0</v>
          </cell>
        </row>
        <row r="315">
          <cell r="A315" t="str">
            <v>502.080110.01</v>
          </cell>
          <cell r="H315">
            <v>0</v>
          </cell>
          <cell r="K315">
            <v>0</v>
          </cell>
          <cell r="M315">
            <v>0</v>
          </cell>
        </row>
        <row r="316">
          <cell r="A316" t="str">
            <v>502.080110.02</v>
          </cell>
          <cell r="H316">
            <v>0</v>
          </cell>
          <cell r="K316">
            <v>0</v>
          </cell>
          <cell r="M316">
            <v>0</v>
          </cell>
        </row>
        <row r="317">
          <cell r="A317" t="str">
            <v>502.080205</v>
          </cell>
          <cell r="H317">
            <v>0</v>
          </cell>
          <cell r="K317">
            <v>0</v>
          </cell>
          <cell r="M317">
            <v>0</v>
          </cell>
        </row>
        <row r="318">
          <cell r="A318" t="str">
            <v>502.080210</v>
          </cell>
          <cell r="H318">
            <v>0</v>
          </cell>
          <cell r="K318">
            <v>0</v>
          </cell>
          <cell r="M318">
            <v>0</v>
          </cell>
        </row>
        <row r="319">
          <cell r="A319" t="str">
            <v>502.080315</v>
          </cell>
          <cell r="H319">
            <v>0</v>
          </cell>
          <cell r="K319">
            <v>0</v>
          </cell>
          <cell r="M319">
            <v>0</v>
          </cell>
        </row>
        <row r="320">
          <cell r="A320" t="str">
            <v>502.080405</v>
          </cell>
          <cell r="H320">
            <v>0</v>
          </cell>
          <cell r="K320">
            <v>0</v>
          </cell>
          <cell r="M320">
            <v>0</v>
          </cell>
        </row>
        <row r="321">
          <cell r="A321" t="str">
            <v>502.080425</v>
          </cell>
          <cell r="H321">
            <v>0</v>
          </cell>
          <cell r="K321">
            <v>0</v>
          </cell>
          <cell r="M321">
            <v>0</v>
          </cell>
        </row>
        <row r="322">
          <cell r="A322" t="str">
            <v>502.080430.01</v>
          </cell>
          <cell r="H322">
            <v>0</v>
          </cell>
          <cell r="K322">
            <v>0</v>
          </cell>
          <cell r="M322">
            <v>0</v>
          </cell>
        </row>
        <row r="323">
          <cell r="A323" t="str">
            <v>502.080430.02</v>
          </cell>
          <cell r="H323">
            <v>0</v>
          </cell>
          <cell r="K323">
            <v>0</v>
          </cell>
          <cell r="M323">
            <v>0</v>
          </cell>
        </row>
        <row r="324">
          <cell r="A324" t="str">
            <v>502.080430.03</v>
          </cell>
          <cell r="H324">
            <v>0</v>
          </cell>
          <cell r="K324">
            <v>0</v>
          </cell>
          <cell r="M324">
            <v>0</v>
          </cell>
        </row>
        <row r="325">
          <cell r="A325" t="str">
            <v>502.080430.09</v>
          </cell>
          <cell r="H325">
            <v>0</v>
          </cell>
          <cell r="K325">
            <v>0</v>
          </cell>
          <cell r="M325">
            <v>0</v>
          </cell>
        </row>
        <row r="326">
          <cell r="A326" t="str">
            <v>502.080440</v>
          </cell>
          <cell r="H326">
            <v>0</v>
          </cell>
          <cell r="K326">
            <v>0</v>
          </cell>
          <cell r="M326">
            <v>0</v>
          </cell>
        </row>
        <row r="327">
          <cell r="A327" t="str">
            <v>502.080445</v>
          </cell>
          <cell r="H327">
            <v>0</v>
          </cell>
          <cell r="K327">
            <v>0</v>
          </cell>
          <cell r="M327">
            <v>0</v>
          </cell>
        </row>
        <row r="328">
          <cell r="A328" t="str">
            <v>502.080499.01</v>
          </cell>
          <cell r="H328">
            <v>0</v>
          </cell>
          <cell r="K328">
            <v>0</v>
          </cell>
          <cell r="M328">
            <v>0</v>
          </cell>
        </row>
        <row r="329">
          <cell r="A329" t="str">
            <v>502.080499.02</v>
          </cell>
          <cell r="H329">
            <v>0</v>
          </cell>
          <cell r="K329">
            <v>0</v>
          </cell>
          <cell r="M329">
            <v>0</v>
          </cell>
        </row>
        <row r="330">
          <cell r="A330" t="str">
            <v>502.080605</v>
          </cell>
          <cell r="H330">
            <v>0</v>
          </cell>
          <cell r="K330">
            <v>0</v>
          </cell>
          <cell r="M330">
            <v>0</v>
          </cell>
        </row>
        <row r="331">
          <cell r="A331" t="str">
            <v>502.080615</v>
          </cell>
          <cell r="H331">
            <v>0</v>
          </cell>
          <cell r="K331">
            <v>0</v>
          </cell>
          <cell r="M331">
            <v>0</v>
          </cell>
        </row>
        <row r="332">
          <cell r="A332" t="str">
            <v>502.080620</v>
          </cell>
          <cell r="H332">
            <v>0</v>
          </cell>
          <cell r="K332">
            <v>0</v>
          </cell>
          <cell r="M332">
            <v>0</v>
          </cell>
        </row>
        <row r="333">
          <cell r="A333" t="str">
            <v>502.080705</v>
          </cell>
          <cell r="H333">
            <v>0</v>
          </cell>
          <cell r="K333">
            <v>0</v>
          </cell>
          <cell r="M333">
            <v>0</v>
          </cell>
        </row>
        <row r="334">
          <cell r="A334" t="str">
            <v>502.080805</v>
          </cell>
          <cell r="H334">
            <v>0</v>
          </cell>
          <cell r="K334">
            <v>0</v>
          </cell>
          <cell r="M334">
            <v>0</v>
          </cell>
        </row>
        <row r="335">
          <cell r="A335" t="str">
            <v>502.080815</v>
          </cell>
          <cell r="H335">
            <v>0</v>
          </cell>
          <cell r="K335">
            <v>0</v>
          </cell>
          <cell r="M335">
            <v>0</v>
          </cell>
        </row>
        <row r="336">
          <cell r="A336" t="str">
            <v>503.011102</v>
          </cell>
          <cell r="H336">
            <v>-1459617.56</v>
          </cell>
          <cell r="K336">
            <v>-2699337.52</v>
          </cell>
          <cell r="M336">
            <v>2699337.52</v>
          </cell>
        </row>
        <row r="337">
          <cell r="A337" t="str">
            <v>503.011103</v>
          </cell>
          <cell r="H337">
            <v>0</v>
          </cell>
          <cell r="K337">
            <v>0</v>
          </cell>
          <cell r="M337">
            <v>0</v>
          </cell>
        </row>
        <row r="338">
          <cell r="A338" t="str">
            <v>503.011107</v>
          </cell>
          <cell r="H338">
            <v>-1115913.05</v>
          </cell>
          <cell r="K338">
            <v>-2964723.41</v>
          </cell>
          <cell r="M338">
            <v>2964723.41</v>
          </cell>
        </row>
        <row r="339">
          <cell r="A339" t="str">
            <v>503.011108</v>
          </cell>
          <cell r="H339">
            <v>0</v>
          </cell>
          <cell r="K339">
            <v>0</v>
          </cell>
          <cell r="M339">
            <v>0</v>
          </cell>
        </row>
        <row r="340">
          <cell r="A340" t="str">
            <v>503.011191</v>
          </cell>
          <cell r="H340">
            <v>-73647.22</v>
          </cell>
          <cell r="K340">
            <v>-199580.59</v>
          </cell>
          <cell r="M340">
            <v>199580.59</v>
          </cell>
        </row>
        <row r="341">
          <cell r="A341" t="str">
            <v>503.011410</v>
          </cell>
          <cell r="H341">
            <v>-9821816.5600000005</v>
          </cell>
          <cell r="K341">
            <v>-24493584.25</v>
          </cell>
          <cell r="M341">
            <v>24048976.77</v>
          </cell>
        </row>
        <row r="342">
          <cell r="A342" t="str">
            <v>503.011521</v>
          </cell>
          <cell r="H342">
            <v>0</v>
          </cell>
          <cell r="K342">
            <v>0</v>
          </cell>
          <cell r="M342">
            <v>0</v>
          </cell>
        </row>
        <row r="343">
          <cell r="A343" t="str">
            <v>503.011531</v>
          </cell>
          <cell r="H343">
            <v>0</v>
          </cell>
          <cell r="K343">
            <v>0</v>
          </cell>
          <cell r="M343">
            <v>0</v>
          </cell>
        </row>
        <row r="344">
          <cell r="A344" t="str">
            <v>503.011541</v>
          </cell>
          <cell r="H344">
            <v>-6689022.7599999988</v>
          </cell>
          <cell r="K344">
            <v>-18972255.369999997</v>
          </cell>
          <cell r="M344">
            <v>18226474.010000002</v>
          </cell>
        </row>
        <row r="345">
          <cell r="A345" t="str">
            <v>503.011551</v>
          </cell>
          <cell r="H345">
            <v>0</v>
          </cell>
          <cell r="K345">
            <v>0</v>
          </cell>
          <cell r="M345">
            <v>0</v>
          </cell>
        </row>
        <row r="346">
          <cell r="A346" t="str">
            <v>503.019990</v>
          </cell>
          <cell r="H346">
            <v>-2873167.68</v>
          </cell>
          <cell r="K346">
            <v>-4186958.2600000002</v>
          </cell>
          <cell r="M346">
            <v>4186958.25</v>
          </cell>
        </row>
        <row r="347">
          <cell r="A347" t="str">
            <v>503.020110</v>
          </cell>
          <cell r="H347">
            <v>1035639.04</v>
          </cell>
          <cell r="K347">
            <v>3170359.52</v>
          </cell>
          <cell r="M347">
            <v>3170359.52</v>
          </cell>
        </row>
        <row r="348">
          <cell r="A348" t="str">
            <v>503.020111</v>
          </cell>
          <cell r="H348">
            <v>23217.52</v>
          </cell>
          <cell r="K348">
            <v>23217.52</v>
          </cell>
          <cell r="M348">
            <v>23217.52</v>
          </cell>
        </row>
        <row r="349">
          <cell r="A349" t="str">
            <v>503.020115</v>
          </cell>
          <cell r="H349">
            <v>0</v>
          </cell>
          <cell r="K349">
            <v>0</v>
          </cell>
          <cell r="M349">
            <v>0</v>
          </cell>
        </row>
        <row r="350">
          <cell r="A350" t="str">
            <v>503.020210</v>
          </cell>
          <cell r="H350">
            <v>0</v>
          </cell>
          <cell r="K350">
            <v>0</v>
          </cell>
          <cell r="M350">
            <v>0</v>
          </cell>
        </row>
        <row r="351">
          <cell r="A351" t="str">
            <v>503.020305</v>
          </cell>
          <cell r="H351">
            <v>0</v>
          </cell>
          <cell r="K351">
            <v>0</v>
          </cell>
          <cell r="M351">
            <v>0</v>
          </cell>
        </row>
        <row r="352">
          <cell r="A352" t="str">
            <v>503.020405</v>
          </cell>
          <cell r="H352">
            <v>20650</v>
          </cell>
          <cell r="K352">
            <v>61500</v>
          </cell>
          <cell r="M352">
            <v>61500</v>
          </cell>
        </row>
        <row r="353">
          <cell r="A353" t="str">
            <v>503.020410</v>
          </cell>
          <cell r="H353">
            <v>0</v>
          </cell>
          <cell r="K353">
            <v>0</v>
          </cell>
          <cell r="M353">
            <v>0</v>
          </cell>
        </row>
        <row r="354">
          <cell r="A354" t="str">
            <v>503.020415</v>
          </cell>
          <cell r="H354">
            <v>0</v>
          </cell>
          <cell r="K354">
            <v>0</v>
          </cell>
          <cell r="M354">
            <v>0</v>
          </cell>
        </row>
        <row r="355">
          <cell r="A355" t="str">
            <v>503.020420</v>
          </cell>
          <cell r="H355">
            <v>0</v>
          </cell>
          <cell r="K355">
            <v>2640</v>
          </cell>
          <cell r="M355">
            <v>2640</v>
          </cell>
        </row>
        <row r="356">
          <cell r="A356" t="str">
            <v>503.020424</v>
          </cell>
          <cell r="H356">
            <v>7270.88</v>
          </cell>
          <cell r="K356">
            <v>14242.5</v>
          </cell>
          <cell r="M356">
            <v>14242.5</v>
          </cell>
        </row>
        <row r="357">
          <cell r="A357" t="str">
            <v>503.020425</v>
          </cell>
          <cell r="H357">
            <v>25193.97</v>
          </cell>
          <cell r="K357">
            <v>40056.07</v>
          </cell>
          <cell r="M357">
            <v>40056.06</v>
          </cell>
        </row>
        <row r="358">
          <cell r="A358" t="str">
            <v>503.020430</v>
          </cell>
          <cell r="H358">
            <v>20502.460000000003</v>
          </cell>
          <cell r="K358">
            <v>41703.69</v>
          </cell>
          <cell r="M358">
            <v>41703.69</v>
          </cell>
        </row>
        <row r="359">
          <cell r="A359" t="str">
            <v>503.020435</v>
          </cell>
          <cell r="H359">
            <v>8673</v>
          </cell>
          <cell r="K359">
            <v>18303</v>
          </cell>
          <cell r="M359">
            <v>18303</v>
          </cell>
        </row>
        <row r="360">
          <cell r="A360" t="str">
            <v>503.020440</v>
          </cell>
          <cell r="H360">
            <v>35149.5</v>
          </cell>
          <cell r="K360">
            <v>35149.5</v>
          </cell>
          <cell r="M360">
            <v>56068</v>
          </cell>
        </row>
        <row r="361">
          <cell r="A361" t="str">
            <v>503.020445</v>
          </cell>
          <cell r="H361">
            <v>0</v>
          </cell>
          <cell r="K361">
            <v>0</v>
          </cell>
          <cell r="M361">
            <v>0</v>
          </cell>
        </row>
        <row r="362">
          <cell r="A362" t="str">
            <v>503.020450</v>
          </cell>
          <cell r="H362">
            <v>0</v>
          </cell>
          <cell r="K362">
            <v>0</v>
          </cell>
          <cell r="M362">
            <v>0</v>
          </cell>
        </row>
        <row r="363">
          <cell r="A363" t="str">
            <v>503.020455</v>
          </cell>
          <cell r="H363">
            <v>0</v>
          </cell>
          <cell r="K363">
            <v>0</v>
          </cell>
          <cell r="M363">
            <v>0</v>
          </cell>
        </row>
        <row r="364">
          <cell r="A364" t="str">
            <v>503.020465</v>
          </cell>
          <cell r="H364">
            <v>1691</v>
          </cell>
          <cell r="K364">
            <v>598</v>
          </cell>
          <cell r="M364">
            <v>598</v>
          </cell>
        </row>
        <row r="365">
          <cell r="A365" t="str">
            <v>503.020470</v>
          </cell>
          <cell r="H365">
            <v>0</v>
          </cell>
          <cell r="K365">
            <v>0</v>
          </cell>
          <cell r="M365">
            <v>0</v>
          </cell>
        </row>
        <row r="366">
          <cell r="A366" t="str">
            <v>503.020475</v>
          </cell>
          <cell r="H366">
            <v>36610</v>
          </cell>
          <cell r="K366">
            <v>79830</v>
          </cell>
          <cell r="M366">
            <v>79830</v>
          </cell>
        </row>
        <row r="367">
          <cell r="A367" t="str">
            <v>503.020480</v>
          </cell>
          <cell r="H367">
            <v>12000.59</v>
          </cell>
          <cell r="K367">
            <v>23722.620000000003</v>
          </cell>
          <cell r="M367">
            <v>33454.17</v>
          </cell>
        </row>
        <row r="368">
          <cell r="A368" t="str">
            <v>503.020490</v>
          </cell>
          <cell r="H368">
            <v>169376.69</v>
          </cell>
          <cell r="K368">
            <v>518511.56</v>
          </cell>
          <cell r="M368">
            <v>518511.56</v>
          </cell>
        </row>
        <row r="369">
          <cell r="A369" t="str">
            <v>503.020510</v>
          </cell>
          <cell r="H369">
            <v>24067.13</v>
          </cell>
          <cell r="K369">
            <v>69214.63</v>
          </cell>
          <cell r="M369">
            <v>66418.259999999995</v>
          </cell>
        </row>
        <row r="370">
          <cell r="A370" t="str">
            <v>503.020610</v>
          </cell>
          <cell r="H370">
            <v>26650.959999999999</v>
          </cell>
          <cell r="K370">
            <v>27832.19</v>
          </cell>
          <cell r="M370">
            <v>37240.6</v>
          </cell>
        </row>
        <row r="371">
          <cell r="A371" t="str">
            <v>503.020720</v>
          </cell>
          <cell r="H371">
            <v>0</v>
          </cell>
          <cell r="K371">
            <v>0</v>
          </cell>
          <cell r="M371">
            <v>0</v>
          </cell>
        </row>
        <row r="372">
          <cell r="A372" t="str">
            <v>503.020730</v>
          </cell>
          <cell r="H372">
            <v>0</v>
          </cell>
          <cell r="K372">
            <v>0</v>
          </cell>
          <cell r="M372">
            <v>0</v>
          </cell>
        </row>
        <row r="373">
          <cell r="A373" t="str">
            <v>503.020745</v>
          </cell>
          <cell r="H373">
            <v>0</v>
          </cell>
          <cell r="K373">
            <v>0</v>
          </cell>
          <cell r="M373">
            <v>0</v>
          </cell>
        </row>
        <row r="374">
          <cell r="A374" t="str">
            <v>503.020805</v>
          </cell>
          <cell r="H374">
            <v>0</v>
          </cell>
          <cell r="K374">
            <v>0</v>
          </cell>
          <cell r="M374">
            <v>0</v>
          </cell>
        </row>
        <row r="375">
          <cell r="A375" t="str">
            <v>503.020810</v>
          </cell>
          <cell r="H375">
            <v>0</v>
          </cell>
          <cell r="K375">
            <v>0</v>
          </cell>
          <cell r="M375">
            <v>-114274.51</v>
          </cell>
        </row>
        <row r="376">
          <cell r="A376" t="str">
            <v>503.020825</v>
          </cell>
          <cell r="H376">
            <v>1485240.18</v>
          </cell>
          <cell r="K376">
            <v>3619314.4299999997</v>
          </cell>
          <cell r="M376">
            <v>3619314.43</v>
          </cell>
        </row>
        <row r="377">
          <cell r="A377" t="str">
            <v>503.020905</v>
          </cell>
          <cell r="H377">
            <v>40307.410000000003</v>
          </cell>
          <cell r="K377">
            <v>76169.91</v>
          </cell>
          <cell r="M377">
            <v>85061.91</v>
          </cell>
        </row>
        <row r="378">
          <cell r="A378" t="str">
            <v>503.021102</v>
          </cell>
          <cell r="H378">
            <v>527642.62</v>
          </cell>
          <cell r="K378">
            <v>993523.5</v>
          </cell>
          <cell r="M378">
            <v>993523.5</v>
          </cell>
        </row>
        <row r="379">
          <cell r="A379" t="str">
            <v>503.021103</v>
          </cell>
          <cell r="H379">
            <v>0</v>
          </cell>
          <cell r="K379">
            <v>0</v>
          </cell>
          <cell r="M379">
            <v>0</v>
          </cell>
        </row>
        <row r="380">
          <cell r="A380" t="str">
            <v>503.021107</v>
          </cell>
          <cell r="H380">
            <v>637176.56000000006</v>
          </cell>
          <cell r="K380">
            <v>1852010.24</v>
          </cell>
          <cell r="M380">
            <v>1852010.24</v>
          </cell>
        </row>
        <row r="381">
          <cell r="A381" t="str">
            <v>503.021108</v>
          </cell>
          <cell r="H381">
            <v>0</v>
          </cell>
          <cell r="K381">
            <v>0</v>
          </cell>
          <cell r="M381">
            <v>0</v>
          </cell>
        </row>
        <row r="382">
          <cell r="A382" t="str">
            <v>503.021191</v>
          </cell>
          <cell r="H382">
            <v>19590.43</v>
          </cell>
          <cell r="K382">
            <v>52558.85</v>
          </cell>
          <cell r="M382">
            <v>52558.85</v>
          </cell>
        </row>
        <row r="383">
          <cell r="A383" t="str">
            <v>503.021541</v>
          </cell>
          <cell r="H383">
            <v>3217050.65</v>
          </cell>
          <cell r="K383">
            <v>7365758.6099999994</v>
          </cell>
          <cell r="M383">
            <v>9261252.2899999991</v>
          </cell>
        </row>
        <row r="384">
          <cell r="A384" t="str">
            <v>503.022005</v>
          </cell>
          <cell r="H384">
            <v>222905.65</v>
          </cell>
          <cell r="K384">
            <v>340521.56</v>
          </cell>
          <cell r="M384">
            <v>345340.06</v>
          </cell>
        </row>
        <row r="385">
          <cell r="A385" t="str">
            <v>503.022015</v>
          </cell>
          <cell r="H385">
            <v>0</v>
          </cell>
          <cell r="K385">
            <v>0</v>
          </cell>
          <cell r="M385">
            <v>0</v>
          </cell>
        </row>
        <row r="386">
          <cell r="A386" t="str">
            <v>503.022020</v>
          </cell>
          <cell r="H386">
            <v>0</v>
          </cell>
          <cell r="K386">
            <v>0</v>
          </cell>
          <cell r="M386">
            <v>0</v>
          </cell>
        </row>
        <row r="387">
          <cell r="A387" t="str">
            <v>503.022025</v>
          </cell>
          <cell r="H387">
            <v>0</v>
          </cell>
          <cell r="K387">
            <v>0</v>
          </cell>
          <cell r="M387">
            <v>0</v>
          </cell>
        </row>
        <row r="388">
          <cell r="A388" t="str">
            <v>503.022105</v>
          </cell>
          <cell r="H388">
            <v>17110</v>
          </cell>
          <cell r="K388">
            <v>50220</v>
          </cell>
          <cell r="M388">
            <v>45470</v>
          </cell>
        </row>
        <row r="389">
          <cell r="A389" t="str">
            <v>503.022110</v>
          </cell>
          <cell r="H389">
            <v>1500</v>
          </cell>
          <cell r="K389">
            <v>1500</v>
          </cell>
          <cell r="M389">
            <v>1500</v>
          </cell>
        </row>
        <row r="390">
          <cell r="A390" t="str">
            <v>503.022125</v>
          </cell>
          <cell r="H390">
            <v>0</v>
          </cell>
          <cell r="K390">
            <v>0</v>
          </cell>
          <cell r="M390">
            <v>0</v>
          </cell>
        </row>
        <row r="391">
          <cell r="A391" t="str">
            <v>503.022205</v>
          </cell>
          <cell r="H391">
            <v>46695.79</v>
          </cell>
          <cell r="K391">
            <v>83712.399999999994</v>
          </cell>
          <cell r="M391">
            <v>146482.4</v>
          </cell>
        </row>
        <row r="392">
          <cell r="A392" t="str">
            <v>503.022210</v>
          </cell>
          <cell r="H392">
            <v>648314.06000000006</v>
          </cell>
          <cell r="K392">
            <v>1255666.1800000002</v>
          </cell>
          <cell r="M392">
            <v>1307179.69</v>
          </cell>
        </row>
        <row r="393">
          <cell r="A393" t="str">
            <v>503.022215</v>
          </cell>
          <cell r="H393">
            <v>62452.9</v>
          </cell>
          <cell r="K393">
            <v>46900.73</v>
          </cell>
          <cell r="M393">
            <v>168591.43</v>
          </cell>
        </row>
        <row r="394">
          <cell r="A394" t="str">
            <v>503.022220</v>
          </cell>
          <cell r="H394">
            <v>0</v>
          </cell>
          <cell r="K394">
            <v>0</v>
          </cell>
          <cell r="M394">
            <v>0</v>
          </cell>
        </row>
        <row r="395">
          <cell r="A395" t="str">
            <v>503.022225</v>
          </cell>
          <cell r="H395">
            <v>14772.7</v>
          </cell>
          <cell r="K395">
            <v>-2568.2999999999993</v>
          </cell>
          <cell r="M395">
            <v>24035.7</v>
          </cell>
        </row>
        <row r="396">
          <cell r="A396" t="str">
            <v>503.022310</v>
          </cell>
          <cell r="H396">
            <v>0</v>
          </cell>
          <cell r="K396">
            <v>0</v>
          </cell>
          <cell r="M396">
            <v>0</v>
          </cell>
        </row>
        <row r="397">
          <cell r="A397" t="str">
            <v>503.022405</v>
          </cell>
          <cell r="H397">
            <v>390262.45</v>
          </cell>
          <cell r="K397">
            <v>426262.45</v>
          </cell>
          <cell r="M397">
            <v>426262.45</v>
          </cell>
        </row>
        <row r="398">
          <cell r="A398" t="str">
            <v>503.022505</v>
          </cell>
          <cell r="H398">
            <v>9000</v>
          </cell>
          <cell r="K398">
            <v>27000</v>
          </cell>
          <cell r="M398">
            <v>27000</v>
          </cell>
        </row>
        <row r="399">
          <cell r="A399" t="str">
            <v>503.022510</v>
          </cell>
          <cell r="H399">
            <v>38947.370000000003</v>
          </cell>
          <cell r="K399">
            <v>128991.79000000001</v>
          </cell>
          <cell r="M399">
            <v>116842.11</v>
          </cell>
        </row>
        <row r="400">
          <cell r="A400" t="str">
            <v>503.022515</v>
          </cell>
          <cell r="H400">
            <v>0</v>
          </cell>
          <cell r="K400">
            <v>0</v>
          </cell>
          <cell r="M400">
            <v>0</v>
          </cell>
        </row>
        <row r="401">
          <cell r="A401" t="str">
            <v>503.022605</v>
          </cell>
          <cell r="H401">
            <v>253642.82</v>
          </cell>
          <cell r="K401">
            <v>1312116.57</v>
          </cell>
          <cell r="M401">
            <v>1318159.57</v>
          </cell>
        </row>
        <row r="402">
          <cell r="A402" t="str">
            <v>503.022705</v>
          </cell>
          <cell r="H402">
            <v>4144</v>
          </cell>
          <cell r="K402">
            <v>30388</v>
          </cell>
          <cell r="M402">
            <v>34388</v>
          </cell>
        </row>
        <row r="403">
          <cell r="A403" t="str">
            <v>503.024410</v>
          </cell>
          <cell r="H403">
            <v>13077.5</v>
          </cell>
          <cell r="K403">
            <v>13077.5</v>
          </cell>
          <cell r="M403">
            <v>13077.5</v>
          </cell>
        </row>
        <row r="404">
          <cell r="A404" t="str">
            <v>503.024415</v>
          </cell>
          <cell r="H404">
            <v>170000</v>
          </cell>
          <cell r="K404">
            <v>222363.31</v>
          </cell>
          <cell r="M404">
            <v>170667.66</v>
          </cell>
        </row>
        <row r="405">
          <cell r="A405" t="str">
            <v>503.024420</v>
          </cell>
          <cell r="H405">
            <v>23605.54</v>
          </cell>
          <cell r="K405">
            <v>99688.57</v>
          </cell>
          <cell r="M405">
            <v>176037.51</v>
          </cell>
        </row>
        <row r="406">
          <cell r="A406" t="str">
            <v>503.024425</v>
          </cell>
          <cell r="H406">
            <v>0</v>
          </cell>
          <cell r="K406">
            <v>0</v>
          </cell>
          <cell r="M406">
            <v>0</v>
          </cell>
        </row>
        <row r="407">
          <cell r="A407" t="str">
            <v>503.024430</v>
          </cell>
          <cell r="H407">
            <v>0</v>
          </cell>
          <cell r="K407">
            <v>0</v>
          </cell>
          <cell r="M407">
            <v>0</v>
          </cell>
        </row>
        <row r="408">
          <cell r="A408" t="str">
            <v>503.029910</v>
          </cell>
          <cell r="H408">
            <v>0</v>
          </cell>
          <cell r="K408">
            <v>0</v>
          </cell>
          <cell r="M408">
            <v>0</v>
          </cell>
        </row>
        <row r="409">
          <cell r="A409" t="str">
            <v>503.029920</v>
          </cell>
          <cell r="H409">
            <v>0</v>
          </cell>
          <cell r="K409">
            <v>0</v>
          </cell>
          <cell r="M409">
            <v>0</v>
          </cell>
        </row>
        <row r="410">
          <cell r="A410" t="str">
            <v>503.029930</v>
          </cell>
          <cell r="H410">
            <v>9245.94</v>
          </cell>
          <cell r="K410">
            <v>5245.9400000000005</v>
          </cell>
          <cell r="M410">
            <v>9245.94</v>
          </cell>
        </row>
        <row r="411">
          <cell r="A411" t="str">
            <v>503.029990</v>
          </cell>
          <cell r="H411">
            <v>2500457.04</v>
          </cell>
          <cell r="K411">
            <v>3646869.05</v>
          </cell>
          <cell r="M411">
            <v>3646869.05</v>
          </cell>
        </row>
        <row r="412">
          <cell r="A412" t="str">
            <v>503.029999</v>
          </cell>
          <cell r="H412">
            <v>0</v>
          </cell>
          <cell r="K412">
            <v>0</v>
          </cell>
          <cell r="M412">
            <v>0</v>
          </cell>
        </row>
        <row r="413">
          <cell r="A413" t="str">
            <v>503.030110</v>
          </cell>
          <cell r="H413">
            <v>77253.119999999995</v>
          </cell>
          <cell r="K413">
            <v>221759.35999999999</v>
          </cell>
          <cell r="M413">
            <v>221759.35999999999</v>
          </cell>
        </row>
        <row r="414">
          <cell r="A414" t="str">
            <v>503.030111</v>
          </cell>
          <cell r="H414">
            <v>8461.14</v>
          </cell>
          <cell r="K414">
            <v>8461.14</v>
          </cell>
          <cell r="M414">
            <v>8461.14</v>
          </cell>
        </row>
        <row r="415">
          <cell r="A415" t="str">
            <v>503.030120</v>
          </cell>
          <cell r="H415">
            <v>474254.74</v>
          </cell>
          <cell r="K415">
            <v>1975313.5</v>
          </cell>
          <cell r="M415">
            <v>1975313.54</v>
          </cell>
        </row>
        <row r="416">
          <cell r="A416" t="str">
            <v>503.030140</v>
          </cell>
          <cell r="H416">
            <v>0</v>
          </cell>
          <cell r="K416">
            <v>0</v>
          </cell>
          <cell r="M416">
            <v>0</v>
          </cell>
        </row>
        <row r="417">
          <cell r="A417" t="str">
            <v>503.030210</v>
          </cell>
          <cell r="H417">
            <v>30095.9</v>
          </cell>
          <cell r="K417">
            <v>98991.140000000014</v>
          </cell>
          <cell r="M417">
            <v>98991.14</v>
          </cell>
        </row>
        <row r="418">
          <cell r="A418" t="str">
            <v>503.030405</v>
          </cell>
          <cell r="H418">
            <v>3000</v>
          </cell>
          <cell r="K418">
            <v>10576</v>
          </cell>
          <cell r="M418">
            <v>10576</v>
          </cell>
        </row>
        <row r="419">
          <cell r="A419" t="str">
            <v>503.030410</v>
          </cell>
          <cell r="H419">
            <v>33875.339999999997</v>
          </cell>
          <cell r="K419">
            <v>103702.3</v>
          </cell>
          <cell r="M419">
            <v>103702.3</v>
          </cell>
        </row>
        <row r="420">
          <cell r="A420" t="str">
            <v>503.030424</v>
          </cell>
          <cell r="H420">
            <v>-136.51</v>
          </cell>
          <cell r="K420">
            <v>1442.63</v>
          </cell>
          <cell r="M420">
            <v>1442.63</v>
          </cell>
        </row>
        <row r="421">
          <cell r="A421" t="str">
            <v>503.030425</v>
          </cell>
          <cell r="H421">
            <v>2816.76</v>
          </cell>
          <cell r="K421">
            <v>4909.6200000000008</v>
          </cell>
          <cell r="M421">
            <v>4909.62</v>
          </cell>
        </row>
        <row r="422">
          <cell r="A422" t="str">
            <v>503.030430</v>
          </cell>
          <cell r="H422">
            <v>-888.11999999999989</v>
          </cell>
          <cell r="K422">
            <v>8515.7000000000007</v>
          </cell>
          <cell r="M422">
            <v>8515.7000000000007</v>
          </cell>
        </row>
        <row r="423">
          <cell r="A423" t="str">
            <v>503.030435</v>
          </cell>
          <cell r="H423">
            <v>14905.14</v>
          </cell>
          <cell r="K423">
            <v>45779.020000000004</v>
          </cell>
          <cell r="M423">
            <v>45779.02</v>
          </cell>
        </row>
        <row r="424">
          <cell r="A424" t="str">
            <v>503.030440</v>
          </cell>
          <cell r="H424">
            <v>24407.18</v>
          </cell>
          <cell r="K424">
            <v>24407.18</v>
          </cell>
          <cell r="M424">
            <v>24407.18</v>
          </cell>
        </row>
        <row r="425">
          <cell r="A425" t="str">
            <v>503.030445</v>
          </cell>
          <cell r="H425">
            <v>9500</v>
          </cell>
          <cell r="K425">
            <v>31250</v>
          </cell>
          <cell r="M425">
            <v>31250</v>
          </cell>
        </row>
        <row r="426">
          <cell r="A426" t="str">
            <v>503.030450</v>
          </cell>
          <cell r="H426">
            <v>19292</v>
          </cell>
          <cell r="K426">
            <v>57876</v>
          </cell>
          <cell r="M426">
            <v>57876</v>
          </cell>
        </row>
        <row r="427">
          <cell r="A427" t="str">
            <v>503.030455</v>
          </cell>
          <cell r="H427">
            <v>0</v>
          </cell>
          <cell r="K427">
            <v>0</v>
          </cell>
          <cell r="M427">
            <v>0</v>
          </cell>
        </row>
        <row r="428">
          <cell r="A428" t="str">
            <v>503.030460</v>
          </cell>
          <cell r="H428">
            <v>0</v>
          </cell>
          <cell r="K428">
            <v>0</v>
          </cell>
          <cell r="M428">
            <v>0</v>
          </cell>
        </row>
        <row r="429">
          <cell r="A429" t="str">
            <v>503.030465</v>
          </cell>
          <cell r="H429">
            <v>3045013.8600000003</v>
          </cell>
          <cell r="K429">
            <v>3198131.8600000003</v>
          </cell>
          <cell r="M429">
            <v>3173445.79</v>
          </cell>
        </row>
        <row r="430">
          <cell r="A430" t="str">
            <v>503.030470</v>
          </cell>
          <cell r="H430">
            <v>0</v>
          </cell>
          <cell r="K430">
            <v>0</v>
          </cell>
          <cell r="M430">
            <v>0</v>
          </cell>
        </row>
        <row r="431">
          <cell r="A431" t="str">
            <v>503.030475</v>
          </cell>
          <cell r="H431">
            <v>140000</v>
          </cell>
          <cell r="K431">
            <v>435000</v>
          </cell>
          <cell r="M431">
            <v>420000</v>
          </cell>
        </row>
        <row r="432">
          <cell r="A432" t="str">
            <v>503.030480</v>
          </cell>
          <cell r="H432">
            <v>8926.1</v>
          </cell>
          <cell r="K432">
            <v>68826.48</v>
          </cell>
          <cell r="M432">
            <v>67564</v>
          </cell>
        </row>
        <row r="433">
          <cell r="A433" t="str">
            <v>503.030610</v>
          </cell>
          <cell r="H433">
            <v>14239.56</v>
          </cell>
          <cell r="K433">
            <v>22705.019999999997</v>
          </cell>
          <cell r="M433">
            <v>28343.21</v>
          </cell>
        </row>
        <row r="434">
          <cell r="A434" t="str">
            <v>503.030905</v>
          </cell>
          <cell r="H434">
            <v>0</v>
          </cell>
          <cell r="K434">
            <v>53633.279999999999</v>
          </cell>
          <cell r="M434">
            <v>53599.11</v>
          </cell>
        </row>
        <row r="435">
          <cell r="A435" t="str">
            <v>503.032105</v>
          </cell>
          <cell r="H435">
            <v>20340</v>
          </cell>
          <cell r="K435">
            <v>47450</v>
          </cell>
          <cell r="M435">
            <v>55500</v>
          </cell>
        </row>
        <row r="436">
          <cell r="A436" t="str">
            <v>503.032205</v>
          </cell>
          <cell r="H436">
            <v>14396.98</v>
          </cell>
          <cell r="K436">
            <v>25116.98</v>
          </cell>
          <cell r="M436">
            <v>26336.98</v>
          </cell>
        </row>
        <row r="437">
          <cell r="A437" t="str">
            <v>503.032210</v>
          </cell>
          <cell r="H437">
            <v>9293.0300000000007</v>
          </cell>
          <cell r="K437">
            <v>55146.9</v>
          </cell>
          <cell r="M437">
            <v>55146.9</v>
          </cell>
        </row>
        <row r="438">
          <cell r="A438" t="str">
            <v>503.032215</v>
          </cell>
          <cell r="H438">
            <v>60774.52</v>
          </cell>
          <cell r="K438">
            <v>102660.66</v>
          </cell>
          <cell r="M438">
            <v>102660.66</v>
          </cell>
        </row>
        <row r="439">
          <cell r="A439" t="str">
            <v>503.032225</v>
          </cell>
          <cell r="H439">
            <v>6567.07</v>
          </cell>
          <cell r="K439">
            <v>32186.04</v>
          </cell>
          <cell r="M439">
            <v>32186.04</v>
          </cell>
        </row>
        <row r="440">
          <cell r="A440" t="str">
            <v>503.032405</v>
          </cell>
          <cell r="H440">
            <v>0</v>
          </cell>
          <cell r="K440">
            <v>0</v>
          </cell>
          <cell r="M440">
            <v>0</v>
          </cell>
        </row>
        <row r="441">
          <cell r="A441" t="str">
            <v>503.032505</v>
          </cell>
          <cell r="H441">
            <v>0</v>
          </cell>
          <cell r="K441">
            <v>0</v>
          </cell>
          <cell r="M441">
            <v>0</v>
          </cell>
        </row>
        <row r="442">
          <cell r="A442" t="str">
            <v>503.032510</v>
          </cell>
          <cell r="H442">
            <v>78855.67</v>
          </cell>
          <cell r="K442">
            <v>206920</v>
          </cell>
          <cell r="M442">
            <v>219069.68</v>
          </cell>
        </row>
        <row r="443">
          <cell r="A443" t="str">
            <v>503.032515</v>
          </cell>
          <cell r="H443">
            <v>277477.08</v>
          </cell>
          <cell r="K443">
            <v>832431.24</v>
          </cell>
          <cell r="M443">
            <v>832431.24</v>
          </cell>
        </row>
        <row r="444">
          <cell r="A444" t="str">
            <v>503.032801</v>
          </cell>
          <cell r="H444">
            <v>0</v>
          </cell>
          <cell r="K444">
            <v>0</v>
          </cell>
          <cell r="M444">
            <v>0</v>
          </cell>
        </row>
        <row r="445">
          <cell r="A445" t="str">
            <v>503.032811</v>
          </cell>
          <cell r="H445">
            <v>0</v>
          </cell>
          <cell r="K445">
            <v>0</v>
          </cell>
          <cell r="M445">
            <v>0</v>
          </cell>
        </row>
        <row r="446">
          <cell r="A446" t="str">
            <v>503.032841</v>
          </cell>
          <cell r="H446">
            <v>5024.1400000000003</v>
          </cell>
          <cell r="K446">
            <v>14586.220000000001</v>
          </cell>
          <cell r="M446">
            <v>0</v>
          </cell>
        </row>
        <row r="447">
          <cell r="A447" t="str">
            <v>503.032851</v>
          </cell>
          <cell r="H447">
            <v>15437.5</v>
          </cell>
          <cell r="K447">
            <v>44818.54</v>
          </cell>
          <cell r="M447">
            <v>0</v>
          </cell>
        </row>
        <row r="448">
          <cell r="A448" t="str">
            <v>503.032905</v>
          </cell>
          <cell r="H448">
            <v>159</v>
          </cell>
          <cell r="K448">
            <v>477</v>
          </cell>
          <cell r="M448">
            <v>477</v>
          </cell>
        </row>
        <row r="449">
          <cell r="A449" t="str">
            <v>503.032906</v>
          </cell>
          <cell r="H449">
            <v>83.67</v>
          </cell>
          <cell r="K449">
            <v>251</v>
          </cell>
          <cell r="M449">
            <v>251.01</v>
          </cell>
        </row>
        <row r="450">
          <cell r="A450" t="str">
            <v>503.032910</v>
          </cell>
          <cell r="H450">
            <v>0</v>
          </cell>
          <cell r="K450">
            <v>0</v>
          </cell>
          <cell r="M450">
            <v>0</v>
          </cell>
        </row>
        <row r="451">
          <cell r="A451" t="str">
            <v>503.034220</v>
          </cell>
          <cell r="H451">
            <v>0</v>
          </cell>
          <cell r="K451">
            <v>0</v>
          </cell>
          <cell r="M451">
            <v>0</v>
          </cell>
        </row>
        <row r="452">
          <cell r="A452" t="str">
            <v>503.034227</v>
          </cell>
          <cell r="H452">
            <v>0</v>
          </cell>
          <cell r="K452">
            <v>0</v>
          </cell>
          <cell r="M452">
            <v>0</v>
          </cell>
        </row>
        <row r="453">
          <cell r="A453" t="str">
            <v>503.034415</v>
          </cell>
          <cell r="H453">
            <v>0</v>
          </cell>
          <cell r="K453">
            <v>17005.349999999999</v>
          </cell>
          <cell r="M453">
            <v>68465.350000000006</v>
          </cell>
        </row>
        <row r="454">
          <cell r="A454" t="str">
            <v>503.034420</v>
          </cell>
          <cell r="H454">
            <v>0</v>
          </cell>
          <cell r="K454">
            <v>4422.76</v>
          </cell>
          <cell r="M454">
            <v>4342.76</v>
          </cell>
        </row>
        <row r="455">
          <cell r="A455" t="str">
            <v>503.039910</v>
          </cell>
          <cell r="H455">
            <v>0</v>
          </cell>
          <cell r="K455">
            <v>0</v>
          </cell>
          <cell r="M455">
            <v>0</v>
          </cell>
        </row>
        <row r="456">
          <cell r="A456" t="str">
            <v>503.039930</v>
          </cell>
          <cell r="H456">
            <v>1950</v>
          </cell>
          <cell r="K456">
            <v>9750</v>
          </cell>
          <cell r="M456">
            <v>9750</v>
          </cell>
        </row>
        <row r="457">
          <cell r="A457" t="str">
            <v>503.039950</v>
          </cell>
          <cell r="H457">
            <v>7148.71</v>
          </cell>
          <cell r="K457">
            <v>21757.53</v>
          </cell>
          <cell r="M457">
            <v>21757.53</v>
          </cell>
        </row>
        <row r="458">
          <cell r="A458" t="str">
            <v>503.039999</v>
          </cell>
          <cell r="H458">
            <v>66690.720000000001</v>
          </cell>
          <cell r="K458">
            <v>204159.78</v>
          </cell>
          <cell r="M458">
            <v>204159.78</v>
          </cell>
        </row>
        <row r="459">
          <cell r="A459" t="str">
            <v>503.060905</v>
          </cell>
          <cell r="H459">
            <v>0</v>
          </cell>
          <cell r="K459">
            <v>0</v>
          </cell>
          <cell r="M459">
            <v>0</v>
          </cell>
        </row>
        <row r="460">
          <cell r="A460" t="str">
            <v>503.062205</v>
          </cell>
          <cell r="H460">
            <v>0</v>
          </cell>
          <cell r="K460">
            <v>0</v>
          </cell>
          <cell r="M460">
            <v>0</v>
          </cell>
        </row>
        <row r="461">
          <cell r="A461" t="str">
            <v>503.062210</v>
          </cell>
          <cell r="H461">
            <v>0</v>
          </cell>
          <cell r="K461">
            <v>0</v>
          </cell>
          <cell r="M461">
            <v>0</v>
          </cell>
        </row>
        <row r="462">
          <cell r="A462" t="str">
            <v>503.062215</v>
          </cell>
          <cell r="H462">
            <v>0</v>
          </cell>
          <cell r="K462">
            <v>0</v>
          </cell>
          <cell r="M462">
            <v>0</v>
          </cell>
        </row>
        <row r="463">
          <cell r="A463" t="str">
            <v>503.064105</v>
          </cell>
          <cell r="H463">
            <v>50000</v>
          </cell>
          <cell r="K463">
            <v>150000</v>
          </cell>
          <cell r="M463">
            <v>150000</v>
          </cell>
        </row>
        <row r="464">
          <cell r="A464" t="str">
            <v>503.064210</v>
          </cell>
          <cell r="H464">
            <v>0</v>
          </cell>
          <cell r="K464">
            <v>0</v>
          </cell>
          <cell r="M464">
            <v>0</v>
          </cell>
        </row>
        <row r="465">
          <cell r="A465" t="str">
            <v>503.064220</v>
          </cell>
          <cell r="H465">
            <v>135100</v>
          </cell>
          <cell r="K465">
            <v>245100</v>
          </cell>
          <cell r="M465">
            <v>262700</v>
          </cell>
        </row>
        <row r="466">
          <cell r="A466" t="str">
            <v>503.064305</v>
          </cell>
          <cell r="H466">
            <v>101626.02</v>
          </cell>
          <cell r="K466">
            <v>311106.94</v>
          </cell>
          <cell r="M466">
            <v>311106.94</v>
          </cell>
        </row>
        <row r="467">
          <cell r="A467" t="str">
            <v>503.080105.01</v>
          </cell>
          <cell r="H467">
            <v>0</v>
          </cell>
          <cell r="K467">
            <v>0</v>
          </cell>
          <cell r="M467">
            <v>0</v>
          </cell>
        </row>
        <row r="468">
          <cell r="A468" t="str">
            <v>503.080105.02</v>
          </cell>
          <cell r="H468">
            <v>0</v>
          </cell>
          <cell r="K468">
            <v>0</v>
          </cell>
          <cell r="M468">
            <v>0</v>
          </cell>
        </row>
        <row r="469">
          <cell r="A469" t="str">
            <v>503.080110.01</v>
          </cell>
          <cell r="H469">
            <v>0</v>
          </cell>
          <cell r="K469">
            <v>0</v>
          </cell>
          <cell r="M469">
            <v>0</v>
          </cell>
        </row>
        <row r="470">
          <cell r="A470" t="str">
            <v>503.080110.02</v>
          </cell>
          <cell r="H470">
            <v>0</v>
          </cell>
          <cell r="K470">
            <v>0</v>
          </cell>
          <cell r="M470">
            <v>0</v>
          </cell>
        </row>
        <row r="471">
          <cell r="A471" t="str">
            <v>503.080205</v>
          </cell>
          <cell r="H471">
            <v>0</v>
          </cell>
          <cell r="K471">
            <v>0</v>
          </cell>
          <cell r="M471">
            <v>0</v>
          </cell>
        </row>
        <row r="472">
          <cell r="A472" t="str">
            <v>503.080210</v>
          </cell>
          <cell r="H472">
            <v>0</v>
          </cell>
          <cell r="K472">
            <v>0</v>
          </cell>
          <cell r="M472">
            <v>0</v>
          </cell>
        </row>
        <row r="473">
          <cell r="A473" t="str">
            <v>503.080315</v>
          </cell>
          <cell r="H473">
            <v>0</v>
          </cell>
          <cell r="K473">
            <v>0</v>
          </cell>
          <cell r="M473">
            <v>0</v>
          </cell>
        </row>
        <row r="474">
          <cell r="A474" t="str">
            <v>503.080405</v>
          </cell>
          <cell r="H474">
            <v>0</v>
          </cell>
          <cell r="K474">
            <v>-1767.15</v>
          </cell>
          <cell r="M474">
            <v>0</v>
          </cell>
        </row>
        <row r="475">
          <cell r="A475" t="str">
            <v>503.080410</v>
          </cell>
          <cell r="H475">
            <v>0</v>
          </cell>
          <cell r="K475">
            <v>0</v>
          </cell>
          <cell r="M475">
            <v>0</v>
          </cell>
        </row>
        <row r="476">
          <cell r="A476" t="str">
            <v>503.080425</v>
          </cell>
          <cell r="H476">
            <v>0</v>
          </cell>
          <cell r="K476">
            <v>0</v>
          </cell>
          <cell r="M476">
            <v>0</v>
          </cell>
        </row>
        <row r="477">
          <cell r="A477" t="str">
            <v>503.080430.01</v>
          </cell>
          <cell r="H477">
            <v>0</v>
          </cell>
          <cell r="K477">
            <v>0</v>
          </cell>
          <cell r="M477">
            <v>0</v>
          </cell>
        </row>
        <row r="478">
          <cell r="A478" t="str">
            <v>503.080430.02</v>
          </cell>
          <cell r="H478">
            <v>0</v>
          </cell>
          <cell r="K478">
            <v>0</v>
          </cell>
          <cell r="M478">
            <v>0</v>
          </cell>
        </row>
        <row r="479">
          <cell r="A479" t="str">
            <v>503.080430.03</v>
          </cell>
          <cell r="H479">
            <v>0</v>
          </cell>
          <cell r="K479">
            <v>0</v>
          </cell>
          <cell r="M479">
            <v>0</v>
          </cell>
        </row>
        <row r="480">
          <cell r="A480" t="str">
            <v>503.080430.04</v>
          </cell>
          <cell r="H480">
            <v>5124962.9800000004</v>
          </cell>
          <cell r="K480">
            <v>5124962.9800000004</v>
          </cell>
          <cell r="M480">
            <v>0</v>
          </cell>
        </row>
        <row r="481">
          <cell r="A481" t="str">
            <v>503.080430.09</v>
          </cell>
          <cell r="H481">
            <v>0</v>
          </cell>
          <cell r="K481">
            <v>0</v>
          </cell>
          <cell r="M481">
            <v>0</v>
          </cell>
        </row>
        <row r="482">
          <cell r="A482" t="str">
            <v>503.080440</v>
          </cell>
          <cell r="H482">
            <v>0</v>
          </cell>
          <cell r="K482">
            <v>0</v>
          </cell>
          <cell r="M482">
            <v>0</v>
          </cell>
        </row>
        <row r="483">
          <cell r="A483" t="str">
            <v>503.080445</v>
          </cell>
          <cell r="H483">
            <v>0</v>
          </cell>
          <cell r="K483">
            <v>0</v>
          </cell>
          <cell r="M483">
            <v>0</v>
          </cell>
        </row>
        <row r="484">
          <cell r="A484" t="str">
            <v>503.080499.01</v>
          </cell>
          <cell r="H484">
            <v>0</v>
          </cell>
          <cell r="K484">
            <v>0</v>
          </cell>
          <cell r="M484">
            <v>0</v>
          </cell>
        </row>
        <row r="485">
          <cell r="A485" t="str">
            <v>503.080499.02</v>
          </cell>
          <cell r="H485">
            <v>0</v>
          </cell>
          <cell r="K485">
            <v>0</v>
          </cell>
          <cell r="M485">
            <v>0</v>
          </cell>
        </row>
        <row r="486">
          <cell r="A486" t="str">
            <v>503.080605</v>
          </cell>
          <cell r="H486">
            <v>0</v>
          </cell>
          <cell r="K486">
            <v>0</v>
          </cell>
          <cell r="M486">
            <v>0</v>
          </cell>
        </row>
        <row r="487">
          <cell r="A487" t="str">
            <v>503.080615</v>
          </cell>
          <cell r="H487">
            <v>0</v>
          </cell>
          <cell r="K487">
            <v>0</v>
          </cell>
          <cell r="M487">
            <v>0</v>
          </cell>
        </row>
        <row r="488">
          <cell r="A488" t="str">
            <v>503.080620</v>
          </cell>
          <cell r="H488">
            <v>0</v>
          </cell>
          <cell r="K488">
            <v>0</v>
          </cell>
          <cell r="M488">
            <v>0</v>
          </cell>
        </row>
        <row r="489">
          <cell r="A489" t="str">
            <v>503.080635</v>
          </cell>
          <cell r="H489">
            <v>0</v>
          </cell>
          <cell r="K489">
            <v>0</v>
          </cell>
          <cell r="M489">
            <v>0</v>
          </cell>
        </row>
        <row r="490">
          <cell r="A490" t="str">
            <v>503.080705</v>
          </cell>
          <cell r="H490">
            <v>0</v>
          </cell>
          <cell r="K490">
            <v>0</v>
          </cell>
          <cell r="M490">
            <v>0</v>
          </cell>
        </row>
        <row r="491">
          <cell r="A491" t="str">
            <v>503.080805</v>
          </cell>
          <cell r="H491">
            <v>0</v>
          </cell>
          <cell r="K491">
            <v>0</v>
          </cell>
          <cell r="M491">
            <v>0</v>
          </cell>
        </row>
        <row r="492">
          <cell r="A492" t="str">
            <v>503.080815</v>
          </cell>
          <cell r="H492">
            <v>0</v>
          </cell>
          <cell r="K492">
            <v>-3580</v>
          </cell>
          <cell r="M492">
            <v>0</v>
          </cell>
        </row>
      </sheetData>
      <sheetData sheetId="15">
        <row r="1">
          <cell r="A1" t="str">
            <v>Account No.</v>
          </cell>
          <cell r="H1" t="str">
            <v>This Period Balance</v>
          </cell>
          <cell r="K1" t="str">
            <v>Ending Balance</v>
          </cell>
          <cell r="M1" t="str">
            <v>TUBO's Ending Balance</v>
          </cell>
        </row>
        <row r="2">
          <cell r="A2" t="str">
            <v>500.001105.01</v>
          </cell>
          <cell r="H2">
            <v>0</v>
          </cell>
          <cell r="K2">
            <v>98716.09</v>
          </cell>
          <cell r="M2">
            <v>100000</v>
          </cell>
        </row>
        <row r="3">
          <cell r="A3" t="str">
            <v>500.001105.02</v>
          </cell>
          <cell r="H3">
            <v>0</v>
          </cell>
          <cell r="K3">
            <v>0</v>
          </cell>
          <cell r="M3">
            <v>0</v>
          </cell>
        </row>
        <row r="4">
          <cell r="A4" t="str">
            <v>500.001110.01</v>
          </cell>
          <cell r="H4">
            <v>203846.93999999948</v>
          </cell>
          <cell r="K4">
            <v>15452857.91</v>
          </cell>
          <cell r="M4">
            <v>15452857.91</v>
          </cell>
        </row>
        <row r="5">
          <cell r="A5" t="str">
            <v>500.001110.02</v>
          </cell>
          <cell r="H5">
            <v>0</v>
          </cell>
          <cell r="K5">
            <v>0</v>
          </cell>
          <cell r="M5">
            <v>0</v>
          </cell>
        </row>
        <row r="6">
          <cell r="A6" t="str">
            <v>500.001210</v>
          </cell>
          <cell r="H6">
            <v>13939144.25</v>
          </cell>
          <cell r="K6">
            <v>61487640.549999997</v>
          </cell>
          <cell r="M6">
            <v>61646421.93</v>
          </cell>
        </row>
        <row r="7">
          <cell r="A7" t="str">
            <v>500.001211</v>
          </cell>
          <cell r="H7">
            <v>0</v>
          </cell>
          <cell r="K7">
            <v>0</v>
          </cell>
          <cell r="M7">
            <v>-235671.87</v>
          </cell>
        </row>
        <row r="8">
          <cell r="A8" t="str">
            <v>500.001215.01</v>
          </cell>
          <cell r="H8">
            <v>-102529.05</v>
          </cell>
          <cell r="K8">
            <v>-1185456.9000000001</v>
          </cell>
          <cell r="M8">
            <v>-1185456.8999999999</v>
          </cell>
        </row>
        <row r="9">
          <cell r="A9" t="str">
            <v>500.001215.02</v>
          </cell>
          <cell r="H9">
            <v>0</v>
          </cell>
          <cell r="K9">
            <v>0</v>
          </cell>
          <cell r="M9">
            <v>0</v>
          </cell>
        </row>
        <row r="10">
          <cell r="A10" t="str">
            <v>500.001305.01</v>
          </cell>
          <cell r="H10">
            <v>0</v>
          </cell>
          <cell r="K10">
            <v>83032.490000000005</v>
          </cell>
          <cell r="M10">
            <v>0</v>
          </cell>
        </row>
        <row r="11">
          <cell r="A11" t="str">
            <v>500.001305.02</v>
          </cell>
          <cell r="H11">
            <v>-90988.239999999991</v>
          </cell>
          <cell r="K11">
            <v>-83570.759999999995</v>
          </cell>
          <cell r="M11">
            <v>0</v>
          </cell>
        </row>
        <row r="12">
          <cell r="A12" t="str">
            <v>500.001305.03</v>
          </cell>
          <cell r="H12">
            <v>0</v>
          </cell>
          <cell r="K12">
            <v>0</v>
          </cell>
          <cell r="M12">
            <v>0</v>
          </cell>
        </row>
        <row r="13">
          <cell r="A13" t="str">
            <v>500.001305.07</v>
          </cell>
          <cell r="H13">
            <v>0</v>
          </cell>
          <cell r="K13">
            <v>0</v>
          </cell>
          <cell r="M13">
            <v>0</v>
          </cell>
        </row>
        <row r="14">
          <cell r="A14" t="str">
            <v>500.001305.09</v>
          </cell>
          <cell r="H14">
            <v>-204073</v>
          </cell>
          <cell r="K14">
            <v>2452577.84</v>
          </cell>
          <cell r="M14">
            <v>2248347.84</v>
          </cell>
        </row>
        <row r="15">
          <cell r="A15" t="str">
            <v>500.001310.01</v>
          </cell>
          <cell r="H15">
            <v>-250000</v>
          </cell>
          <cell r="K15">
            <v>1536931.05</v>
          </cell>
          <cell r="M15">
            <v>1536931.05</v>
          </cell>
        </row>
        <row r="16">
          <cell r="A16" t="str">
            <v>500.001310.02</v>
          </cell>
          <cell r="H16">
            <v>0</v>
          </cell>
          <cell r="K16">
            <v>0</v>
          </cell>
          <cell r="M16">
            <v>0</v>
          </cell>
        </row>
        <row r="17">
          <cell r="A17" t="str">
            <v>500.001315</v>
          </cell>
          <cell r="H17">
            <v>-30242.12000000001</v>
          </cell>
          <cell r="K17">
            <v>-15578.64000000001</v>
          </cell>
          <cell r="M17">
            <v>2028365.18</v>
          </cell>
        </row>
        <row r="18">
          <cell r="A18" t="str">
            <v>500.001320</v>
          </cell>
          <cell r="H18">
            <v>7912.1299999998882</v>
          </cell>
          <cell r="K18">
            <v>-1420582.2100000002</v>
          </cell>
          <cell r="M18">
            <v>-3370113.23</v>
          </cell>
        </row>
        <row r="19">
          <cell r="A19" t="str">
            <v>500.001325.01</v>
          </cell>
          <cell r="H19">
            <v>0</v>
          </cell>
          <cell r="K19">
            <v>0</v>
          </cell>
          <cell r="M19">
            <v>0</v>
          </cell>
        </row>
        <row r="20">
          <cell r="A20" t="str">
            <v>500.001325.02</v>
          </cell>
          <cell r="H20">
            <v>0</v>
          </cell>
          <cell r="K20">
            <v>0</v>
          </cell>
          <cell r="M20">
            <v>0</v>
          </cell>
        </row>
        <row r="21">
          <cell r="A21" t="str">
            <v>500.001325.03</v>
          </cell>
          <cell r="H21">
            <v>0</v>
          </cell>
          <cell r="K21">
            <v>49189.2</v>
          </cell>
          <cell r="M21">
            <v>0</v>
          </cell>
        </row>
        <row r="22">
          <cell r="A22" t="str">
            <v>500.001325.04</v>
          </cell>
          <cell r="H22">
            <v>0</v>
          </cell>
          <cell r="K22">
            <v>0</v>
          </cell>
          <cell r="M22">
            <v>0</v>
          </cell>
        </row>
        <row r="23">
          <cell r="A23" t="str">
            <v>500.001330</v>
          </cell>
          <cell r="H23">
            <v>0</v>
          </cell>
          <cell r="K23">
            <v>15</v>
          </cell>
          <cell r="M23">
            <v>0</v>
          </cell>
        </row>
        <row r="24">
          <cell r="A24" t="str">
            <v>500.001335</v>
          </cell>
          <cell r="H24">
            <v>0</v>
          </cell>
          <cell r="K24">
            <v>0</v>
          </cell>
          <cell r="M24">
            <v>0</v>
          </cell>
        </row>
        <row r="25">
          <cell r="A25" t="str">
            <v>500.001336</v>
          </cell>
          <cell r="H25">
            <v>3580399.87</v>
          </cell>
          <cell r="K25">
            <v>3521445.63</v>
          </cell>
          <cell r="M25">
            <v>0</v>
          </cell>
        </row>
        <row r="26">
          <cell r="A26" t="str">
            <v>500.001337</v>
          </cell>
          <cell r="H26">
            <v>0</v>
          </cell>
          <cell r="K26">
            <v>0</v>
          </cell>
          <cell r="M26">
            <v>0</v>
          </cell>
        </row>
        <row r="27">
          <cell r="A27" t="str">
            <v>500.001340</v>
          </cell>
          <cell r="H27">
            <v>-4812235.4399999995</v>
          </cell>
          <cell r="K27">
            <v>13571716.26</v>
          </cell>
          <cell r="M27">
            <v>13878639.77</v>
          </cell>
        </row>
        <row r="28">
          <cell r="A28" t="str">
            <v>500.001501</v>
          </cell>
          <cell r="H28">
            <v>-113145.84999999998</v>
          </cell>
          <cell r="K28">
            <v>-6414059.3799999999</v>
          </cell>
          <cell r="M28">
            <v>4086219.28</v>
          </cell>
        </row>
        <row r="29">
          <cell r="A29" t="str">
            <v>500.001502</v>
          </cell>
          <cell r="H29">
            <v>-10007.809999999998</v>
          </cell>
          <cell r="K29">
            <v>1020140.5800000001</v>
          </cell>
          <cell r="M29">
            <v>977833.34</v>
          </cell>
        </row>
        <row r="30">
          <cell r="A30" t="str">
            <v>500.001503</v>
          </cell>
          <cell r="H30">
            <v>0</v>
          </cell>
          <cell r="K30">
            <v>0</v>
          </cell>
          <cell r="M30">
            <v>0</v>
          </cell>
        </row>
        <row r="31">
          <cell r="A31" t="str">
            <v>500.001504</v>
          </cell>
          <cell r="H31">
            <v>0</v>
          </cell>
          <cell r="K31">
            <v>0</v>
          </cell>
          <cell r="M31">
            <v>0</v>
          </cell>
        </row>
        <row r="32">
          <cell r="A32" t="str">
            <v>500.001506</v>
          </cell>
          <cell r="H32">
            <v>0</v>
          </cell>
          <cell r="K32">
            <v>0</v>
          </cell>
          <cell r="M32">
            <v>0</v>
          </cell>
        </row>
        <row r="33">
          <cell r="A33" t="str">
            <v>500.001507</v>
          </cell>
          <cell r="H33">
            <v>-3226866.54</v>
          </cell>
          <cell r="K33">
            <v>-58974947.549999997</v>
          </cell>
          <cell r="M33">
            <v>-49615267.020000003</v>
          </cell>
        </row>
        <row r="34">
          <cell r="A34" t="str">
            <v>500.001511</v>
          </cell>
          <cell r="H34">
            <v>0</v>
          </cell>
          <cell r="K34">
            <v>0</v>
          </cell>
          <cell r="M34">
            <v>0</v>
          </cell>
        </row>
        <row r="35">
          <cell r="A35" t="str">
            <v>500.001514</v>
          </cell>
          <cell r="H35">
            <v>0</v>
          </cell>
          <cell r="K35">
            <v>0</v>
          </cell>
          <cell r="M35">
            <v>0</v>
          </cell>
        </row>
        <row r="36">
          <cell r="A36" t="str">
            <v>500.001516</v>
          </cell>
          <cell r="H36">
            <v>0</v>
          </cell>
          <cell r="K36">
            <v>0</v>
          </cell>
          <cell r="M36">
            <v>0</v>
          </cell>
        </row>
        <row r="37">
          <cell r="A37" t="str">
            <v>500.001520</v>
          </cell>
          <cell r="H37">
            <v>38387</v>
          </cell>
          <cell r="K37">
            <v>38387</v>
          </cell>
          <cell r="M37">
            <v>36674.120000000003</v>
          </cell>
        </row>
        <row r="38">
          <cell r="A38" t="str">
            <v>500.001528</v>
          </cell>
          <cell r="H38">
            <v>32114.33</v>
          </cell>
          <cell r="K38">
            <v>-3156033.35</v>
          </cell>
          <cell r="M38">
            <v>560994.24</v>
          </cell>
        </row>
        <row r="39">
          <cell r="A39" t="str">
            <v>500.001534</v>
          </cell>
          <cell r="H39">
            <v>-121315.78999999992</v>
          </cell>
          <cell r="K39">
            <v>12183074.450000001</v>
          </cell>
          <cell r="M39">
            <v>-5110246.97</v>
          </cell>
        </row>
        <row r="40">
          <cell r="A40" t="str">
            <v>500.001543</v>
          </cell>
          <cell r="H40">
            <v>0</v>
          </cell>
          <cell r="K40">
            <v>0</v>
          </cell>
          <cell r="M40">
            <v>0</v>
          </cell>
        </row>
        <row r="41">
          <cell r="A41" t="str">
            <v>500.001559</v>
          </cell>
          <cell r="H41">
            <v>0</v>
          </cell>
          <cell r="K41">
            <v>0</v>
          </cell>
          <cell r="M41">
            <v>0</v>
          </cell>
        </row>
        <row r="42">
          <cell r="A42" t="str">
            <v>500.001567</v>
          </cell>
          <cell r="H42">
            <v>116591.76</v>
          </cell>
          <cell r="K42">
            <v>497205.28</v>
          </cell>
          <cell r="M42">
            <v>475019.31</v>
          </cell>
        </row>
        <row r="43">
          <cell r="A43" t="str">
            <v>500.001705.01</v>
          </cell>
          <cell r="H43">
            <v>0</v>
          </cell>
          <cell r="K43">
            <v>0.01</v>
          </cell>
          <cell r="M43">
            <v>0</v>
          </cell>
        </row>
        <row r="44">
          <cell r="A44" t="str">
            <v>500.001705.02</v>
          </cell>
          <cell r="H44">
            <v>0</v>
          </cell>
          <cell r="K44">
            <v>0</v>
          </cell>
          <cell r="M44">
            <v>0</v>
          </cell>
        </row>
        <row r="45">
          <cell r="A45" t="str">
            <v>500.001710.01</v>
          </cell>
          <cell r="H45">
            <v>0</v>
          </cell>
          <cell r="K45">
            <v>0</v>
          </cell>
          <cell r="M45">
            <v>0</v>
          </cell>
        </row>
        <row r="46">
          <cell r="A46" t="str">
            <v>500.001715</v>
          </cell>
          <cell r="H46">
            <v>0</v>
          </cell>
          <cell r="K46">
            <v>0</v>
          </cell>
          <cell r="M46">
            <v>0</v>
          </cell>
        </row>
        <row r="47">
          <cell r="A47" t="str">
            <v>500.001721.1107</v>
          </cell>
          <cell r="H47">
            <v>-373662.58</v>
          </cell>
          <cell r="K47">
            <v>2059581.5299999998</v>
          </cell>
          <cell r="M47">
            <v>2059581.53</v>
          </cell>
        </row>
        <row r="48">
          <cell r="A48" t="str">
            <v>500.001721.1191</v>
          </cell>
          <cell r="H48">
            <v>21071.350000000002</v>
          </cell>
          <cell r="K48">
            <v>77716.55</v>
          </cell>
          <cell r="M48">
            <v>77716.55</v>
          </cell>
        </row>
        <row r="49">
          <cell r="A49" t="str">
            <v>500.001725</v>
          </cell>
          <cell r="H49">
            <v>0</v>
          </cell>
          <cell r="K49">
            <v>0</v>
          </cell>
          <cell r="M49">
            <v>0</v>
          </cell>
        </row>
        <row r="50">
          <cell r="A50" t="str">
            <v>500.001734</v>
          </cell>
          <cell r="H50">
            <v>0</v>
          </cell>
          <cell r="K50">
            <v>0</v>
          </cell>
          <cell r="M50">
            <v>0</v>
          </cell>
        </row>
        <row r="51">
          <cell r="A51" t="str">
            <v>500.001735</v>
          </cell>
          <cell r="H51">
            <v>0</v>
          </cell>
          <cell r="K51">
            <v>0</v>
          </cell>
          <cell r="M51">
            <v>0</v>
          </cell>
        </row>
        <row r="52">
          <cell r="A52" t="str">
            <v>500.001805</v>
          </cell>
          <cell r="H52">
            <v>-29761.51</v>
          </cell>
          <cell r="K52">
            <v>90497.88</v>
          </cell>
          <cell r="M52">
            <v>90497.86</v>
          </cell>
        </row>
        <row r="53">
          <cell r="A53" t="str">
            <v>500.001815</v>
          </cell>
          <cell r="H53">
            <v>0</v>
          </cell>
          <cell r="K53">
            <v>0</v>
          </cell>
          <cell r="M53">
            <v>0</v>
          </cell>
        </row>
        <row r="54">
          <cell r="A54" t="str">
            <v>500.001820</v>
          </cell>
          <cell r="H54">
            <v>0</v>
          </cell>
          <cell r="K54">
            <v>0</v>
          </cell>
          <cell r="M54">
            <v>0</v>
          </cell>
        </row>
        <row r="55">
          <cell r="A55" t="str">
            <v>500.001825</v>
          </cell>
          <cell r="H55">
            <v>-13469</v>
          </cell>
          <cell r="K55">
            <v>134582.65</v>
          </cell>
          <cell r="M55">
            <v>75595.789999999994</v>
          </cell>
        </row>
        <row r="56">
          <cell r="A56" t="str">
            <v>500.001835</v>
          </cell>
          <cell r="H56">
            <v>327627.43</v>
          </cell>
          <cell r="K56">
            <v>2934547.75</v>
          </cell>
          <cell r="M56">
            <v>7834597.5999999996</v>
          </cell>
        </row>
        <row r="57">
          <cell r="A57" t="str">
            <v>500.001840</v>
          </cell>
          <cell r="H57">
            <v>370400</v>
          </cell>
          <cell r="K57">
            <v>609206.46</v>
          </cell>
          <cell r="M57">
            <v>481879.88</v>
          </cell>
        </row>
        <row r="58">
          <cell r="A58" t="str">
            <v>500.002010</v>
          </cell>
          <cell r="H58">
            <v>0</v>
          </cell>
          <cell r="K58">
            <v>0</v>
          </cell>
          <cell r="M58">
            <v>0</v>
          </cell>
        </row>
        <row r="59">
          <cell r="A59" t="str">
            <v>500.002015</v>
          </cell>
          <cell r="H59">
            <v>0</v>
          </cell>
          <cell r="K59">
            <v>1</v>
          </cell>
          <cell r="M59">
            <v>1</v>
          </cell>
        </row>
        <row r="60">
          <cell r="A60" t="str">
            <v>500.002030</v>
          </cell>
          <cell r="H60">
            <v>0</v>
          </cell>
          <cell r="K60">
            <v>674115.26</v>
          </cell>
          <cell r="M60">
            <v>378587.91</v>
          </cell>
        </row>
        <row r="61">
          <cell r="A61" t="str">
            <v>500.002040</v>
          </cell>
          <cell r="H61">
            <v>0</v>
          </cell>
          <cell r="K61">
            <v>908820.47</v>
          </cell>
          <cell r="M61">
            <v>0</v>
          </cell>
        </row>
        <row r="62">
          <cell r="A62" t="str">
            <v>500.002110</v>
          </cell>
          <cell r="H62">
            <v>0</v>
          </cell>
          <cell r="K62">
            <v>1</v>
          </cell>
          <cell r="M62">
            <v>0</v>
          </cell>
        </row>
        <row r="63">
          <cell r="A63" t="str">
            <v>500.002115</v>
          </cell>
          <cell r="H63">
            <v>0</v>
          </cell>
          <cell r="K63">
            <v>0.28000000000000003</v>
          </cell>
          <cell r="M63">
            <v>0</v>
          </cell>
        </row>
        <row r="64">
          <cell r="A64" t="str">
            <v>500.002130</v>
          </cell>
          <cell r="H64">
            <v>-4537.9399999999996</v>
          </cell>
          <cell r="K64">
            <v>-421708.55</v>
          </cell>
          <cell r="M64">
            <v>-378215.98</v>
          </cell>
        </row>
        <row r="65">
          <cell r="A65" t="str">
            <v>500.002140</v>
          </cell>
          <cell r="H65">
            <v>-13943.54</v>
          </cell>
          <cell r="K65">
            <v>-121010.07</v>
          </cell>
          <cell r="M65">
            <v>0</v>
          </cell>
        </row>
        <row r="66">
          <cell r="A66" t="str">
            <v>500.004110</v>
          </cell>
          <cell r="H66">
            <v>176.61999999999989</v>
          </cell>
          <cell r="K66">
            <v>-17357.8</v>
          </cell>
          <cell r="M66">
            <v>-16432.93</v>
          </cell>
        </row>
        <row r="67">
          <cell r="A67" t="str">
            <v>500.004190</v>
          </cell>
          <cell r="H67">
            <v>0</v>
          </cell>
          <cell r="K67">
            <v>15</v>
          </cell>
          <cell r="M67">
            <v>0</v>
          </cell>
        </row>
        <row r="68">
          <cell r="A68" t="str">
            <v>500.004301</v>
          </cell>
          <cell r="H68">
            <v>231729.06000000006</v>
          </cell>
          <cell r="K68">
            <v>0</v>
          </cell>
          <cell r="M68">
            <v>0</v>
          </cell>
        </row>
        <row r="69">
          <cell r="A69" t="str">
            <v>500.004302</v>
          </cell>
          <cell r="H69">
            <v>0</v>
          </cell>
          <cell r="K69">
            <v>0</v>
          </cell>
          <cell r="M69">
            <v>0</v>
          </cell>
        </row>
        <row r="70">
          <cell r="A70" t="str">
            <v>500.004303.01</v>
          </cell>
          <cell r="H70">
            <v>-3000</v>
          </cell>
          <cell r="K70">
            <v>-46600</v>
          </cell>
          <cell r="M70">
            <v>-46600</v>
          </cell>
        </row>
        <row r="71">
          <cell r="A71" t="str">
            <v>500.004303.02</v>
          </cell>
          <cell r="H71">
            <v>0</v>
          </cell>
          <cell r="K71">
            <v>0</v>
          </cell>
          <cell r="M71">
            <v>0</v>
          </cell>
        </row>
        <row r="72">
          <cell r="A72" t="str">
            <v>500.004304</v>
          </cell>
          <cell r="H72">
            <v>-98723.35</v>
          </cell>
          <cell r="K72">
            <v>-997774.19</v>
          </cell>
          <cell r="M72">
            <v>-999193.59</v>
          </cell>
        </row>
        <row r="73">
          <cell r="A73" t="str">
            <v>500.004305</v>
          </cell>
          <cell r="H73">
            <v>-34176.339999999997</v>
          </cell>
          <cell r="K73">
            <v>-434435.66000000003</v>
          </cell>
          <cell r="M73">
            <v>-425309.53</v>
          </cell>
        </row>
        <row r="74">
          <cell r="A74" t="str">
            <v>500.004306</v>
          </cell>
          <cell r="H74">
            <v>129000</v>
          </cell>
          <cell r="K74">
            <v>-290000</v>
          </cell>
          <cell r="M74">
            <v>-1100525.83</v>
          </cell>
        </row>
        <row r="75">
          <cell r="A75" t="str">
            <v>500.004307.02</v>
          </cell>
          <cell r="H75">
            <v>5000</v>
          </cell>
          <cell r="K75">
            <v>-205000</v>
          </cell>
          <cell r="M75">
            <v>-919134</v>
          </cell>
        </row>
        <row r="76">
          <cell r="A76" t="str">
            <v>500.004307.04</v>
          </cell>
          <cell r="H76">
            <v>0</v>
          </cell>
          <cell r="K76">
            <v>0</v>
          </cell>
          <cell r="M76">
            <v>-13442.08</v>
          </cell>
        </row>
        <row r="77">
          <cell r="A77" t="str">
            <v>500.004308.01</v>
          </cell>
          <cell r="H77">
            <v>0</v>
          </cell>
          <cell r="K77">
            <v>0</v>
          </cell>
          <cell r="M77">
            <v>0</v>
          </cell>
        </row>
        <row r="78">
          <cell r="A78" t="str">
            <v>500.004311</v>
          </cell>
          <cell r="H78">
            <v>0</v>
          </cell>
          <cell r="K78">
            <v>930911.26</v>
          </cell>
          <cell r="M78">
            <v>0</v>
          </cell>
        </row>
        <row r="79">
          <cell r="A79" t="str">
            <v>500.004312</v>
          </cell>
          <cell r="H79">
            <v>0</v>
          </cell>
          <cell r="K79">
            <v>0</v>
          </cell>
          <cell r="M79">
            <v>0</v>
          </cell>
        </row>
        <row r="80">
          <cell r="A80" t="str">
            <v>500.004313</v>
          </cell>
          <cell r="H80">
            <v>0</v>
          </cell>
          <cell r="K80">
            <v>0</v>
          </cell>
          <cell r="M80">
            <v>0</v>
          </cell>
        </row>
        <row r="81">
          <cell r="A81" t="str">
            <v>500.004318</v>
          </cell>
          <cell r="H81">
            <v>-15037.6</v>
          </cell>
          <cell r="K81">
            <v>-101807.24</v>
          </cell>
          <cell r="M81">
            <v>-101807.24</v>
          </cell>
        </row>
        <row r="82">
          <cell r="A82" t="str">
            <v>500.004321</v>
          </cell>
          <cell r="H82">
            <v>-1015732.7399999999</v>
          </cell>
          <cell r="K82">
            <v>-73877.469999999856</v>
          </cell>
          <cell r="M82">
            <v>-1828258.58</v>
          </cell>
        </row>
        <row r="83">
          <cell r="A83" t="str">
            <v>500.004323</v>
          </cell>
          <cell r="H83">
            <v>-170881.75</v>
          </cell>
          <cell r="K83">
            <v>-349134.87</v>
          </cell>
          <cell r="M83">
            <v>-349134.87</v>
          </cell>
        </row>
        <row r="84">
          <cell r="A84" t="str">
            <v>500.004326</v>
          </cell>
          <cell r="H84">
            <v>-774634.93</v>
          </cell>
          <cell r="K84">
            <v>0</v>
          </cell>
          <cell r="M84">
            <v>0</v>
          </cell>
        </row>
        <row r="85">
          <cell r="A85" t="str">
            <v>500.004327</v>
          </cell>
          <cell r="H85">
            <v>20559.330000000002</v>
          </cell>
          <cell r="K85">
            <v>-105277.75</v>
          </cell>
          <cell r="M85">
            <v>-105277.75</v>
          </cell>
        </row>
        <row r="86">
          <cell r="A86" t="str">
            <v>500.004329</v>
          </cell>
          <cell r="H86">
            <v>0</v>
          </cell>
          <cell r="K86">
            <v>0</v>
          </cell>
          <cell r="M86">
            <v>0</v>
          </cell>
        </row>
        <row r="87">
          <cell r="A87" t="str">
            <v>500.004399</v>
          </cell>
          <cell r="H87">
            <v>-1114921.93</v>
          </cell>
          <cell r="K87">
            <v>-4324720.8899999997</v>
          </cell>
          <cell r="M87">
            <v>-6319402.8700000001</v>
          </cell>
        </row>
        <row r="88">
          <cell r="A88" t="str">
            <v>500.004405</v>
          </cell>
          <cell r="H88">
            <v>0</v>
          </cell>
          <cell r="K88">
            <v>-1369087.91</v>
          </cell>
          <cell r="M88">
            <v>1851165.92</v>
          </cell>
        </row>
        <row r="89">
          <cell r="A89" t="str">
            <v>500.004410</v>
          </cell>
          <cell r="H89">
            <v>0</v>
          </cell>
          <cell r="K89">
            <v>-12777.14</v>
          </cell>
          <cell r="M89">
            <v>3308.39</v>
          </cell>
        </row>
        <row r="90">
          <cell r="A90" t="str">
            <v>500.004415</v>
          </cell>
          <cell r="H90">
            <v>-10077.68</v>
          </cell>
          <cell r="K90">
            <v>-1478433.21</v>
          </cell>
          <cell r="M90">
            <v>-1397413.25</v>
          </cell>
        </row>
        <row r="91">
          <cell r="A91" t="str">
            <v>500.004416</v>
          </cell>
          <cell r="H91">
            <v>0</v>
          </cell>
          <cell r="K91">
            <v>0</v>
          </cell>
          <cell r="M91">
            <v>0</v>
          </cell>
        </row>
        <row r="92">
          <cell r="A92" t="str">
            <v>500.004910</v>
          </cell>
          <cell r="H92">
            <v>0</v>
          </cell>
          <cell r="K92">
            <v>-450000</v>
          </cell>
          <cell r="M92">
            <v>-450000</v>
          </cell>
        </row>
        <row r="93">
          <cell r="A93" t="str">
            <v>500.004915.01</v>
          </cell>
          <cell r="H93">
            <v>0</v>
          </cell>
          <cell r="K93">
            <v>0</v>
          </cell>
          <cell r="M93">
            <v>-1863234.6</v>
          </cell>
        </row>
        <row r="94">
          <cell r="A94" t="str">
            <v>500.004915.02</v>
          </cell>
          <cell r="H94">
            <v>0</v>
          </cell>
          <cell r="K94">
            <v>0</v>
          </cell>
          <cell r="M94">
            <v>2322185.9900000002</v>
          </cell>
        </row>
        <row r="95">
          <cell r="A95" t="str">
            <v>500.004925</v>
          </cell>
          <cell r="H95">
            <v>0</v>
          </cell>
          <cell r="K95">
            <v>0</v>
          </cell>
          <cell r="M95">
            <v>-30344327.989999998</v>
          </cell>
        </row>
        <row r="96">
          <cell r="A96" t="str">
            <v>500.004926</v>
          </cell>
          <cell r="H96">
            <v>-26424.41</v>
          </cell>
          <cell r="K96">
            <v>-24851202.239999998</v>
          </cell>
          <cell r="M96">
            <v>7942.07</v>
          </cell>
        </row>
        <row r="97">
          <cell r="A97" t="str">
            <v>500.004927</v>
          </cell>
          <cell r="H97">
            <v>0</v>
          </cell>
          <cell r="K97">
            <v>0</v>
          </cell>
          <cell r="M97">
            <v>-2322185.9900000002</v>
          </cell>
        </row>
        <row r="98">
          <cell r="A98" t="str">
            <v>500.004940</v>
          </cell>
          <cell r="H98">
            <v>0</v>
          </cell>
          <cell r="K98">
            <v>0</v>
          </cell>
          <cell r="M98">
            <v>1863234.6</v>
          </cell>
        </row>
        <row r="99">
          <cell r="A99" t="str">
            <v>500.004999</v>
          </cell>
          <cell r="H99">
            <v>0</v>
          </cell>
          <cell r="K99">
            <v>0</v>
          </cell>
          <cell r="M99">
            <v>-11577945.990000002</v>
          </cell>
        </row>
        <row r="100">
          <cell r="A100" t="str">
            <v>501.010010</v>
          </cell>
          <cell r="H100">
            <v>0</v>
          </cell>
          <cell r="K100">
            <v>0</v>
          </cell>
          <cell r="M100">
            <v>0</v>
          </cell>
        </row>
        <row r="101">
          <cell r="A101" t="str">
            <v>501.010220</v>
          </cell>
          <cell r="H101">
            <v>0</v>
          </cell>
          <cell r="K101">
            <v>0</v>
          </cell>
          <cell r="M101">
            <v>0</v>
          </cell>
        </row>
        <row r="102">
          <cell r="A102" t="str">
            <v>501.010225</v>
          </cell>
          <cell r="H102">
            <v>0</v>
          </cell>
          <cell r="K102">
            <v>0</v>
          </cell>
          <cell r="M102">
            <v>0</v>
          </cell>
        </row>
        <row r="103">
          <cell r="A103" t="str">
            <v>501.010710</v>
          </cell>
          <cell r="H103">
            <v>0</v>
          </cell>
          <cell r="K103">
            <v>0</v>
          </cell>
          <cell r="M103">
            <v>0</v>
          </cell>
        </row>
        <row r="104">
          <cell r="A104" t="str">
            <v>501.019990</v>
          </cell>
          <cell r="H104">
            <v>0</v>
          </cell>
          <cell r="K104">
            <v>0</v>
          </cell>
          <cell r="M104">
            <v>0</v>
          </cell>
        </row>
        <row r="105">
          <cell r="A105" t="str">
            <v>501.020110</v>
          </cell>
          <cell r="H105">
            <v>0</v>
          </cell>
          <cell r="K105">
            <v>0</v>
          </cell>
          <cell r="M105">
            <v>0</v>
          </cell>
        </row>
        <row r="106">
          <cell r="A106" t="str">
            <v>501.020111</v>
          </cell>
          <cell r="H106">
            <v>0</v>
          </cell>
          <cell r="K106">
            <v>0</v>
          </cell>
          <cell r="M106">
            <v>0</v>
          </cell>
        </row>
        <row r="107">
          <cell r="A107" t="str">
            <v>501.020112</v>
          </cell>
          <cell r="H107">
            <v>0</v>
          </cell>
          <cell r="K107">
            <v>0</v>
          </cell>
          <cell r="M107">
            <v>0</v>
          </cell>
        </row>
        <row r="108">
          <cell r="A108" t="str">
            <v>501.020115</v>
          </cell>
          <cell r="H108">
            <v>0</v>
          </cell>
          <cell r="K108">
            <v>0</v>
          </cell>
          <cell r="M108">
            <v>0</v>
          </cell>
        </row>
        <row r="109">
          <cell r="A109" t="str">
            <v>501.020210</v>
          </cell>
          <cell r="H109">
            <v>0</v>
          </cell>
          <cell r="K109">
            <v>0</v>
          </cell>
          <cell r="M109">
            <v>0</v>
          </cell>
        </row>
        <row r="110">
          <cell r="A110" t="str">
            <v>501.020305</v>
          </cell>
          <cell r="H110">
            <v>0</v>
          </cell>
          <cell r="K110">
            <v>0</v>
          </cell>
          <cell r="M110">
            <v>0</v>
          </cell>
        </row>
        <row r="111">
          <cell r="A111" t="str">
            <v>501.020405</v>
          </cell>
          <cell r="H111">
            <v>0</v>
          </cell>
          <cell r="K111">
            <v>0</v>
          </cell>
          <cell r="M111">
            <v>0</v>
          </cell>
        </row>
        <row r="112">
          <cell r="A112" t="str">
            <v>501.020410</v>
          </cell>
          <cell r="H112">
            <v>0</v>
          </cell>
          <cell r="K112">
            <v>0</v>
          </cell>
          <cell r="M112">
            <v>0</v>
          </cell>
        </row>
        <row r="113">
          <cell r="A113" t="str">
            <v>501.020415</v>
          </cell>
          <cell r="H113">
            <v>0</v>
          </cell>
          <cell r="K113">
            <v>0</v>
          </cell>
          <cell r="M113">
            <v>0</v>
          </cell>
        </row>
        <row r="114">
          <cell r="A114" t="str">
            <v>501.020420</v>
          </cell>
          <cell r="H114">
            <v>0</v>
          </cell>
          <cell r="K114">
            <v>0</v>
          </cell>
          <cell r="M114">
            <v>0</v>
          </cell>
        </row>
        <row r="115">
          <cell r="A115" t="str">
            <v>501.020424</v>
          </cell>
          <cell r="H115">
            <v>0</v>
          </cell>
          <cell r="K115">
            <v>0</v>
          </cell>
          <cell r="M115">
            <v>0</v>
          </cell>
        </row>
        <row r="116">
          <cell r="A116" t="str">
            <v>501.020425</v>
          </cell>
          <cell r="H116">
            <v>0</v>
          </cell>
          <cell r="K116">
            <v>0</v>
          </cell>
          <cell r="M116">
            <v>0</v>
          </cell>
        </row>
        <row r="117">
          <cell r="A117" t="str">
            <v>501.020430</v>
          </cell>
          <cell r="H117">
            <v>0</v>
          </cell>
          <cell r="K117">
            <v>0</v>
          </cell>
          <cell r="M117">
            <v>0</v>
          </cell>
        </row>
        <row r="118">
          <cell r="A118" t="str">
            <v>501.020435</v>
          </cell>
          <cell r="H118">
            <v>0</v>
          </cell>
          <cell r="K118">
            <v>0</v>
          </cell>
          <cell r="M118">
            <v>0</v>
          </cell>
        </row>
        <row r="119">
          <cell r="A119" t="str">
            <v>501.020440</v>
          </cell>
          <cell r="H119">
            <v>0</v>
          </cell>
          <cell r="K119">
            <v>0</v>
          </cell>
          <cell r="M119">
            <v>0</v>
          </cell>
        </row>
        <row r="120">
          <cell r="A120" t="str">
            <v>501.020445</v>
          </cell>
          <cell r="H120">
            <v>0</v>
          </cell>
          <cell r="K120">
            <v>0</v>
          </cell>
          <cell r="M120">
            <v>0</v>
          </cell>
        </row>
        <row r="121">
          <cell r="A121" t="str">
            <v>501.020450</v>
          </cell>
          <cell r="H121">
            <v>0</v>
          </cell>
          <cell r="K121">
            <v>0</v>
          </cell>
          <cell r="M121">
            <v>0</v>
          </cell>
        </row>
        <row r="122">
          <cell r="A122" t="str">
            <v>501.020455</v>
          </cell>
          <cell r="H122">
            <v>0</v>
          </cell>
          <cell r="K122">
            <v>0</v>
          </cell>
          <cell r="M122">
            <v>0</v>
          </cell>
        </row>
        <row r="123">
          <cell r="A123" t="str">
            <v>501.020465</v>
          </cell>
          <cell r="H123">
            <v>0</v>
          </cell>
          <cell r="K123">
            <v>0</v>
          </cell>
          <cell r="M123">
            <v>0</v>
          </cell>
        </row>
        <row r="124">
          <cell r="A124" t="str">
            <v>501.020470</v>
          </cell>
          <cell r="H124">
            <v>0</v>
          </cell>
          <cell r="K124">
            <v>0</v>
          </cell>
          <cell r="M124">
            <v>0</v>
          </cell>
        </row>
        <row r="125">
          <cell r="A125" t="str">
            <v>501.020475</v>
          </cell>
          <cell r="H125">
            <v>0</v>
          </cell>
          <cell r="K125">
            <v>0</v>
          </cell>
          <cell r="M125">
            <v>0</v>
          </cell>
        </row>
        <row r="126">
          <cell r="A126" t="str">
            <v>501.020480</v>
          </cell>
          <cell r="H126">
            <v>0</v>
          </cell>
          <cell r="K126">
            <v>0</v>
          </cell>
          <cell r="M126">
            <v>0</v>
          </cell>
        </row>
        <row r="127">
          <cell r="A127" t="str">
            <v>501.020510</v>
          </cell>
          <cell r="H127">
            <v>0</v>
          </cell>
          <cell r="K127">
            <v>0</v>
          </cell>
          <cell r="M127">
            <v>0</v>
          </cell>
        </row>
        <row r="128">
          <cell r="A128" t="str">
            <v>501.020610</v>
          </cell>
          <cell r="H128">
            <v>0</v>
          </cell>
          <cell r="K128">
            <v>0</v>
          </cell>
          <cell r="M128">
            <v>0</v>
          </cell>
        </row>
        <row r="129">
          <cell r="A129" t="str">
            <v>501.020720</v>
          </cell>
          <cell r="H129">
            <v>0</v>
          </cell>
          <cell r="K129">
            <v>0</v>
          </cell>
          <cell r="M129">
            <v>0</v>
          </cell>
        </row>
        <row r="130">
          <cell r="A130" t="str">
            <v>501.020730</v>
          </cell>
          <cell r="H130">
            <v>0</v>
          </cell>
          <cell r="K130">
            <v>0</v>
          </cell>
          <cell r="M130">
            <v>0</v>
          </cell>
        </row>
        <row r="131">
          <cell r="A131" t="str">
            <v>501.020745</v>
          </cell>
          <cell r="H131">
            <v>0</v>
          </cell>
          <cell r="K131">
            <v>0</v>
          </cell>
          <cell r="M131">
            <v>0</v>
          </cell>
        </row>
        <row r="132">
          <cell r="A132" t="str">
            <v>501.020805</v>
          </cell>
          <cell r="H132">
            <v>0</v>
          </cell>
          <cell r="K132">
            <v>0</v>
          </cell>
          <cell r="M132">
            <v>0</v>
          </cell>
        </row>
        <row r="133">
          <cell r="A133" t="str">
            <v>501.020905</v>
          </cell>
          <cell r="H133">
            <v>0</v>
          </cell>
          <cell r="K133">
            <v>0</v>
          </cell>
          <cell r="M133">
            <v>0</v>
          </cell>
        </row>
        <row r="134">
          <cell r="A134" t="str">
            <v>501.022005</v>
          </cell>
          <cell r="H134">
            <v>0</v>
          </cell>
          <cell r="K134">
            <v>0</v>
          </cell>
          <cell r="M134">
            <v>0</v>
          </cell>
        </row>
        <row r="135">
          <cell r="A135" t="str">
            <v>501.022105</v>
          </cell>
          <cell r="H135">
            <v>0</v>
          </cell>
          <cell r="K135">
            <v>0</v>
          </cell>
          <cell r="M135">
            <v>0</v>
          </cell>
        </row>
        <row r="136">
          <cell r="A136" t="str">
            <v>501.022110</v>
          </cell>
          <cell r="H136">
            <v>0</v>
          </cell>
          <cell r="K136">
            <v>0</v>
          </cell>
          <cell r="M136">
            <v>0</v>
          </cell>
        </row>
        <row r="137">
          <cell r="A137" t="str">
            <v>501.022125</v>
          </cell>
          <cell r="H137">
            <v>0</v>
          </cell>
          <cell r="K137">
            <v>0</v>
          </cell>
          <cell r="M137">
            <v>0</v>
          </cell>
        </row>
        <row r="138">
          <cell r="A138" t="str">
            <v>501.022205</v>
          </cell>
          <cell r="H138">
            <v>0</v>
          </cell>
          <cell r="K138">
            <v>0</v>
          </cell>
          <cell r="M138">
            <v>0</v>
          </cell>
        </row>
        <row r="139">
          <cell r="A139" t="str">
            <v>501.022210</v>
          </cell>
          <cell r="H139">
            <v>0</v>
          </cell>
          <cell r="K139">
            <v>0</v>
          </cell>
          <cell r="M139">
            <v>0</v>
          </cell>
        </row>
        <row r="140">
          <cell r="A140" t="str">
            <v>501.022215</v>
          </cell>
          <cell r="H140">
            <v>0</v>
          </cell>
          <cell r="K140">
            <v>0</v>
          </cell>
          <cell r="M140">
            <v>0</v>
          </cell>
        </row>
        <row r="141">
          <cell r="A141" t="str">
            <v>501.022220</v>
          </cell>
          <cell r="H141">
            <v>0</v>
          </cell>
          <cell r="K141">
            <v>0</v>
          </cell>
          <cell r="M141">
            <v>0</v>
          </cell>
        </row>
        <row r="142">
          <cell r="A142" t="str">
            <v>501.022225</v>
          </cell>
          <cell r="H142">
            <v>0</v>
          </cell>
          <cell r="K142">
            <v>0</v>
          </cell>
          <cell r="M142">
            <v>0</v>
          </cell>
        </row>
        <row r="143">
          <cell r="A143" t="str">
            <v>501.022230</v>
          </cell>
          <cell r="H143">
            <v>0</v>
          </cell>
          <cell r="K143">
            <v>0</v>
          </cell>
          <cell r="M143">
            <v>0</v>
          </cell>
        </row>
        <row r="144">
          <cell r="A144" t="str">
            <v>501.022310</v>
          </cell>
          <cell r="H144">
            <v>0</v>
          </cell>
          <cell r="K144">
            <v>0</v>
          </cell>
          <cell r="M144">
            <v>0</v>
          </cell>
        </row>
        <row r="145">
          <cell r="A145" t="str">
            <v>501.022405</v>
          </cell>
          <cell r="H145">
            <v>0</v>
          </cell>
          <cell r="K145">
            <v>0</v>
          </cell>
          <cell r="M145">
            <v>0</v>
          </cell>
        </row>
        <row r="146">
          <cell r="A146" t="str">
            <v>501.022505</v>
          </cell>
          <cell r="H146">
            <v>0</v>
          </cell>
          <cell r="K146">
            <v>0</v>
          </cell>
          <cell r="M146">
            <v>0</v>
          </cell>
        </row>
        <row r="147">
          <cell r="A147" t="str">
            <v>501.022510</v>
          </cell>
          <cell r="H147">
            <v>0</v>
          </cell>
          <cell r="K147">
            <v>0</v>
          </cell>
          <cell r="M147">
            <v>0</v>
          </cell>
        </row>
        <row r="148">
          <cell r="A148" t="str">
            <v>501.022515</v>
          </cell>
          <cell r="H148">
            <v>0</v>
          </cell>
          <cell r="K148">
            <v>0</v>
          </cell>
          <cell r="M148">
            <v>0</v>
          </cell>
        </row>
        <row r="149">
          <cell r="A149" t="str">
            <v>501.022605</v>
          </cell>
          <cell r="H149">
            <v>0</v>
          </cell>
          <cell r="K149">
            <v>0</v>
          </cell>
          <cell r="M149">
            <v>0</v>
          </cell>
        </row>
        <row r="150">
          <cell r="A150" t="str">
            <v>501.022705</v>
          </cell>
          <cell r="H150">
            <v>0</v>
          </cell>
          <cell r="K150">
            <v>0</v>
          </cell>
          <cell r="M150">
            <v>0</v>
          </cell>
        </row>
        <row r="151">
          <cell r="A151" t="str">
            <v>501.024415</v>
          </cell>
          <cell r="H151">
            <v>0</v>
          </cell>
          <cell r="K151">
            <v>0</v>
          </cell>
          <cell r="M151">
            <v>0</v>
          </cell>
        </row>
        <row r="152">
          <cell r="A152" t="str">
            <v>501.024420</v>
          </cell>
          <cell r="H152">
            <v>0</v>
          </cell>
          <cell r="K152">
            <v>0</v>
          </cell>
          <cell r="M152">
            <v>0</v>
          </cell>
        </row>
        <row r="153">
          <cell r="A153" t="str">
            <v>501.024425</v>
          </cell>
          <cell r="H153">
            <v>0</v>
          </cell>
          <cell r="K153">
            <v>0</v>
          </cell>
          <cell r="M153">
            <v>0</v>
          </cell>
        </row>
        <row r="154">
          <cell r="A154" t="str">
            <v>501.024430</v>
          </cell>
          <cell r="H154">
            <v>0</v>
          </cell>
          <cell r="K154">
            <v>0</v>
          </cell>
          <cell r="M154">
            <v>0</v>
          </cell>
        </row>
        <row r="155">
          <cell r="A155" t="str">
            <v>501.029910</v>
          </cell>
          <cell r="H155">
            <v>0</v>
          </cell>
          <cell r="K155">
            <v>0</v>
          </cell>
          <cell r="M155">
            <v>0</v>
          </cell>
        </row>
        <row r="156">
          <cell r="A156" t="str">
            <v>501.029920</v>
          </cell>
          <cell r="H156">
            <v>0</v>
          </cell>
          <cell r="K156">
            <v>0</v>
          </cell>
          <cell r="M156">
            <v>0</v>
          </cell>
        </row>
        <row r="157">
          <cell r="A157" t="str">
            <v>501.029940</v>
          </cell>
          <cell r="H157">
            <v>0</v>
          </cell>
          <cell r="K157">
            <v>0</v>
          </cell>
          <cell r="M157">
            <v>0</v>
          </cell>
        </row>
        <row r="158">
          <cell r="A158" t="str">
            <v>501.029990</v>
          </cell>
          <cell r="H158">
            <v>0</v>
          </cell>
          <cell r="K158">
            <v>0</v>
          </cell>
          <cell r="M158">
            <v>0</v>
          </cell>
        </row>
        <row r="159">
          <cell r="A159" t="str">
            <v>501.029999</v>
          </cell>
          <cell r="H159">
            <v>0</v>
          </cell>
          <cell r="K159">
            <v>0</v>
          </cell>
          <cell r="M159">
            <v>0</v>
          </cell>
        </row>
        <row r="160">
          <cell r="A160" t="str">
            <v>501.030110</v>
          </cell>
          <cell r="H160">
            <v>0</v>
          </cell>
          <cell r="K160">
            <v>0</v>
          </cell>
          <cell r="M160">
            <v>0</v>
          </cell>
        </row>
        <row r="161">
          <cell r="A161" t="str">
            <v>501.030112</v>
          </cell>
          <cell r="H161">
            <v>0</v>
          </cell>
          <cell r="K161">
            <v>0</v>
          </cell>
          <cell r="M161">
            <v>0</v>
          </cell>
        </row>
        <row r="162">
          <cell r="A162" t="str">
            <v>501.030140</v>
          </cell>
          <cell r="H162">
            <v>0</v>
          </cell>
          <cell r="K162">
            <v>0</v>
          </cell>
          <cell r="M162">
            <v>0</v>
          </cell>
        </row>
        <row r="163">
          <cell r="A163" t="str">
            <v>501.030210</v>
          </cell>
          <cell r="H163">
            <v>0</v>
          </cell>
          <cell r="K163">
            <v>0</v>
          </cell>
          <cell r="M163">
            <v>0</v>
          </cell>
        </row>
        <row r="164">
          <cell r="A164" t="str">
            <v>501.030405</v>
          </cell>
          <cell r="H164">
            <v>0</v>
          </cell>
          <cell r="K164">
            <v>0</v>
          </cell>
          <cell r="M164">
            <v>0</v>
          </cell>
        </row>
        <row r="165">
          <cell r="A165" t="str">
            <v>501.030410</v>
          </cell>
          <cell r="H165">
            <v>0</v>
          </cell>
          <cell r="K165">
            <v>0</v>
          </cell>
          <cell r="M165">
            <v>0</v>
          </cell>
        </row>
        <row r="166">
          <cell r="A166" t="str">
            <v>501.030424</v>
          </cell>
          <cell r="H166">
            <v>0</v>
          </cell>
          <cell r="K166">
            <v>0</v>
          </cell>
          <cell r="M166">
            <v>0</v>
          </cell>
        </row>
        <row r="167">
          <cell r="A167" t="str">
            <v>501.030425</v>
          </cell>
          <cell r="H167">
            <v>0</v>
          </cell>
          <cell r="K167">
            <v>0</v>
          </cell>
          <cell r="M167">
            <v>0</v>
          </cell>
        </row>
        <row r="168">
          <cell r="A168" t="str">
            <v>501.030430</v>
          </cell>
          <cell r="H168">
            <v>0</v>
          </cell>
          <cell r="K168">
            <v>0</v>
          </cell>
          <cell r="M168">
            <v>0</v>
          </cell>
        </row>
        <row r="169">
          <cell r="A169" t="str">
            <v>501.030435</v>
          </cell>
          <cell r="H169">
            <v>0</v>
          </cell>
          <cell r="K169">
            <v>0</v>
          </cell>
          <cell r="M169">
            <v>0</v>
          </cell>
        </row>
        <row r="170">
          <cell r="A170" t="str">
            <v>501.030445</v>
          </cell>
          <cell r="H170">
            <v>0</v>
          </cell>
          <cell r="K170">
            <v>0</v>
          </cell>
          <cell r="M170">
            <v>0</v>
          </cell>
        </row>
        <row r="171">
          <cell r="A171" t="str">
            <v>501.030450</v>
          </cell>
          <cell r="H171">
            <v>0</v>
          </cell>
          <cell r="K171">
            <v>0</v>
          </cell>
          <cell r="M171">
            <v>0</v>
          </cell>
        </row>
        <row r="172">
          <cell r="A172" t="str">
            <v>501.030455</v>
          </cell>
          <cell r="H172">
            <v>0</v>
          </cell>
          <cell r="K172">
            <v>0</v>
          </cell>
          <cell r="M172">
            <v>0</v>
          </cell>
        </row>
        <row r="173">
          <cell r="A173" t="str">
            <v>501.030460</v>
          </cell>
          <cell r="H173">
            <v>0</v>
          </cell>
          <cell r="K173">
            <v>0</v>
          </cell>
          <cell r="M173">
            <v>0</v>
          </cell>
        </row>
        <row r="174">
          <cell r="A174" t="str">
            <v>501.030465</v>
          </cell>
          <cell r="H174">
            <v>0</v>
          </cell>
          <cell r="K174">
            <v>0</v>
          </cell>
          <cell r="M174">
            <v>0</v>
          </cell>
        </row>
        <row r="175">
          <cell r="A175" t="str">
            <v>501.030475</v>
          </cell>
          <cell r="H175">
            <v>0</v>
          </cell>
          <cell r="K175">
            <v>0</v>
          </cell>
          <cell r="M175">
            <v>0</v>
          </cell>
        </row>
        <row r="176">
          <cell r="A176" t="str">
            <v>501.030480</v>
          </cell>
          <cell r="H176">
            <v>0</v>
          </cell>
          <cell r="K176">
            <v>0</v>
          </cell>
          <cell r="M176">
            <v>0</v>
          </cell>
        </row>
        <row r="177">
          <cell r="A177" t="str">
            <v>501.030610</v>
          </cell>
          <cell r="H177">
            <v>0</v>
          </cell>
          <cell r="K177">
            <v>0</v>
          </cell>
          <cell r="M177">
            <v>0</v>
          </cell>
        </row>
        <row r="178">
          <cell r="A178" t="str">
            <v>501.030905</v>
          </cell>
          <cell r="H178">
            <v>0</v>
          </cell>
          <cell r="K178">
            <v>0</v>
          </cell>
          <cell r="M178">
            <v>0</v>
          </cell>
        </row>
        <row r="179">
          <cell r="A179" t="str">
            <v>501.032105</v>
          </cell>
          <cell r="H179">
            <v>0</v>
          </cell>
          <cell r="K179">
            <v>0</v>
          </cell>
          <cell r="M179">
            <v>0</v>
          </cell>
        </row>
        <row r="180">
          <cell r="A180" t="str">
            <v>501.032205</v>
          </cell>
          <cell r="H180">
            <v>0</v>
          </cell>
          <cell r="K180">
            <v>0</v>
          </cell>
          <cell r="M180">
            <v>0</v>
          </cell>
        </row>
        <row r="181">
          <cell r="A181" t="str">
            <v>501.032210</v>
          </cell>
          <cell r="H181">
            <v>0</v>
          </cell>
          <cell r="K181">
            <v>0</v>
          </cell>
          <cell r="M181">
            <v>0</v>
          </cell>
        </row>
        <row r="182">
          <cell r="A182" t="str">
            <v>501.032215</v>
          </cell>
          <cell r="H182">
            <v>0</v>
          </cell>
          <cell r="K182">
            <v>0</v>
          </cell>
          <cell r="M182">
            <v>0</v>
          </cell>
        </row>
        <row r="183">
          <cell r="A183" t="str">
            <v>501.032225</v>
          </cell>
          <cell r="H183">
            <v>0</v>
          </cell>
          <cell r="K183">
            <v>0</v>
          </cell>
          <cell r="M183">
            <v>0</v>
          </cell>
        </row>
        <row r="184">
          <cell r="A184" t="str">
            <v>501.032505</v>
          </cell>
          <cell r="H184">
            <v>0</v>
          </cell>
          <cell r="K184">
            <v>0</v>
          </cell>
          <cell r="M184">
            <v>0</v>
          </cell>
        </row>
        <row r="185">
          <cell r="A185" t="str">
            <v>501.032510</v>
          </cell>
          <cell r="H185">
            <v>0</v>
          </cell>
          <cell r="K185">
            <v>0</v>
          </cell>
          <cell r="M185">
            <v>0</v>
          </cell>
        </row>
        <row r="186">
          <cell r="A186" t="str">
            <v>501.032515</v>
          </cell>
          <cell r="H186">
            <v>0</v>
          </cell>
          <cell r="K186">
            <v>0</v>
          </cell>
          <cell r="M186">
            <v>0</v>
          </cell>
        </row>
        <row r="187">
          <cell r="A187" t="str">
            <v>501.032801</v>
          </cell>
          <cell r="H187">
            <v>0</v>
          </cell>
          <cell r="K187">
            <v>0</v>
          </cell>
          <cell r="M187">
            <v>0</v>
          </cell>
        </row>
        <row r="188">
          <cell r="A188" t="str">
            <v>501.032811</v>
          </cell>
          <cell r="H188">
            <v>0</v>
          </cell>
          <cell r="K188">
            <v>0</v>
          </cell>
          <cell r="M188">
            <v>0</v>
          </cell>
        </row>
        <row r="189">
          <cell r="A189" t="str">
            <v>501.032841</v>
          </cell>
          <cell r="H189">
            <v>0</v>
          </cell>
          <cell r="K189">
            <v>0</v>
          </cell>
          <cell r="M189">
            <v>0</v>
          </cell>
        </row>
        <row r="190">
          <cell r="A190" t="str">
            <v>501.034220</v>
          </cell>
          <cell r="H190">
            <v>0</v>
          </cell>
          <cell r="K190">
            <v>0</v>
          </cell>
          <cell r="M190">
            <v>0</v>
          </cell>
        </row>
        <row r="191">
          <cell r="A191" t="str">
            <v>501.034227</v>
          </cell>
          <cell r="H191">
            <v>0</v>
          </cell>
          <cell r="K191">
            <v>0</v>
          </cell>
          <cell r="M191">
            <v>0</v>
          </cell>
        </row>
        <row r="192">
          <cell r="A192" t="str">
            <v>501.039999</v>
          </cell>
          <cell r="H192">
            <v>0</v>
          </cell>
          <cell r="K192">
            <v>0</v>
          </cell>
          <cell r="M192">
            <v>0</v>
          </cell>
        </row>
        <row r="193">
          <cell r="A193" t="str">
            <v>501.060905</v>
          </cell>
          <cell r="H193">
            <v>0</v>
          </cell>
          <cell r="K193">
            <v>0</v>
          </cell>
          <cell r="M193">
            <v>0</v>
          </cell>
        </row>
        <row r="194">
          <cell r="A194" t="str">
            <v>501.062205</v>
          </cell>
          <cell r="H194">
            <v>0</v>
          </cell>
          <cell r="K194">
            <v>0</v>
          </cell>
          <cell r="M194">
            <v>0</v>
          </cell>
        </row>
        <row r="195">
          <cell r="A195" t="str">
            <v>501.062210</v>
          </cell>
          <cell r="H195">
            <v>0</v>
          </cell>
          <cell r="K195">
            <v>0</v>
          </cell>
          <cell r="M195">
            <v>0</v>
          </cell>
        </row>
        <row r="196">
          <cell r="A196" t="str">
            <v>501.062215</v>
          </cell>
          <cell r="H196">
            <v>0</v>
          </cell>
          <cell r="K196">
            <v>0</v>
          </cell>
          <cell r="M196">
            <v>0</v>
          </cell>
        </row>
        <row r="197">
          <cell r="A197" t="str">
            <v>501.064105</v>
          </cell>
          <cell r="H197">
            <v>0</v>
          </cell>
          <cell r="K197">
            <v>0</v>
          </cell>
          <cell r="M197">
            <v>0</v>
          </cell>
        </row>
        <row r="198">
          <cell r="A198" t="str">
            <v>501.064210</v>
          </cell>
          <cell r="H198">
            <v>0</v>
          </cell>
          <cell r="K198">
            <v>0</v>
          </cell>
          <cell r="M198">
            <v>0</v>
          </cell>
        </row>
        <row r="199">
          <cell r="A199" t="str">
            <v>501.064220</v>
          </cell>
          <cell r="H199">
            <v>0</v>
          </cell>
          <cell r="K199">
            <v>0</v>
          </cell>
          <cell r="M199">
            <v>0</v>
          </cell>
        </row>
        <row r="200">
          <cell r="A200" t="str">
            <v>501.064305</v>
          </cell>
          <cell r="H200">
            <v>0</v>
          </cell>
          <cell r="K200">
            <v>0</v>
          </cell>
          <cell r="M200">
            <v>0</v>
          </cell>
        </row>
        <row r="201">
          <cell r="A201" t="str">
            <v>501.069940</v>
          </cell>
          <cell r="H201">
            <v>0</v>
          </cell>
          <cell r="K201">
            <v>0</v>
          </cell>
          <cell r="M201">
            <v>0</v>
          </cell>
        </row>
        <row r="202">
          <cell r="A202" t="str">
            <v>501.080105.01</v>
          </cell>
          <cell r="H202">
            <v>-9612.4500000000007</v>
          </cell>
          <cell r="K202">
            <v>-10574.380000000001</v>
          </cell>
          <cell r="M202">
            <v>12260.02</v>
          </cell>
        </row>
        <row r="203">
          <cell r="A203" t="str">
            <v>501.080105.02</v>
          </cell>
          <cell r="H203">
            <v>179526.26</v>
          </cell>
          <cell r="K203">
            <v>180906.78</v>
          </cell>
          <cell r="M203">
            <v>180906.78</v>
          </cell>
        </row>
        <row r="204">
          <cell r="A204" t="str">
            <v>501.080110.01</v>
          </cell>
          <cell r="H204">
            <v>-909663.75</v>
          </cell>
          <cell r="K204">
            <v>-919901.08</v>
          </cell>
          <cell r="M204">
            <v>7244713.5700000003</v>
          </cell>
        </row>
        <row r="205">
          <cell r="A205" t="str">
            <v>501.080110.02</v>
          </cell>
          <cell r="H205">
            <v>71998.360000000102</v>
          </cell>
          <cell r="K205">
            <v>-80656.449999999895</v>
          </cell>
          <cell r="M205">
            <v>4698431.82</v>
          </cell>
        </row>
        <row r="206">
          <cell r="A206" t="str">
            <v>501.080205</v>
          </cell>
          <cell r="H206">
            <v>0</v>
          </cell>
          <cell r="K206">
            <v>0</v>
          </cell>
          <cell r="M206">
            <v>0</v>
          </cell>
        </row>
        <row r="207">
          <cell r="A207" t="str">
            <v>501.080210</v>
          </cell>
          <cell r="H207">
            <v>0</v>
          </cell>
          <cell r="K207">
            <v>0</v>
          </cell>
          <cell r="M207">
            <v>0</v>
          </cell>
        </row>
        <row r="208">
          <cell r="A208" t="str">
            <v>501.080315</v>
          </cell>
          <cell r="H208">
            <v>0</v>
          </cell>
          <cell r="K208">
            <v>0</v>
          </cell>
          <cell r="M208">
            <v>0</v>
          </cell>
        </row>
        <row r="209">
          <cell r="A209" t="str">
            <v>501.080405</v>
          </cell>
          <cell r="H209">
            <v>6570</v>
          </cell>
          <cell r="K209">
            <v>8567.27</v>
          </cell>
          <cell r="M209">
            <v>6822.17</v>
          </cell>
        </row>
        <row r="210">
          <cell r="A210" t="str">
            <v>501.080425</v>
          </cell>
          <cell r="H210">
            <v>0</v>
          </cell>
          <cell r="K210">
            <v>0</v>
          </cell>
          <cell r="M210">
            <v>0</v>
          </cell>
        </row>
        <row r="211">
          <cell r="A211" t="str">
            <v>501.080430</v>
          </cell>
          <cell r="H211">
            <v>0</v>
          </cell>
          <cell r="K211">
            <v>0</v>
          </cell>
          <cell r="M211">
            <v>-26424.41</v>
          </cell>
        </row>
        <row r="212">
          <cell r="A212" t="str">
            <v>501.080430.01</v>
          </cell>
          <cell r="H212">
            <v>0</v>
          </cell>
          <cell r="K212">
            <v>0</v>
          </cell>
          <cell r="M212">
            <v>0</v>
          </cell>
        </row>
        <row r="213">
          <cell r="A213" t="str">
            <v>501.080430.02</v>
          </cell>
          <cell r="H213">
            <v>0</v>
          </cell>
          <cell r="K213">
            <v>0</v>
          </cell>
          <cell r="M213">
            <v>0</v>
          </cell>
        </row>
        <row r="214">
          <cell r="A214" t="str">
            <v>501.080430.03</v>
          </cell>
          <cell r="H214">
            <v>0</v>
          </cell>
          <cell r="K214">
            <v>0</v>
          </cell>
          <cell r="M214">
            <v>0</v>
          </cell>
        </row>
        <row r="215">
          <cell r="A215" t="str">
            <v>501.080430.09</v>
          </cell>
          <cell r="H215">
            <v>0</v>
          </cell>
          <cell r="K215">
            <v>0</v>
          </cell>
          <cell r="M215">
            <v>0</v>
          </cell>
        </row>
        <row r="216">
          <cell r="A216" t="str">
            <v>501.080440</v>
          </cell>
          <cell r="H216">
            <v>0</v>
          </cell>
          <cell r="K216">
            <v>0</v>
          </cell>
          <cell r="M216">
            <v>0</v>
          </cell>
        </row>
        <row r="217">
          <cell r="A217" t="str">
            <v>501.080445</v>
          </cell>
          <cell r="H217">
            <v>13667.02</v>
          </cell>
          <cell r="K217">
            <v>13667.02</v>
          </cell>
          <cell r="M217">
            <v>0</v>
          </cell>
        </row>
        <row r="218">
          <cell r="A218" t="str">
            <v>501.080499.01</v>
          </cell>
          <cell r="H218">
            <v>0</v>
          </cell>
          <cell r="K218">
            <v>0</v>
          </cell>
          <cell r="M218">
            <v>0</v>
          </cell>
        </row>
        <row r="219">
          <cell r="A219" t="str">
            <v>501.080499.02</v>
          </cell>
          <cell r="H219">
            <v>0</v>
          </cell>
          <cell r="K219">
            <v>0</v>
          </cell>
          <cell r="M219">
            <v>0</v>
          </cell>
        </row>
        <row r="220">
          <cell r="A220" t="str">
            <v>501.080605</v>
          </cell>
          <cell r="H220">
            <v>0</v>
          </cell>
          <cell r="K220">
            <v>0</v>
          </cell>
          <cell r="M220">
            <v>0</v>
          </cell>
        </row>
        <row r="221">
          <cell r="A221" t="str">
            <v>501.080605.1528</v>
          </cell>
          <cell r="H221">
            <v>0</v>
          </cell>
          <cell r="K221">
            <v>0</v>
          </cell>
          <cell r="M221">
            <v>0</v>
          </cell>
        </row>
        <row r="222">
          <cell r="A222" t="str">
            <v>501.080615</v>
          </cell>
          <cell r="H222">
            <v>0</v>
          </cell>
          <cell r="K222">
            <v>0</v>
          </cell>
          <cell r="M222">
            <v>0</v>
          </cell>
        </row>
        <row r="223">
          <cell r="A223" t="str">
            <v>501.080620</v>
          </cell>
          <cell r="H223">
            <v>0</v>
          </cell>
          <cell r="K223">
            <v>0</v>
          </cell>
          <cell r="M223">
            <v>0</v>
          </cell>
        </row>
        <row r="224">
          <cell r="A224" t="str">
            <v>501.080620.1501</v>
          </cell>
          <cell r="H224">
            <v>170881.75</v>
          </cell>
          <cell r="K224">
            <v>349134.87</v>
          </cell>
          <cell r="M224">
            <v>349134.87</v>
          </cell>
        </row>
        <row r="225">
          <cell r="A225" t="str">
            <v>501.080635</v>
          </cell>
          <cell r="H225">
            <v>0</v>
          </cell>
          <cell r="K225">
            <v>0</v>
          </cell>
          <cell r="M225">
            <v>0</v>
          </cell>
        </row>
        <row r="226">
          <cell r="A226" t="str">
            <v>501.080635.1507</v>
          </cell>
          <cell r="H226">
            <v>127356.47</v>
          </cell>
          <cell r="K226">
            <v>237177.86</v>
          </cell>
          <cell r="M226">
            <v>237177.86</v>
          </cell>
        </row>
        <row r="227">
          <cell r="A227" t="str">
            <v>501.080705</v>
          </cell>
          <cell r="H227">
            <v>0</v>
          </cell>
          <cell r="K227">
            <v>0</v>
          </cell>
          <cell r="M227">
            <v>0</v>
          </cell>
        </row>
        <row r="228">
          <cell r="A228" t="str">
            <v>501.080805</v>
          </cell>
          <cell r="H228">
            <v>274442.59000000003</v>
          </cell>
          <cell r="K228">
            <v>274442.59000000003</v>
          </cell>
          <cell r="M228">
            <v>274442.59000000003</v>
          </cell>
        </row>
        <row r="229">
          <cell r="A229" t="str">
            <v>501.080815</v>
          </cell>
          <cell r="H229">
            <v>-6365.02</v>
          </cell>
          <cell r="K229">
            <v>8320</v>
          </cell>
          <cell r="M229">
            <v>20839.02</v>
          </cell>
        </row>
        <row r="230">
          <cell r="A230" t="str">
            <v>501.090100</v>
          </cell>
          <cell r="H230">
            <v>0</v>
          </cell>
          <cell r="K230">
            <v>0</v>
          </cell>
          <cell r="M230">
            <v>0</v>
          </cell>
        </row>
        <row r="231">
          <cell r="A231" t="str">
            <v>502.010010</v>
          </cell>
          <cell r="H231">
            <v>0</v>
          </cell>
          <cell r="K231">
            <v>0</v>
          </cell>
          <cell r="M231">
            <v>0</v>
          </cell>
        </row>
        <row r="232">
          <cell r="A232" t="str">
            <v>502.010220</v>
          </cell>
          <cell r="H232">
            <v>0</v>
          </cell>
          <cell r="K232">
            <v>0</v>
          </cell>
          <cell r="M232">
            <v>0</v>
          </cell>
        </row>
        <row r="233">
          <cell r="A233" t="str">
            <v>502.010225</v>
          </cell>
          <cell r="H233">
            <v>0</v>
          </cell>
          <cell r="K233">
            <v>0</v>
          </cell>
          <cell r="M233">
            <v>0</v>
          </cell>
        </row>
        <row r="234">
          <cell r="A234" t="str">
            <v>502.010710</v>
          </cell>
          <cell r="H234">
            <v>0</v>
          </cell>
          <cell r="K234">
            <v>0</v>
          </cell>
          <cell r="M234">
            <v>0</v>
          </cell>
        </row>
        <row r="235">
          <cell r="A235" t="str">
            <v>502.020110</v>
          </cell>
          <cell r="H235">
            <v>0</v>
          </cell>
          <cell r="K235">
            <v>0</v>
          </cell>
          <cell r="M235">
            <v>0</v>
          </cell>
        </row>
        <row r="236">
          <cell r="A236" t="str">
            <v>502.020111</v>
          </cell>
          <cell r="H236">
            <v>0</v>
          </cell>
          <cell r="K236">
            <v>0</v>
          </cell>
          <cell r="M236">
            <v>0</v>
          </cell>
        </row>
        <row r="237">
          <cell r="A237" t="str">
            <v>502.020115</v>
          </cell>
          <cell r="H237">
            <v>0</v>
          </cell>
          <cell r="K237">
            <v>0</v>
          </cell>
          <cell r="M237">
            <v>0</v>
          </cell>
        </row>
        <row r="238">
          <cell r="A238" t="str">
            <v>502.020210</v>
          </cell>
          <cell r="H238">
            <v>0</v>
          </cell>
          <cell r="K238">
            <v>0</v>
          </cell>
          <cell r="M238">
            <v>0</v>
          </cell>
        </row>
        <row r="239">
          <cell r="A239" t="str">
            <v>502.020305</v>
          </cell>
          <cell r="H239">
            <v>0</v>
          </cell>
          <cell r="K239">
            <v>0</v>
          </cell>
          <cell r="M239">
            <v>0</v>
          </cell>
        </row>
        <row r="240">
          <cell r="A240" t="str">
            <v>502.020405</v>
          </cell>
          <cell r="H240">
            <v>0</v>
          </cell>
          <cell r="K240">
            <v>0</v>
          </cell>
          <cell r="M240">
            <v>0</v>
          </cell>
        </row>
        <row r="241">
          <cell r="A241" t="str">
            <v>502.020410</v>
          </cell>
          <cell r="H241">
            <v>0</v>
          </cell>
          <cell r="K241">
            <v>0</v>
          </cell>
          <cell r="M241">
            <v>0</v>
          </cell>
        </row>
        <row r="242">
          <cell r="A242" t="str">
            <v>502.020415</v>
          </cell>
          <cell r="H242">
            <v>0</v>
          </cell>
          <cell r="K242">
            <v>0</v>
          </cell>
          <cell r="M242">
            <v>0</v>
          </cell>
        </row>
        <row r="243">
          <cell r="A243" t="str">
            <v>502.020420</v>
          </cell>
          <cell r="H243">
            <v>0</v>
          </cell>
          <cell r="K243">
            <v>0</v>
          </cell>
          <cell r="M243">
            <v>0</v>
          </cell>
        </row>
        <row r="244">
          <cell r="A244" t="str">
            <v>502.020424</v>
          </cell>
          <cell r="H244">
            <v>0</v>
          </cell>
          <cell r="K244">
            <v>0</v>
          </cell>
          <cell r="M244">
            <v>0</v>
          </cell>
        </row>
        <row r="245">
          <cell r="A245" t="str">
            <v>502.020425</v>
          </cell>
          <cell r="H245">
            <v>0</v>
          </cell>
          <cell r="K245">
            <v>0</v>
          </cell>
          <cell r="M245">
            <v>0</v>
          </cell>
        </row>
        <row r="246">
          <cell r="A246" t="str">
            <v>502.020430</v>
          </cell>
          <cell r="H246">
            <v>0</v>
          </cell>
          <cell r="K246">
            <v>0</v>
          </cell>
          <cell r="M246">
            <v>0</v>
          </cell>
        </row>
        <row r="247">
          <cell r="A247" t="str">
            <v>502.020435</v>
          </cell>
          <cell r="H247">
            <v>0</v>
          </cell>
          <cell r="K247">
            <v>0</v>
          </cell>
          <cell r="M247">
            <v>0</v>
          </cell>
        </row>
        <row r="248">
          <cell r="A248" t="str">
            <v>502.020440</v>
          </cell>
          <cell r="H248">
            <v>0</v>
          </cell>
          <cell r="K248">
            <v>0</v>
          </cell>
          <cell r="M248">
            <v>0</v>
          </cell>
        </row>
        <row r="249">
          <cell r="A249" t="str">
            <v>502.020445</v>
          </cell>
          <cell r="H249">
            <v>0</v>
          </cell>
          <cell r="K249">
            <v>0</v>
          </cell>
          <cell r="M249">
            <v>0</v>
          </cell>
        </row>
        <row r="250">
          <cell r="A250" t="str">
            <v>502.020450</v>
          </cell>
          <cell r="H250">
            <v>0</v>
          </cell>
          <cell r="K250">
            <v>0</v>
          </cell>
          <cell r="M250">
            <v>0</v>
          </cell>
        </row>
        <row r="251">
          <cell r="A251" t="str">
            <v>502.020455</v>
          </cell>
          <cell r="H251">
            <v>0</v>
          </cell>
          <cell r="K251">
            <v>0</v>
          </cell>
          <cell r="M251">
            <v>0</v>
          </cell>
        </row>
        <row r="252">
          <cell r="A252" t="str">
            <v>502.020465</v>
          </cell>
          <cell r="H252">
            <v>0</v>
          </cell>
          <cell r="K252">
            <v>0</v>
          </cell>
          <cell r="M252">
            <v>0</v>
          </cell>
        </row>
        <row r="253">
          <cell r="A253" t="str">
            <v>502.020470</v>
          </cell>
          <cell r="H253">
            <v>0</v>
          </cell>
          <cell r="K253">
            <v>0</v>
          </cell>
          <cell r="M253">
            <v>0</v>
          </cell>
        </row>
        <row r="254">
          <cell r="A254" t="str">
            <v>502.020475</v>
          </cell>
          <cell r="H254">
            <v>0</v>
          </cell>
          <cell r="K254">
            <v>0</v>
          </cell>
          <cell r="M254">
            <v>0</v>
          </cell>
        </row>
        <row r="255">
          <cell r="A255" t="str">
            <v>502.020480</v>
          </cell>
          <cell r="H255">
            <v>0</v>
          </cell>
          <cell r="K255">
            <v>0</v>
          </cell>
          <cell r="M255">
            <v>0</v>
          </cell>
        </row>
        <row r="256">
          <cell r="A256" t="str">
            <v>502.020510.</v>
          </cell>
          <cell r="H256">
            <v>0</v>
          </cell>
          <cell r="K256">
            <v>0</v>
          </cell>
          <cell r="M256">
            <v>0</v>
          </cell>
        </row>
        <row r="257">
          <cell r="A257" t="str">
            <v>502.020610</v>
          </cell>
          <cell r="H257">
            <v>0</v>
          </cell>
          <cell r="K257">
            <v>0</v>
          </cell>
          <cell r="M257">
            <v>0</v>
          </cell>
        </row>
        <row r="258">
          <cell r="A258" t="str">
            <v>502.020720</v>
          </cell>
          <cell r="H258">
            <v>0</v>
          </cell>
          <cell r="K258">
            <v>0</v>
          </cell>
          <cell r="M258">
            <v>0</v>
          </cell>
        </row>
        <row r="259">
          <cell r="A259" t="str">
            <v>502.020730</v>
          </cell>
          <cell r="H259">
            <v>0</v>
          </cell>
          <cell r="K259">
            <v>0</v>
          </cell>
          <cell r="M259">
            <v>0</v>
          </cell>
        </row>
        <row r="260">
          <cell r="A260" t="str">
            <v>502.020745</v>
          </cell>
          <cell r="H260">
            <v>0</v>
          </cell>
          <cell r="K260">
            <v>0</v>
          </cell>
          <cell r="M260">
            <v>0</v>
          </cell>
        </row>
        <row r="261">
          <cell r="A261" t="str">
            <v>502.020805</v>
          </cell>
          <cell r="H261">
            <v>0</v>
          </cell>
          <cell r="K261">
            <v>0</v>
          </cell>
          <cell r="M261">
            <v>0</v>
          </cell>
        </row>
        <row r="262">
          <cell r="A262" t="str">
            <v>502.020905</v>
          </cell>
          <cell r="H262">
            <v>0</v>
          </cell>
          <cell r="K262">
            <v>0</v>
          </cell>
          <cell r="M262">
            <v>0</v>
          </cell>
        </row>
        <row r="263">
          <cell r="A263" t="str">
            <v>502.022005</v>
          </cell>
          <cell r="H263">
            <v>0</v>
          </cell>
          <cell r="K263">
            <v>0</v>
          </cell>
          <cell r="M263">
            <v>0</v>
          </cell>
        </row>
        <row r="264">
          <cell r="A264" t="str">
            <v>502.022105</v>
          </cell>
          <cell r="H264">
            <v>0</v>
          </cell>
          <cell r="K264">
            <v>0</v>
          </cell>
          <cell r="M264">
            <v>0</v>
          </cell>
        </row>
        <row r="265">
          <cell r="A265" t="str">
            <v>502.022110</v>
          </cell>
          <cell r="H265">
            <v>0</v>
          </cell>
          <cell r="K265">
            <v>0</v>
          </cell>
          <cell r="M265">
            <v>0</v>
          </cell>
        </row>
        <row r="266">
          <cell r="A266" t="str">
            <v>502.022125</v>
          </cell>
          <cell r="H266">
            <v>0</v>
          </cell>
          <cell r="K266">
            <v>0</v>
          </cell>
          <cell r="M266">
            <v>0</v>
          </cell>
        </row>
        <row r="267">
          <cell r="A267" t="str">
            <v>502.022205</v>
          </cell>
          <cell r="H267">
            <v>0</v>
          </cell>
          <cell r="K267">
            <v>0</v>
          </cell>
          <cell r="M267">
            <v>0</v>
          </cell>
        </row>
        <row r="268">
          <cell r="A268" t="str">
            <v>502.022210</v>
          </cell>
          <cell r="H268">
            <v>0</v>
          </cell>
          <cell r="K268">
            <v>0</v>
          </cell>
          <cell r="M268">
            <v>0</v>
          </cell>
        </row>
        <row r="269">
          <cell r="A269" t="str">
            <v>502.022215</v>
          </cell>
          <cell r="H269">
            <v>0</v>
          </cell>
          <cell r="K269">
            <v>0</v>
          </cell>
          <cell r="M269">
            <v>0</v>
          </cell>
        </row>
        <row r="270">
          <cell r="A270" t="str">
            <v>502.022220</v>
          </cell>
          <cell r="H270">
            <v>0</v>
          </cell>
          <cell r="K270">
            <v>0</v>
          </cell>
          <cell r="M270">
            <v>0</v>
          </cell>
        </row>
        <row r="271">
          <cell r="A271" t="str">
            <v>502.022225</v>
          </cell>
          <cell r="H271">
            <v>0</v>
          </cell>
          <cell r="K271">
            <v>0</v>
          </cell>
          <cell r="M271">
            <v>0</v>
          </cell>
        </row>
        <row r="272">
          <cell r="A272" t="str">
            <v>502.022310</v>
          </cell>
          <cell r="H272">
            <v>0</v>
          </cell>
          <cell r="K272">
            <v>0</v>
          </cell>
          <cell r="M272">
            <v>0</v>
          </cell>
        </row>
        <row r="273">
          <cell r="A273" t="str">
            <v>502.022405</v>
          </cell>
          <cell r="H273">
            <v>0</v>
          </cell>
          <cell r="K273">
            <v>0</v>
          </cell>
          <cell r="M273">
            <v>0</v>
          </cell>
        </row>
        <row r="274">
          <cell r="A274" t="str">
            <v>502.022510</v>
          </cell>
          <cell r="H274">
            <v>0</v>
          </cell>
          <cell r="K274">
            <v>0</v>
          </cell>
          <cell r="M274">
            <v>0</v>
          </cell>
        </row>
        <row r="275">
          <cell r="A275" t="str">
            <v>502.022515</v>
          </cell>
          <cell r="H275">
            <v>0</v>
          </cell>
          <cell r="K275">
            <v>0</v>
          </cell>
          <cell r="M275">
            <v>0</v>
          </cell>
        </row>
        <row r="276">
          <cell r="A276" t="str">
            <v>502.022605</v>
          </cell>
          <cell r="H276">
            <v>0</v>
          </cell>
          <cell r="K276">
            <v>0</v>
          </cell>
          <cell r="M276">
            <v>0</v>
          </cell>
        </row>
        <row r="277">
          <cell r="A277" t="str">
            <v>502.022705</v>
          </cell>
          <cell r="H277">
            <v>0</v>
          </cell>
          <cell r="K277">
            <v>0</v>
          </cell>
          <cell r="M277">
            <v>0</v>
          </cell>
        </row>
        <row r="278">
          <cell r="A278" t="str">
            <v>502.029910</v>
          </cell>
          <cell r="H278">
            <v>0</v>
          </cell>
          <cell r="K278">
            <v>0</v>
          </cell>
          <cell r="M278">
            <v>0</v>
          </cell>
        </row>
        <row r="279">
          <cell r="A279" t="str">
            <v>502.029920</v>
          </cell>
          <cell r="H279">
            <v>0</v>
          </cell>
          <cell r="K279">
            <v>0</v>
          </cell>
          <cell r="M279">
            <v>0</v>
          </cell>
        </row>
        <row r="280">
          <cell r="A280" t="str">
            <v>502.029990</v>
          </cell>
          <cell r="H280">
            <v>0</v>
          </cell>
          <cell r="K280">
            <v>0</v>
          </cell>
          <cell r="M280">
            <v>0</v>
          </cell>
        </row>
        <row r="281">
          <cell r="A281" t="str">
            <v>502.030110</v>
          </cell>
          <cell r="H281">
            <v>0</v>
          </cell>
          <cell r="K281">
            <v>0</v>
          </cell>
          <cell r="M281">
            <v>0</v>
          </cell>
        </row>
        <row r="282">
          <cell r="A282" t="str">
            <v>502.030140</v>
          </cell>
          <cell r="H282">
            <v>0</v>
          </cell>
          <cell r="K282">
            <v>0</v>
          </cell>
          <cell r="M282">
            <v>0</v>
          </cell>
        </row>
        <row r="283">
          <cell r="A283" t="str">
            <v>502.030210</v>
          </cell>
          <cell r="H283">
            <v>0</v>
          </cell>
          <cell r="K283">
            <v>0</v>
          </cell>
          <cell r="M283">
            <v>0</v>
          </cell>
        </row>
        <row r="284">
          <cell r="A284" t="str">
            <v>502.030410</v>
          </cell>
          <cell r="H284">
            <v>0</v>
          </cell>
          <cell r="K284">
            <v>0</v>
          </cell>
          <cell r="M284">
            <v>0</v>
          </cell>
        </row>
        <row r="285">
          <cell r="A285" t="str">
            <v>502.030424</v>
          </cell>
          <cell r="H285">
            <v>0</v>
          </cell>
          <cell r="K285">
            <v>0</v>
          </cell>
          <cell r="M285">
            <v>0</v>
          </cell>
        </row>
        <row r="286">
          <cell r="A286" t="str">
            <v>502.030425</v>
          </cell>
          <cell r="H286">
            <v>0</v>
          </cell>
          <cell r="K286">
            <v>0</v>
          </cell>
          <cell r="M286">
            <v>0</v>
          </cell>
        </row>
        <row r="287">
          <cell r="A287" t="str">
            <v>502.030430</v>
          </cell>
          <cell r="H287">
            <v>0</v>
          </cell>
          <cell r="K287">
            <v>0</v>
          </cell>
          <cell r="M287">
            <v>0</v>
          </cell>
        </row>
        <row r="288">
          <cell r="A288" t="str">
            <v>502.030435</v>
          </cell>
          <cell r="H288">
            <v>0</v>
          </cell>
          <cell r="K288">
            <v>0</v>
          </cell>
          <cell r="M288">
            <v>0</v>
          </cell>
        </row>
        <row r="289">
          <cell r="A289" t="str">
            <v>502.030445</v>
          </cell>
          <cell r="H289">
            <v>0</v>
          </cell>
          <cell r="K289">
            <v>0</v>
          </cell>
          <cell r="M289">
            <v>0</v>
          </cell>
        </row>
        <row r="290">
          <cell r="A290" t="str">
            <v>502.030450</v>
          </cell>
          <cell r="H290">
            <v>0</v>
          </cell>
          <cell r="K290">
            <v>0</v>
          </cell>
          <cell r="M290">
            <v>0</v>
          </cell>
        </row>
        <row r="291">
          <cell r="A291" t="str">
            <v>502.030455</v>
          </cell>
          <cell r="H291">
            <v>0</v>
          </cell>
          <cell r="K291">
            <v>0</v>
          </cell>
          <cell r="M291">
            <v>0</v>
          </cell>
        </row>
        <row r="292">
          <cell r="A292" t="str">
            <v>502.030460</v>
          </cell>
          <cell r="H292">
            <v>0</v>
          </cell>
          <cell r="K292">
            <v>0</v>
          </cell>
          <cell r="M292">
            <v>0</v>
          </cell>
        </row>
        <row r="293">
          <cell r="A293" t="str">
            <v>502.030465</v>
          </cell>
          <cell r="H293">
            <v>0</v>
          </cell>
          <cell r="K293">
            <v>0</v>
          </cell>
          <cell r="M293">
            <v>0</v>
          </cell>
        </row>
        <row r="294">
          <cell r="A294" t="str">
            <v>502.030475</v>
          </cell>
          <cell r="H294">
            <v>0</v>
          </cell>
          <cell r="K294">
            <v>0</v>
          </cell>
          <cell r="M294">
            <v>0</v>
          </cell>
        </row>
        <row r="295">
          <cell r="A295" t="str">
            <v>502.030480</v>
          </cell>
          <cell r="H295">
            <v>0</v>
          </cell>
          <cell r="K295">
            <v>0</v>
          </cell>
          <cell r="M295">
            <v>0</v>
          </cell>
        </row>
        <row r="296">
          <cell r="A296" t="str">
            <v>502.030905</v>
          </cell>
          <cell r="H296">
            <v>0</v>
          </cell>
          <cell r="K296">
            <v>0</v>
          </cell>
          <cell r="M296">
            <v>0</v>
          </cell>
        </row>
        <row r="297">
          <cell r="A297" t="str">
            <v>502.032105</v>
          </cell>
          <cell r="H297">
            <v>0</v>
          </cell>
          <cell r="K297">
            <v>0</v>
          </cell>
          <cell r="M297">
            <v>0</v>
          </cell>
        </row>
        <row r="298">
          <cell r="A298" t="str">
            <v>502.032205</v>
          </cell>
          <cell r="H298">
            <v>0</v>
          </cell>
          <cell r="K298">
            <v>0</v>
          </cell>
          <cell r="M298">
            <v>0</v>
          </cell>
        </row>
        <row r="299">
          <cell r="A299" t="str">
            <v>502.032210</v>
          </cell>
          <cell r="H299">
            <v>0</v>
          </cell>
          <cell r="K299">
            <v>0</v>
          </cell>
          <cell r="M299">
            <v>0</v>
          </cell>
        </row>
        <row r="300">
          <cell r="A300" t="str">
            <v>502.032215</v>
          </cell>
          <cell r="H300">
            <v>0</v>
          </cell>
          <cell r="K300">
            <v>0</v>
          </cell>
          <cell r="M300">
            <v>0</v>
          </cell>
        </row>
        <row r="301">
          <cell r="A301" t="str">
            <v>502.032510</v>
          </cell>
          <cell r="H301">
            <v>0</v>
          </cell>
          <cell r="K301">
            <v>0</v>
          </cell>
          <cell r="M301">
            <v>0</v>
          </cell>
        </row>
        <row r="302">
          <cell r="A302" t="str">
            <v>502.032515</v>
          </cell>
          <cell r="H302">
            <v>0</v>
          </cell>
          <cell r="K302">
            <v>0</v>
          </cell>
          <cell r="M302">
            <v>0</v>
          </cell>
        </row>
        <row r="303">
          <cell r="A303" t="str">
            <v>502.032801</v>
          </cell>
          <cell r="H303">
            <v>0</v>
          </cell>
          <cell r="K303">
            <v>0</v>
          </cell>
          <cell r="M303">
            <v>0</v>
          </cell>
        </row>
        <row r="304">
          <cell r="A304" t="str">
            <v>502.032811</v>
          </cell>
          <cell r="H304">
            <v>0</v>
          </cell>
          <cell r="K304">
            <v>0</v>
          </cell>
          <cell r="M304">
            <v>0</v>
          </cell>
        </row>
        <row r="305">
          <cell r="A305" t="str">
            <v>502.032841</v>
          </cell>
          <cell r="H305">
            <v>0</v>
          </cell>
          <cell r="K305">
            <v>0</v>
          </cell>
          <cell r="M305">
            <v>0</v>
          </cell>
        </row>
        <row r="306">
          <cell r="A306" t="str">
            <v>502.034227</v>
          </cell>
          <cell r="H306">
            <v>0</v>
          </cell>
          <cell r="K306">
            <v>0</v>
          </cell>
          <cell r="M306">
            <v>0</v>
          </cell>
        </row>
        <row r="307">
          <cell r="A307" t="str">
            <v>502.062205</v>
          </cell>
          <cell r="H307">
            <v>0</v>
          </cell>
          <cell r="K307">
            <v>0</v>
          </cell>
          <cell r="M307">
            <v>0</v>
          </cell>
        </row>
        <row r="308">
          <cell r="A308" t="str">
            <v>502.062210</v>
          </cell>
          <cell r="H308">
            <v>0</v>
          </cell>
          <cell r="K308">
            <v>0</v>
          </cell>
          <cell r="M308">
            <v>0</v>
          </cell>
        </row>
        <row r="309">
          <cell r="A309" t="str">
            <v>502.062215</v>
          </cell>
          <cell r="H309">
            <v>0</v>
          </cell>
          <cell r="K309">
            <v>0</v>
          </cell>
          <cell r="M309">
            <v>0</v>
          </cell>
        </row>
        <row r="310">
          <cell r="A310" t="str">
            <v>502.064105</v>
          </cell>
          <cell r="H310">
            <v>0</v>
          </cell>
          <cell r="K310">
            <v>0</v>
          </cell>
          <cell r="M310">
            <v>0</v>
          </cell>
        </row>
        <row r="311">
          <cell r="A311" t="str">
            <v>502.064210</v>
          </cell>
          <cell r="H311">
            <v>0</v>
          </cell>
          <cell r="K311">
            <v>0</v>
          </cell>
          <cell r="M311">
            <v>0</v>
          </cell>
        </row>
        <row r="312">
          <cell r="A312" t="str">
            <v>502.064220</v>
          </cell>
          <cell r="H312">
            <v>0</v>
          </cell>
          <cell r="K312">
            <v>0</v>
          </cell>
          <cell r="M312">
            <v>0</v>
          </cell>
        </row>
        <row r="313">
          <cell r="A313" t="str">
            <v>502.080105.01</v>
          </cell>
          <cell r="H313">
            <v>0</v>
          </cell>
          <cell r="K313">
            <v>0</v>
          </cell>
          <cell r="M313">
            <v>0</v>
          </cell>
        </row>
        <row r="314">
          <cell r="A314" t="str">
            <v>502.080105.02</v>
          </cell>
          <cell r="H314">
            <v>0</v>
          </cell>
          <cell r="K314">
            <v>0</v>
          </cell>
          <cell r="M314">
            <v>0</v>
          </cell>
        </row>
        <row r="315">
          <cell r="A315" t="str">
            <v>502.080110.01</v>
          </cell>
          <cell r="H315">
            <v>0</v>
          </cell>
          <cell r="K315">
            <v>0</v>
          </cell>
          <cell r="M315">
            <v>0</v>
          </cell>
        </row>
        <row r="316">
          <cell r="A316" t="str">
            <v>502.080110.02</v>
          </cell>
          <cell r="H316">
            <v>0</v>
          </cell>
          <cell r="K316">
            <v>0</v>
          </cell>
          <cell r="M316">
            <v>0</v>
          </cell>
        </row>
        <row r="317">
          <cell r="A317" t="str">
            <v>502.080205</v>
          </cell>
          <cell r="H317">
            <v>0</v>
          </cell>
          <cell r="K317">
            <v>0</v>
          </cell>
          <cell r="M317">
            <v>0</v>
          </cell>
        </row>
        <row r="318">
          <cell r="A318" t="str">
            <v>502.080210</v>
          </cell>
          <cell r="H318">
            <v>0</v>
          </cell>
          <cell r="K318">
            <v>0</v>
          </cell>
          <cell r="M318">
            <v>0</v>
          </cell>
        </row>
        <row r="319">
          <cell r="A319" t="str">
            <v>502.080315</v>
          </cell>
          <cell r="H319">
            <v>0</v>
          </cell>
          <cell r="K319">
            <v>0</v>
          </cell>
          <cell r="M319">
            <v>0</v>
          </cell>
        </row>
        <row r="320">
          <cell r="A320" t="str">
            <v>502.080405</v>
          </cell>
          <cell r="H320">
            <v>0</v>
          </cell>
          <cell r="K320">
            <v>0</v>
          </cell>
          <cell r="M320">
            <v>0</v>
          </cell>
        </row>
        <row r="321">
          <cell r="A321" t="str">
            <v>502.080425</v>
          </cell>
          <cell r="H321">
            <v>0</v>
          </cell>
          <cell r="K321">
            <v>0</v>
          </cell>
          <cell r="M321">
            <v>0</v>
          </cell>
        </row>
        <row r="322">
          <cell r="A322" t="str">
            <v>502.080430.01</v>
          </cell>
          <cell r="H322">
            <v>0</v>
          </cell>
          <cell r="K322">
            <v>0</v>
          </cell>
          <cell r="M322">
            <v>0</v>
          </cell>
        </row>
        <row r="323">
          <cell r="A323" t="str">
            <v>502.080430.02</v>
          </cell>
          <cell r="H323">
            <v>0</v>
          </cell>
          <cell r="K323">
            <v>0</v>
          </cell>
          <cell r="M323">
            <v>0</v>
          </cell>
        </row>
        <row r="324">
          <cell r="A324" t="str">
            <v>502.080430.03</v>
          </cell>
          <cell r="H324">
            <v>0</v>
          </cell>
          <cell r="K324">
            <v>0</v>
          </cell>
          <cell r="M324">
            <v>0</v>
          </cell>
        </row>
        <row r="325">
          <cell r="A325" t="str">
            <v>502.080430.09</v>
          </cell>
          <cell r="H325">
            <v>0</v>
          </cell>
          <cell r="K325">
            <v>0</v>
          </cell>
          <cell r="M325">
            <v>0</v>
          </cell>
        </row>
        <row r="326">
          <cell r="A326" t="str">
            <v>502.080440</v>
          </cell>
          <cell r="H326">
            <v>0</v>
          </cell>
          <cell r="K326">
            <v>0</v>
          </cell>
          <cell r="M326">
            <v>0</v>
          </cell>
        </row>
        <row r="327">
          <cell r="A327" t="str">
            <v>502.080445</v>
          </cell>
          <cell r="H327">
            <v>0</v>
          </cell>
          <cell r="K327">
            <v>0</v>
          </cell>
          <cell r="M327">
            <v>0</v>
          </cell>
        </row>
        <row r="328">
          <cell r="A328" t="str">
            <v>502.080499.01</v>
          </cell>
          <cell r="H328">
            <v>0</v>
          </cell>
          <cell r="K328">
            <v>0</v>
          </cell>
          <cell r="M328">
            <v>0</v>
          </cell>
        </row>
        <row r="329">
          <cell r="A329" t="str">
            <v>502.080499.02</v>
          </cell>
          <cell r="H329">
            <v>0</v>
          </cell>
          <cell r="K329">
            <v>0</v>
          </cell>
          <cell r="M329">
            <v>0</v>
          </cell>
        </row>
        <row r="330">
          <cell r="A330" t="str">
            <v>502.080605</v>
          </cell>
          <cell r="H330">
            <v>0</v>
          </cell>
          <cell r="K330">
            <v>0</v>
          </cell>
          <cell r="M330">
            <v>0</v>
          </cell>
        </row>
        <row r="331">
          <cell r="A331" t="str">
            <v>502.080615</v>
          </cell>
          <cell r="H331">
            <v>0</v>
          </cell>
          <cell r="K331">
            <v>0</v>
          </cell>
          <cell r="M331">
            <v>0</v>
          </cell>
        </row>
        <row r="332">
          <cell r="A332" t="str">
            <v>502.080620</v>
          </cell>
          <cell r="H332">
            <v>0</v>
          </cell>
          <cell r="K332">
            <v>0</v>
          </cell>
          <cell r="M332">
            <v>0</v>
          </cell>
        </row>
        <row r="333">
          <cell r="A333" t="str">
            <v>502.080705</v>
          </cell>
          <cell r="H333">
            <v>0</v>
          </cell>
          <cell r="K333">
            <v>0</v>
          </cell>
          <cell r="M333">
            <v>0</v>
          </cell>
        </row>
        <row r="334">
          <cell r="A334" t="str">
            <v>502.080805</v>
          </cell>
          <cell r="H334">
            <v>0</v>
          </cell>
          <cell r="K334">
            <v>0</v>
          </cell>
          <cell r="M334">
            <v>0</v>
          </cell>
        </row>
        <row r="335">
          <cell r="A335" t="str">
            <v>502.080815</v>
          </cell>
          <cell r="H335">
            <v>0</v>
          </cell>
          <cell r="K335">
            <v>0</v>
          </cell>
          <cell r="M335">
            <v>0</v>
          </cell>
        </row>
        <row r="336">
          <cell r="A336" t="str">
            <v>503.011102</v>
          </cell>
          <cell r="H336">
            <v>-662655.32999999996</v>
          </cell>
          <cell r="K336">
            <v>-1239719.96</v>
          </cell>
          <cell r="M336">
            <v>1239719.96</v>
          </cell>
        </row>
        <row r="337">
          <cell r="A337" t="str">
            <v>503.011103</v>
          </cell>
          <cell r="H337">
            <v>0</v>
          </cell>
          <cell r="K337">
            <v>0</v>
          </cell>
          <cell r="M337">
            <v>0</v>
          </cell>
        </row>
        <row r="338">
          <cell r="A338" t="str">
            <v>503.011107</v>
          </cell>
          <cell r="H338">
            <v>-813339.78</v>
          </cell>
          <cell r="K338">
            <v>-1848810.3599999999</v>
          </cell>
          <cell r="M338">
            <v>1848810.36</v>
          </cell>
        </row>
        <row r="339">
          <cell r="A339" t="str">
            <v>503.011108</v>
          </cell>
          <cell r="H339">
            <v>0</v>
          </cell>
          <cell r="K339">
            <v>0</v>
          </cell>
          <cell r="M339">
            <v>0</v>
          </cell>
        </row>
        <row r="340">
          <cell r="A340" t="str">
            <v>503.011191</v>
          </cell>
          <cell r="H340">
            <v>-72136.17</v>
          </cell>
          <cell r="K340">
            <v>-125933.37</v>
          </cell>
          <cell r="M340">
            <v>125933.37</v>
          </cell>
        </row>
        <row r="341">
          <cell r="A341" t="str">
            <v>503.011410</v>
          </cell>
          <cell r="H341">
            <v>-7921361.4699999988</v>
          </cell>
          <cell r="K341">
            <v>-14671767.689999998</v>
          </cell>
          <cell r="M341">
            <v>14227160.210000001</v>
          </cell>
        </row>
        <row r="342">
          <cell r="A342" t="str">
            <v>503.011521</v>
          </cell>
          <cell r="H342">
            <v>0</v>
          </cell>
          <cell r="K342">
            <v>0</v>
          </cell>
          <cell r="M342">
            <v>0</v>
          </cell>
        </row>
        <row r="343">
          <cell r="A343" t="str">
            <v>503.011531</v>
          </cell>
          <cell r="H343">
            <v>0</v>
          </cell>
          <cell r="K343">
            <v>0</v>
          </cell>
          <cell r="M343">
            <v>0</v>
          </cell>
        </row>
        <row r="344">
          <cell r="A344" t="str">
            <v>503.011541</v>
          </cell>
          <cell r="H344">
            <v>-5934530.5999999996</v>
          </cell>
          <cell r="K344">
            <v>-12283232.609999999</v>
          </cell>
          <cell r="M344">
            <v>11537451.25</v>
          </cell>
        </row>
        <row r="345">
          <cell r="A345" t="str">
            <v>503.011551</v>
          </cell>
          <cell r="H345">
            <v>0</v>
          </cell>
          <cell r="K345">
            <v>0</v>
          </cell>
          <cell r="M345">
            <v>0</v>
          </cell>
        </row>
        <row r="346">
          <cell r="A346" t="str">
            <v>503.019990</v>
          </cell>
          <cell r="H346">
            <v>-1221025.9399999995</v>
          </cell>
          <cell r="K346">
            <v>-1313790.5799999994</v>
          </cell>
          <cell r="M346">
            <v>1313790.57</v>
          </cell>
        </row>
        <row r="347">
          <cell r="A347" t="str">
            <v>503.020110</v>
          </cell>
          <cell r="H347">
            <v>1044828.68</v>
          </cell>
          <cell r="K347">
            <v>2134720.48</v>
          </cell>
          <cell r="M347">
            <v>2134720.48</v>
          </cell>
        </row>
        <row r="348">
          <cell r="A348" t="str">
            <v>503.020111</v>
          </cell>
          <cell r="H348">
            <v>0</v>
          </cell>
          <cell r="K348">
            <v>0</v>
          </cell>
          <cell r="M348">
            <v>0</v>
          </cell>
        </row>
        <row r="349">
          <cell r="A349" t="str">
            <v>503.020115</v>
          </cell>
          <cell r="H349">
            <v>0</v>
          </cell>
          <cell r="K349">
            <v>0</v>
          </cell>
          <cell r="M349">
            <v>0</v>
          </cell>
        </row>
        <row r="350">
          <cell r="A350" t="str">
            <v>503.020210</v>
          </cell>
          <cell r="H350">
            <v>0</v>
          </cell>
          <cell r="K350">
            <v>0</v>
          </cell>
          <cell r="M350">
            <v>0</v>
          </cell>
        </row>
        <row r="351">
          <cell r="A351" t="str">
            <v>503.020305</v>
          </cell>
          <cell r="H351">
            <v>0</v>
          </cell>
          <cell r="K351">
            <v>0</v>
          </cell>
          <cell r="M351">
            <v>0</v>
          </cell>
        </row>
        <row r="352">
          <cell r="A352" t="str">
            <v>503.020405</v>
          </cell>
          <cell r="H352">
            <v>20925</v>
          </cell>
          <cell r="K352">
            <v>40850</v>
          </cell>
          <cell r="M352">
            <v>40850</v>
          </cell>
        </row>
        <row r="353">
          <cell r="A353" t="str">
            <v>503.020410</v>
          </cell>
          <cell r="H353">
            <v>0</v>
          </cell>
          <cell r="K353">
            <v>0</v>
          </cell>
          <cell r="M353">
            <v>0</v>
          </cell>
        </row>
        <row r="354">
          <cell r="A354" t="str">
            <v>503.020415</v>
          </cell>
          <cell r="H354">
            <v>0</v>
          </cell>
          <cell r="K354">
            <v>0</v>
          </cell>
          <cell r="M354">
            <v>0</v>
          </cell>
        </row>
        <row r="355">
          <cell r="A355" t="str">
            <v>503.020420</v>
          </cell>
          <cell r="H355">
            <v>0</v>
          </cell>
          <cell r="K355">
            <v>2640</v>
          </cell>
          <cell r="M355">
            <v>2640</v>
          </cell>
        </row>
        <row r="356">
          <cell r="A356" t="str">
            <v>503.020424</v>
          </cell>
          <cell r="H356">
            <v>3321.01</v>
          </cell>
          <cell r="K356">
            <v>6971.6200000000008</v>
          </cell>
          <cell r="M356">
            <v>6971.62</v>
          </cell>
        </row>
        <row r="357">
          <cell r="A357" t="str">
            <v>503.020425</v>
          </cell>
          <cell r="H357">
            <v>8894.51</v>
          </cell>
          <cell r="K357">
            <v>14862.1</v>
          </cell>
          <cell r="M357">
            <v>14862.09</v>
          </cell>
        </row>
        <row r="358">
          <cell r="A358" t="str">
            <v>503.020430</v>
          </cell>
          <cell r="H358">
            <v>10427.94</v>
          </cell>
          <cell r="K358">
            <v>21201.230000000003</v>
          </cell>
          <cell r="M358">
            <v>21201.23</v>
          </cell>
        </row>
        <row r="359">
          <cell r="A359" t="str">
            <v>503.020435</v>
          </cell>
          <cell r="H359">
            <v>0</v>
          </cell>
          <cell r="K359">
            <v>9630</v>
          </cell>
          <cell r="M359">
            <v>9630</v>
          </cell>
        </row>
        <row r="360">
          <cell r="A360" t="str">
            <v>503.020440</v>
          </cell>
          <cell r="H360">
            <v>0</v>
          </cell>
          <cell r="K360">
            <v>0</v>
          </cell>
          <cell r="M360">
            <v>20918.5</v>
          </cell>
        </row>
        <row r="361">
          <cell r="A361" t="str">
            <v>503.020445</v>
          </cell>
          <cell r="H361">
            <v>0</v>
          </cell>
          <cell r="K361">
            <v>0</v>
          </cell>
          <cell r="M361">
            <v>0</v>
          </cell>
        </row>
        <row r="362">
          <cell r="A362" t="str">
            <v>503.020450</v>
          </cell>
          <cell r="H362">
            <v>0</v>
          </cell>
          <cell r="K362">
            <v>0</v>
          </cell>
          <cell r="M362">
            <v>0</v>
          </cell>
        </row>
        <row r="363">
          <cell r="A363" t="str">
            <v>503.020455</v>
          </cell>
          <cell r="H363">
            <v>0</v>
          </cell>
          <cell r="K363">
            <v>0</v>
          </cell>
          <cell r="M363">
            <v>0</v>
          </cell>
        </row>
        <row r="364">
          <cell r="A364" t="str">
            <v>503.020465</v>
          </cell>
          <cell r="H364">
            <v>1324</v>
          </cell>
          <cell r="K364">
            <v>-1093</v>
          </cell>
          <cell r="M364">
            <v>-1093</v>
          </cell>
        </row>
        <row r="365">
          <cell r="A365" t="str">
            <v>503.020470</v>
          </cell>
          <cell r="H365">
            <v>0</v>
          </cell>
          <cell r="K365">
            <v>0</v>
          </cell>
          <cell r="M365">
            <v>0</v>
          </cell>
        </row>
        <row r="366">
          <cell r="A366" t="str">
            <v>503.020475</v>
          </cell>
          <cell r="H366">
            <v>36610</v>
          </cell>
          <cell r="K366">
            <v>43220</v>
          </cell>
          <cell r="M366">
            <v>43220</v>
          </cell>
        </row>
        <row r="367">
          <cell r="A367" t="str">
            <v>503.020480</v>
          </cell>
          <cell r="H367">
            <v>12066.49</v>
          </cell>
          <cell r="K367">
            <v>11722.03</v>
          </cell>
          <cell r="M367">
            <v>21453.58</v>
          </cell>
        </row>
        <row r="368">
          <cell r="A368" t="str">
            <v>503.020490</v>
          </cell>
          <cell r="H368">
            <v>170881.75</v>
          </cell>
          <cell r="K368">
            <v>349134.87</v>
          </cell>
          <cell r="M368">
            <v>349134.87</v>
          </cell>
        </row>
        <row r="369">
          <cell r="A369" t="str">
            <v>503.020510</v>
          </cell>
          <cell r="H369">
            <v>35947.5</v>
          </cell>
          <cell r="K369">
            <v>45147.5</v>
          </cell>
          <cell r="M369">
            <v>50722.93</v>
          </cell>
        </row>
        <row r="370">
          <cell r="A370" t="str">
            <v>503.020610</v>
          </cell>
          <cell r="H370">
            <v>22547.99</v>
          </cell>
          <cell r="K370">
            <v>1181.2300000000032</v>
          </cell>
          <cell r="M370">
            <v>10589.64</v>
          </cell>
        </row>
        <row r="371">
          <cell r="A371" t="str">
            <v>503.020720</v>
          </cell>
          <cell r="H371">
            <v>0</v>
          </cell>
          <cell r="K371">
            <v>0</v>
          </cell>
          <cell r="M371">
            <v>0</v>
          </cell>
        </row>
        <row r="372">
          <cell r="A372" t="str">
            <v>503.020730</v>
          </cell>
          <cell r="H372">
            <v>0</v>
          </cell>
          <cell r="K372">
            <v>0</v>
          </cell>
          <cell r="M372">
            <v>0</v>
          </cell>
        </row>
        <row r="373">
          <cell r="A373" t="str">
            <v>503.020745</v>
          </cell>
          <cell r="H373">
            <v>0</v>
          </cell>
          <cell r="K373">
            <v>0</v>
          </cell>
          <cell r="M373">
            <v>0</v>
          </cell>
        </row>
        <row r="374">
          <cell r="A374" t="str">
            <v>503.020805</v>
          </cell>
          <cell r="H374">
            <v>0</v>
          </cell>
          <cell r="K374">
            <v>0</v>
          </cell>
          <cell r="M374">
            <v>0</v>
          </cell>
        </row>
        <row r="375">
          <cell r="A375" t="str">
            <v>503.020810</v>
          </cell>
          <cell r="H375">
            <v>0</v>
          </cell>
          <cell r="K375">
            <v>0</v>
          </cell>
          <cell r="M375">
            <v>0</v>
          </cell>
        </row>
        <row r="376">
          <cell r="A376" t="str">
            <v>503.020825</v>
          </cell>
          <cell r="H376">
            <v>1188204.3799999999</v>
          </cell>
          <cell r="K376">
            <v>2134074.25</v>
          </cell>
          <cell r="M376">
            <v>2134074.25</v>
          </cell>
        </row>
        <row r="377">
          <cell r="A377" t="str">
            <v>503.020905</v>
          </cell>
          <cell r="H377">
            <v>17504.04</v>
          </cell>
          <cell r="K377">
            <v>35862.5</v>
          </cell>
          <cell r="M377">
            <v>44754.5</v>
          </cell>
        </row>
        <row r="378">
          <cell r="A378" t="str">
            <v>503.021102</v>
          </cell>
          <cell r="H378">
            <v>238157.89</v>
          </cell>
          <cell r="K378">
            <v>465880.88</v>
          </cell>
          <cell r="M378">
            <v>465880.88</v>
          </cell>
        </row>
        <row r="379">
          <cell r="A379" t="str">
            <v>503.021103</v>
          </cell>
          <cell r="H379">
            <v>0</v>
          </cell>
          <cell r="K379">
            <v>0</v>
          </cell>
          <cell r="M379">
            <v>0</v>
          </cell>
        </row>
        <row r="380">
          <cell r="A380" t="str">
            <v>503.021107</v>
          </cell>
          <cell r="H380">
            <v>453896</v>
          </cell>
          <cell r="K380">
            <v>1214833.6800000002</v>
          </cell>
          <cell r="M380">
            <v>1214833.68</v>
          </cell>
        </row>
        <row r="381">
          <cell r="A381" t="str">
            <v>503.021108</v>
          </cell>
          <cell r="H381">
            <v>0</v>
          </cell>
          <cell r="K381">
            <v>0</v>
          </cell>
          <cell r="M381">
            <v>0</v>
          </cell>
        </row>
        <row r="382">
          <cell r="A382" t="str">
            <v>503.021191</v>
          </cell>
          <cell r="H382">
            <v>18921.13</v>
          </cell>
          <cell r="K382">
            <v>32968.42</v>
          </cell>
          <cell r="M382">
            <v>32968.42</v>
          </cell>
        </row>
        <row r="383">
          <cell r="A383" t="str">
            <v>503.021541</v>
          </cell>
          <cell r="H383">
            <v>3026318.5699999994</v>
          </cell>
          <cell r="K383">
            <v>4148707.959999999</v>
          </cell>
          <cell r="M383">
            <v>6044201.6399999997</v>
          </cell>
        </row>
        <row r="384">
          <cell r="A384" t="str">
            <v>503.022005</v>
          </cell>
          <cell r="H384">
            <v>43102.87</v>
          </cell>
          <cell r="K384">
            <v>117615.91</v>
          </cell>
          <cell r="M384">
            <v>122434.41</v>
          </cell>
        </row>
        <row r="385">
          <cell r="A385" t="str">
            <v>503.022015</v>
          </cell>
          <cell r="H385">
            <v>0</v>
          </cell>
          <cell r="K385">
            <v>0</v>
          </cell>
          <cell r="M385">
            <v>0</v>
          </cell>
        </row>
        <row r="386">
          <cell r="A386" t="str">
            <v>503.022020</v>
          </cell>
          <cell r="H386">
            <v>0</v>
          </cell>
          <cell r="K386">
            <v>0</v>
          </cell>
          <cell r="M386">
            <v>0</v>
          </cell>
        </row>
        <row r="387">
          <cell r="A387" t="str">
            <v>503.022025</v>
          </cell>
          <cell r="H387">
            <v>0</v>
          </cell>
          <cell r="K387">
            <v>0</v>
          </cell>
          <cell r="M387">
            <v>0</v>
          </cell>
        </row>
        <row r="388">
          <cell r="A388" t="str">
            <v>503.022105</v>
          </cell>
          <cell r="H388">
            <v>13390</v>
          </cell>
          <cell r="K388">
            <v>33110</v>
          </cell>
          <cell r="M388">
            <v>28360</v>
          </cell>
        </row>
        <row r="389">
          <cell r="A389" t="str">
            <v>503.022110</v>
          </cell>
          <cell r="H389">
            <v>0</v>
          </cell>
          <cell r="K389">
            <v>0</v>
          </cell>
          <cell r="M389">
            <v>0</v>
          </cell>
        </row>
        <row r="390">
          <cell r="A390" t="str">
            <v>503.022125</v>
          </cell>
          <cell r="H390">
            <v>0</v>
          </cell>
          <cell r="K390">
            <v>0</v>
          </cell>
          <cell r="M390">
            <v>0</v>
          </cell>
        </row>
        <row r="391">
          <cell r="A391" t="str">
            <v>503.022205</v>
          </cell>
          <cell r="H391">
            <v>39789.53</v>
          </cell>
          <cell r="K391">
            <v>37016.61</v>
          </cell>
          <cell r="M391">
            <v>99786.61</v>
          </cell>
        </row>
        <row r="392">
          <cell r="A392" t="str">
            <v>503.022210</v>
          </cell>
          <cell r="H392">
            <v>323022.38</v>
          </cell>
          <cell r="K392">
            <v>607352.12</v>
          </cell>
          <cell r="M392">
            <v>658865.63</v>
          </cell>
        </row>
        <row r="393">
          <cell r="A393" t="str">
            <v>503.022215</v>
          </cell>
          <cell r="H393">
            <v>40381.240000000005</v>
          </cell>
          <cell r="K393">
            <v>-15552.169999999998</v>
          </cell>
          <cell r="M393">
            <v>118705.53</v>
          </cell>
        </row>
        <row r="394">
          <cell r="A394" t="str">
            <v>503.022220</v>
          </cell>
          <cell r="H394">
            <v>0</v>
          </cell>
          <cell r="K394">
            <v>0</v>
          </cell>
          <cell r="M394">
            <v>0</v>
          </cell>
        </row>
        <row r="395">
          <cell r="A395" t="str">
            <v>503.022225</v>
          </cell>
          <cell r="H395">
            <v>0</v>
          </cell>
          <cell r="K395">
            <v>-17341</v>
          </cell>
          <cell r="M395">
            <v>9263</v>
          </cell>
        </row>
        <row r="396">
          <cell r="A396" t="str">
            <v>503.022310</v>
          </cell>
          <cell r="H396">
            <v>0</v>
          </cell>
          <cell r="K396">
            <v>0</v>
          </cell>
          <cell r="M396">
            <v>0</v>
          </cell>
        </row>
        <row r="397">
          <cell r="A397" t="str">
            <v>503.022405</v>
          </cell>
          <cell r="H397">
            <v>36000</v>
          </cell>
          <cell r="K397">
            <v>36000</v>
          </cell>
          <cell r="M397">
            <v>36000</v>
          </cell>
        </row>
        <row r="398">
          <cell r="A398" t="str">
            <v>503.022505</v>
          </cell>
          <cell r="H398">
            <v>9000</v>
          </cell>
          <cell r="K398">
            <v>18000</v>
          </cell>
          <cell r="M398">
            <v>18000</v>
          </cell>
        </row>
        <row r="399">
          <cell r="A399" t="str">
            <v>503.022510</v>
          </cell>
          <cell r="H399">
            <v>38947.370000000003</v>
          </cell>
          <cell r="K399">
            <v>90044.420000000013</v>
          </cell>
          <cell r="M399">
            <v>77894.740000000005</v>
          </cell>
        </row>
        <row r="400">
          <cell r="A400" t="str">
            <v>503.022515</v>
          </cell>
          <cell r="H400">
            <v>0</v>
          </cell>
          <cell r="K400">
            <v>0</v>
          </cell>
          <cell r="M400">
            <v>0</v>
          </cell>
        </row>
        <row r="401">
          <cell r="A401" t="str">
            <v>503.022605</v>
          </cell>
          <cell r="H401">
            <v>580909.28</v>
          </cell>
          <cell r="K401">
            <v>1058473.75</v>
          </cell>
          <cell r="M401">
            <v>1064516.75</v>
          </cell>
        </row>
        <row r="402">
          <cell r="A402" t="str">
            <v>503.022705</v>
          </cell>
          <cell r="H402">
            <v>12900</v>
          </cell>
          <cell r="K402">
            <v>26244</v>
          </cell>
          <cell r="M402">
            <v>30244</v>
          </cell>
        </row>
        <row r="403">
          <cell r="A403" t="str">
            <v>503.024410</v>
          </cell>
          <cell r="H403">
            <v>0</v>
          </cell>
          <cell r="K403">
            <v>0</v>
          </cell>
          <cell r="M403">
            <v>0</v>
          </cell>
        </row>
        <row r="404">
          <cell r="A404" t="str">
            <v>503.024415</v>
          </cell>
          <cell r="H404">
            <v>0</v>
          </cell>
          <cell r="K404">
            <v>52363.31</v>
          </cell>
          <cell r="M404">
            <v>827.66</v>
          </cell>
        </row>
        <row r="405">
          <cell r="A405" t="str">
            <v>503.024420</v>
          </cell>
          <cell r="H405">
            <v>70331.460000000006</v>
          </cell>
          <cell r="K405">
            <v>76083.03</v>
          </cell>
          <cell r="M405">
            <v>152431.97</v>
          </cell>
        </row>
        <row r="406">
          <cell r="A406" t="str">
            <v>503.024425</v>
          </cell>
          <cell r="H406">
            <v>0</v>
          </cell>
          <cell r="K406">
            <v>0</v>
          </cell>
          <cell r="M406">
            <v>0</v>
          </cell>
        </row>
        <row r="407">
          <cell r="A407" t="str">
            <v>503.024430</v>
          </cell>
          <cell r="H407">
            <v>0</v>
          </cell>
          <cell r="K407">
            <v>0</v>
          </cell>
          <cell r="M407">
            <v>0</v>
          </cell>
        </row>
        <row r="408">
          <cell r="A408" t="str">
            <v>503.029910</v>
          </cell>
          <cell r="H408">
            <v>0</v>
          </cell>
          <cell r="K408">
            <v>0</v>
          </cell>
          <cell r="M408">
            <v>0</v>
          </cell>
        </row>
        <row r="409">
          <cell r="A409" t="str">
            <v>503.029920</v>
          </cell>
          <cell r="H409">
            <v>0</v>
          </cell>
          <cell r="K409">
            <v>0</v>
          </cell>
          <cell r="M409">
            <v>0</v>
          </cell>
        </row>
        <row r="410">
          <cell r="A410" t="str">
            <v>503.029930</v>
          </cell>
          <cell r="H410">
            <v>0</v>
          </cell>
          <cell r="K410">
            <v>-4000</v>
          </cell>
          <cell r="M410">
            <v>0</v>
          </cell>
        </row>
        <row r="411">
          <cell r="A411" t="str">
            <v>503.029990</v>
          </cell>
          <cell r="H411">
            <v>1065360.93</v>
          </cell>
          <cell r="K411">
            <v>1146412.01</v>
          </cell>
          <cell r="M411">
            <v>1146412.01</v>
          </cell>
        </row>
        <row r="412">
          <cell r="A412" t="str">
            <v>503.029999</v>
          </cell>
          <cell r="H412">
            <v>0</v>
          </cell>
          <cell r="K412">
            <v>0</v>
          </cell>
          <cell r="M412">
            <v>0</v>
          </cell>
        </row>
        <row r="413">
          <cell r="A413" t="str">
            <v>503.030110</v>
          </cell>
          <cell r="H413">
            <v>82253.119999999995</v>
          </cell>
          <cell r="K413">
            <v>144506.23999999999</v>
          </cell>
          <cell r="M413">
            <v>144506.23999999999</v>
          </cell>
        </row>
        <row r="414">
          <cell r="A414" t="str">
            <v>503.030111</v>
          </cell>
          <cell r="H414">
            <v>0</v>
          </cell>
          <cell r="K414">
            <v>0</v>
          </cell>
          <cell r="M414">
            <v>0</v>
          </cell>
        </row>
        <row r="415">
          <cell r="A415" t="str">
            <v>503.030120</v>
          </cell>
          <cell r="H415">
            <v>512645.25</v>
          </cell>
          <cell r="K415">
            <v>1501058.76</v>
          </cell>
          <cell r="M415">
            <v>1501058.8</v>
          </cell>
        </row>
        <row r="416">
          <cell r="A416" t="str">
            <v>503.030140</v>
          </cell>
          <cell r="H416">
            <v>0</v>
          </cell>
          <cell r="K416">
            <v>0</v>
          </cell>
          <cell r="M416">
            <v>0</v>
          </cell>
        </row>
        <row r="417">
          <cell r="A417" t="str">
            <v>503.030210</v>
          </cell>
          <cell r="H417">
            <v>34341.72</v>
          </cell>
          <cell r="K417">
            <v>68895.239999999991</v>
          </cell>
          <cell r="M417">
            <v>68895.240000000005</v>
          </cell>
        </row>
        <row r="418">
          <cell r="A418" t="str">
            <v>503.030405</v>
          </cell>
          <cell r="H418">
            <v>3000</v>
          </cell>
          <cell r="K418">
            <v>7576</v>
          </cell>
          <cell r="M418">
            <v>7576</v>
          </cell>
        </row>
        <row r="419">
          <cell r="A419" t="str">
            <v>503.030410</v>
          </cell>
          <cell r="H419">
            <v>34176.339999999997</v>
          </cell>
          <cell r="K419">
            <v>69826.959999999992</v>
          </cell>
          <cell r="M419">
            <v>69826.960000000006</v>
          </cell>
        </row>
        <row r="420">
          <cell r="A420" t="str">
            <v>503.030424</v>
          </cell>
          <cell r="H420">
            <v>954.37</v>
          </cell>
          <cell r="K420">
            <v>1579.1399999999999</v>
          </cell>
          <cell r="M420">
            <v>1579.14</v>
          </cell>
        </row>
        <row r="421">
          <cell r="A421" t="str">
            <v>503.030425</v>
          </cell>
          <cell r="H421">
            <v>1046.43</v>
          </cell>
          <cell r="K421">
            <v>2092.86</v>
          </cell>
          <cell r="M421">
            <v>2092.86</v>
          </cell>
        </row>
        <row r="422">
          <cell r="A422" t="str">
            <v>503.030430</v>
          </cell>
          <cell r="H422">
            <v>4874.58</v>
          </cell>
          <cell r="K422">
            <v>9403.82</v>
          </cell>
          <cell r="M422">
            <v>9403.82</v>
          </cell>
        </row>
        <row r="423">
          <cell r="A423" t="str">
            <v>503.030435</v>
          </cell>
          <cell r="H423">
            <v>15187.6</v>
          </cell>
          <cell r="K423">
            <v>30873.88</v>
          </cell>
          <cell r="M423">
            <v>30873.88</v>
          </cell>
        </row>
        <row r="424">
          <cell r="A424" t="str">
            <v>503.030440</v>
          </cell>
          <cell r="H424">
            <v>0</v>
          </cell>
          <cell r="K424">
            <v>0</v>
          </cell>
          <cell r="M424">
            <v>0</v>
          </cell>
        </row>
        <row r="425">
          <cell r="A425" t="str">
            <v>503.030445</v>
          </cell>
          <cell r="H425">
            <v>11250</v>
          </cell>
          <cell r="K425">
            <v>21750</v>
          </cell>
          <cell r="M425">
            <v>21750</v>
          </cell>
        </row>
        <row r="426">
          <cell r="A426" t="str">
            <v>503.030450</v>
          </cell>
          <cell r="H426">
            <v>28384</v>
          </cell>
          <cell r="K426">
            <v>38584</v>
          </cell>
          <cell r="M426">
            <v>38584</v>
          </cell>
        </row>
        <row r="427">
          <cell r="A427" t="str">
            <v>503.030455</v>
          </cell>
          <cell r="H427">
            <v>0</v>
          </cell>
          <cell r="K427">
            <v>0</v>
          </cell>
          <cell r="M427">
            <v>0</v>
          </cell>
        </row>
        <row r="428">
          <cell r="A428" t="str">
            <v>503.030460</v>
          </cell>
          <cell r="H428">
            <v>0</v>
          </cell>
          <cell r="K428">
            <v>0</v>
          </cell>
          <cell r="M428">
            <v>0</v>
          </cell>
        </row>
        <row r="429">
          <cell r="A429" t="str">
            <v>503.030465</v>
          </cell>
          <cell r="H429">
            <v>75000</v>
          </cell>
          <cell r="K429">
            <v>153118</v>
          </cell>
          <cell r="M429">
            <v>153118</v>
          </cell>
        </row>
        <row r="430">
          <cell r="A430" t="str">
            <v>503.030470</v>
          </cell>
          <cell r="H430">
            <v>0</v>
          </cell>
          <cell r="K430">
            <v>0</v>
          </cell>
          <cell r="M430">
            <v>0</v>
          </cell>
        </row>
        <row r="431">
          <cell r="A431" t="str">
            <v>503.030475</v>
          </cell>
          <cell r="H431">
            <v>140000</v>
          </cell>
          <cell r="K431">
            <v>295000</v>
          </cell>
          <cell r="M431">
            <v>295000</v>
          </cell>
        </row>
        <row r="432">
          <cell r="A432" t="str">
            <v>503.030480</v>
          </cell>
          <cell r="H432">
            <v>41719.08</v>
          </cell>
          <cell r="K432">
            <v>59900.380000000005</v>
          </cell>
          <cell r="M432">
            <v>66437.899999999994</v>
          </cell>
        </row>
        <row r="433">
          <cell r="A433" t="str">
            <v>503.030610</v>
          </cell>
          <cell r="H433">
            <v>7844.72</v>
          </cell>
          <cell r="K433">
            <v>8465.4600000000009</v>
          </cell>
          <cell r="M433">
            <v>14103.65</v>
          </cell>
        </row>
        <row r="434">
          <cell r="A434" t="str">
            <v>503.030905</v>
          </cell>
          <cell r="H434">
            <v>53633.279999999999</v>
          </cell>
          <cell r="K434">
            <v>53633.279999999999</v>
          </cell>
          <cell r="M434">
            <v>53599.11</v>
          </cell>
        </row>
        <row r="435">
          <cell r="A435" t="str">
            <v>503.032105</v>
          </cell>
          <cell r="H435">
            <v>12110</v>
          </cell>
          <cell r="K435">
            <v>27110</v>
          </cell>
          <cell r="M435">
            <v>35160</v>
          </cell>
        </row>
        <row r="436">
          <cell r="A436" t="str">
            <v>503.032205</v>
          </cell>
          <cell r="H436">
            <v>6660</v>
          </cell>
          <cell r="K436">
            <v>10720</v>
          </cell>
          <cell r="M436">
            <v>11940</v>
          </cell>
        </row>
        <row r="437">
          <cell r="A437" t="str">
            <v>503.032210</v>
          </cell>
          <cell r="H437">
            <v>39028.870000000003</v>
          </cell>
          <cell r="K437">
            <v>45853.87</v>
          </cell>
          <cell r="M437">
            <v>45853.87</v>
          </cell>
        </row>
        <row r="438">
          <cell r="A438" t="str">
            <v>503.032215</v>
          </cell>
          <cell r="H438">
            <v>1364.66</v>
          </cell>
          <cell r="K438">
            <v>41886.140000000007</v>
          </cell>
          <cell r="M438">
            <v>41886.14</v>
          </cell>
        </row>
        <row r="439">
          <cell r="A439" t="str">
            <v>503.032225</v>
          </cell>
          <cell r="H439">
            <v>3458.99</v>
          </cell>
          <cell r="K439">
            <v>25618.97</v>
          </cell>
          <cell r="M439">
            <v>25618.97</v>
          </cell>
        </row>
        <row r="440">
          <cell r="A440" t="str">
            <v>503.032405</v>
          </cell>
          <cell r="H440">
            <v>0</v>
          </cell>
          <cell r="K440">
            <v>0</v>
          </cell>
          <cell r="M440">
            <v>0</v>
          </cell>
        </row>
        <row r="441">
          <cell r="A441" t="str">
            <v>503.032505</v>
          </cell>
          <cell r="H441">
            <v>0</v>
          </cell>
          <cell r="K441">
            <v>0</v>
          </cell>
          <cell r="M441">
            <v>0</v>
          </cell>
        </row>
        <row r="442">
          <cell r="A442" t="str">
            <v>503.032510</v>
          </cell>
          <cell r="H442">
            <v>67900.67</v>
          </cell>
          <cell r="K442">
            <v>128064.33</v>
          </cell>
          <cell r="M442">
            <v>140214.01</v>
          </cell>
        </row>
        <row r="443">
          <cell r="A443" t="str">
            <v>503.032515</v>
          </cell>
          <cell r="H443">
            <v>277477.08</v>
          </cell>
          <cell r="K443">
            <v>554954.16</v>
          </cell>
          <cell r="M443">
            <v>554954.16</v>
          </cell>
        </row>
        <row r="444">
          <cell r="A444" t="str">
            <v>503.032801</v>
          </cell>
          <cell r="H444">
            <v>0</v>
          </cell>
          <cell r="K444">
            <v>0</v>
          </cell>
          <cell r="M444">
            <v>0</v>
          </cell>
        </row>
        <row r="445">
          <cell r="A445" t="str">
            <v>503.032811</v>
          </cell>
          <cell r="H445">
            <v>0</v>
          </cell>
          <cell r="K445">
            <v>0</v>
          </cell>
          <cell r="M445">
            <v>0</v>
          </cell>
        </row>
        <row r="446">
          <cell r="A446" t="str">
            <v>503.032841</v>
          </cell>
          <cell r="H446">
            <v>4537.9399999999996</v>
          </cell>
          <cell r="K446">
            <v>9562.08</v>
          </cell>
          <cell r="M446">
            <v>0</v>
          </cell>
        </row>
        <row r="447">
          <cell r="A447" t="str">
            <v>503.032851</v>
          </cell>
          <cell r="H447">
            <v>13943.54</v>
          </cell>
          <cell r="K447">
            <v>29381.040000000001</v>
          </cell>
          <cell r="M447">
            <v>0</v>
          </cell>
        </row>
        <row r="448">
          <cell r="A448" t="str">
            <v>503.032905</v>
          </cell>
          <cell r="H448">
            <v>159</v>
          </cell>
          <cell r="K448">
            <v>318</v>
          </cell>
          <cell r="M448">
            <v>318</v>
          </cell>
        </row>
        <row r="449">
          <cell r="A449" t="str">
            <v>503.032906</v>
          </cell>
          <cell r="H449">
            <v>83.67</v>
          </cell>
          <cell r="K449">
            <v>167.32999999999998</v>
          </cell>
          <cell r="M449">
            <v>167.34</v>
          </cell>
        </row>
        <row r="450">
          <cell r="A450" t="str">
            <v>503.032910</v>
          </cell>
          <cell r="H450">
            <v>0</v>
          </cell>
          <cell r="K450">
            <v>0</v>
          </cell>
          <cell r="M450">
            <v>0</v>
          </cell>
        </row>
        <row r="451">
          <cell r="A451" t="str">
            <v>503.034220</v>
          </cell>
          <cell r="H451">
            <v>0</v>
          </cell>
          <cell r="K451">
            <v>0</v>
          </cell>
          <cell r="M451">
            <v>0</v>
          </cell>
        </row>
        <row r="452">
          <cell r="A452" t="str">
            <v>503.034227</v>
          </cell>
          <cell r="H452">
            <v>0</v>
          </cell>
          <cell r="K452">
            <v>0</v>
          </cell>
          <cell r="M452">
            <v>0</v>
          </cell>
        </row>
        <row r="453">
          <cell r="A453" t="str">
            <v>503.034415</v>
          </cell>
          <cell r="H453">
            <v>0</v>
          </cell>
          <cell r="K453">
            <v>17005.349999999999</v>
          </cell>
          <cell r="M453">
            <v>68465.350000000006</v>
          </cell>
        </row>
        <row r="454">
          <cell r="A454" t="str">
            <v>503.034420</v>
          </cell>
          <cell r="H454">
            <v>0</v>
          </cell>
          <cell r="K454">
            <v>4422.76</v>
          </cell>
          <cell r="M454">
            <v>4342.76</v>
          </cell>
        </row>
        <row r="455">
          <cell r="A455" t="str">
            <v>503.039910</v>
          </cell>
          <cell r="H455">
            <v>0</v>
          </cell>
          <cell r="K455">
            <v>0</v>
          </cell>
          <cell r="M455">
            <v>0</v>
          </cell>
        </row>
        <row r="456">
          <cell r="A456" t="str">
            <v>503.039930</v>
          </cell>
          <cell r="H456">
            <v>3800</v>
          </cell>
          <cell r="K456">
            <v>7800</v>
          </cell>
          <cell r="M456">
            <v>7800</v>
          </cell>
        </row>
        <row r="457">
          <cell r="A457" t="str">
            <v>503.039950</v>
          </cell>
          <cell r="H457">
            <v>7117.91</v>
          </cell>
          <cell r="K457">
            <v>14608.82</v>
          </cell>
          <cell r="M457">
            <v>14608.82</v>
          </cell>
        </row>
        <row r="458">
          <cell r="A458" t="str">
            <v>503.039999</v>
          </cell>
          <cell r="H458">
            <v>67283.320000000007</v>
          </cell>
          <cell r="K458">
            <v>137469.06</v>
          </cell>
          <cell r="M458">
            <v>137469.06</v>
          </cell>
        </row>
        <row r="459">
          <cell r="A459" t="str">
            <v>503.060905</v>
          </cell>
          <cell r="H459">
            <v>0</v>
          </cell>
          <cell r="K459">
            <v>0</v>
          </cell>
          <cell r="M459">
            <v>0</v>
          </cell>
        </row>
        <row r="460">
          <cell r="A460" t="str">
            <v>503.062205</v>
          </cell>
          <cell r="H460">
            <v>0</v>
          </cell>
          <cell r="K460">
            <v>0</v>
          </cell>
          <cell r="M460">
            <v>0</v>
          </cell>
        </row>
        <row r="461">
          <cell r="A461" t="str">
            <v>503.062210</v>
          </cell>
          <cell r="H461">
            <v>0</v>
          </cell>
          <cell r="K461">
            <v>0</v>
          </cell>
          <cell r="M461">
            <v>0</v>
          </cell>
        </row>
        <row r="462">
          <cell r="A462" t="str">
            <v>503.062215</v>
          </cell>
          <cell r="H462">
            <v>0</v>
          </cell>
          <cell r="K462">
            <v>0</v>
          </cell>
          <cell r="M462">
            <v>0</v>
          </cell>
        </row>
        <row r="463">
          <cell r="A463" t="str">
            <v>503.064105</v>
          </cell>
          <cell r="H463">
            <v>50000</v>
          </cell>
          <cell r="K463">
            <v>100000</v>
          </cell>
          <cell r="M463">
            <v>100000</v>
          </cell>
        </row>
        <row r="464">
          <cell r="A464" t="str">
            <v>503.064210</v>
          </cell>
          <cell r="H464">
            <v>0</v>
          </cell>
          <cell r="K464">
            <v>0</v>
          </cell>
          <cell r="M464">
            <v>0</v>
          </cell>
        </row>
        <row r="465">
          <cell r="A465" t="str">
            <v>503.064220</v>
          </cell>
          <cell r="H465">
            <v>55000</v>
          </cell>
          <cell r="K465">
            <v>110000</v>
          </cell>
          <cell r="M465">
            <v>127600</v>
          </cell>
        </row>
        <row r="466">
          <cell r="A466" t="str">
            <v>503.064305</v>
          </cell>
          <cell r="H466">
            <v>102529.05</v>
          </cell>
          <cell r="K466">
            <v>209480.91999999998</v>
          </cell>
          <cell r="M466">
            <v>209480.92</v>
          </cell>
        </row>
        <row r="467">
          <cell r="A467" t="str">
            <v>503.080105.01</v>
          </cell>
          <cell r="H467">
            <v>0</v>
          </cell>
          <cell r="K467">
            <v>0</v>
          </cell>
          <cell r="M467">
            <v>0</v>
          </cell>
        </row>
        <row r="468">
          <cell r="A468" t="str">
            <v>503.080105.02</v>
          </cell>
          <cell r="H468">
            <v>0</v>
          </cell>
          <cell r="K468">
            <v>0</v>
          </cell>
          <cell r="M468">
            <v>0</v>
          </cell>
        </row>
        <row r="469">
          <cell r="A469" t="str">
            <v>503.080110.01</v>
          </cell>
          <cell r="H469">
            <v>0</v>
          </cell>
          <cell r="K469">
            <v>0</v>
          </cell>
          <cell r="M469">
            <v>0</v>
          </cell>
        </row>
        <row r="470">
          <cell r="A470" t="str">
            <v>503.080110.02</v>
          </cell>
          <cell r="H470">
            <v>0</v>
          </cell>
          <cell r="K470">
            <v>0</v>
          </cell>
          <cell r="M470">
            <v>0</v>
          </cell>
        </row>
        <row r="471">
          <cell r="A471" t="str">
            <v>503.080205</v>
          </cell>
          <cell r="H471">
            <v>0</v>
          </cell>
          <cell r="K471">
            <v>0</v>
          </cell>
          <cell r="M471">
            <v>0</v>
          </cell>
        </row>
        <row r="472">
          <cell r="A472" t="str">
            <v>503.080210</v>
          </cell>
          <cell r="H472">
            <v>0</v>
          </cell>
          <cell r="K472">
            <v>0</v>
          </cell>
          <cell r="M472">
            <v>0</v>
          </cell>
        </row>
        <row r="473">
          <cell r="A473" t="str">
            <v>503.080315</v>
          </cell>
          <cell r="H473">
            <v>0</v>
          </cell>
          <cell r="K473">
            <v>0</v>
          </cell>
          <cell r="M473">
            <v>0</v>
          </cell>
        </row>
        <row r="474">
          <cell r="A474" t="str">
            <v>503.080405</v>
          </cell>
          <cell r="H474">
            <v>0</v>
          </cell>
          <cell r="K474">
            <v>-1767.15</v>
          </cell>
          <cell r="M474">
            <v>0</v>
          </cell>
        </row>
        <row r="475">
          <cell r="A475" t="str">
            <v>503.080410</v>
          </cell>
          <cell r="H475">
            <v>0</v>
          </cell>
          <cell r="K475">
            <v>0</v>
          </cell>
          <cell r="M475">
            <v>0</v>
          </cell>
        </row>
        <row r="476">
          <cell r="A476" t="str">
            <v>503.080425</v>
          </cell>
          <cell r="H476">
            <v>0</v>
          </cell>
          <cell r="K476">
            <v>0</v>
          </cell>
          <cell r="M476">
            <v>0</v>
          </cell>
        </row>
        <row r="477">
          <cell r="A477" t="str">
            <v>503.080430.01</v>
          </cell>
          <cell r="H477">
            <v>0</v>
          </cell>
          <cell r="K477">
            <v>0</v>
          </cell>
          <cell r="M477">
            <v>0</v>
          </cell>
        </row>
        <row r="478">
          <cell r="A478" t="str">
            <v>503.080430.02</v>
          </cell>
          <cell r="H478">
            <v>0</v>
          </cell>
          <cell r="K478">
            <v>0</v>
          </cell>
          <cell r="M478">
            <v>0</v>
          </cell>
        </row>
        <row r="479">
          <cell r="A479" t="str">
            <v>503.080430.03</v>
          </cell>
          <cell r="H479">
            <v>0</v>
          </cell>
          <cell r="K479">
            <v>0</v>
          </cell>
          <cell r="M479">
            <v>0</v>
          </cell>
        </row>
        <row r="480">
          <cell r="A480" t="str">
            <v>503.080430.04</v>
          </cell>
          <cell r="H480">
            <v>0</v>
          </cell>
          <cell r="K480">
            <v>0</v>
          </cell>
          <cell r="M480">
            <v>0</v>
          </cell>
        </row>
        <row r="481">
          <cell r="A481" t="str">
            <v>503.080430.09</v>
          </cell>
          <cell r="H481">
            <v>0</v>
          </cell>
          <cell r="K481">
            <v>0</v>
          </cell>
          <cell r="M481">
            <v>0</v>
          </cell>
        </row>
        <row r="482">
          <cell r="A482" t="str">
            <v>503.080440</v>
          </cell>
          <cell r="H482">
            <v>0</v>
          </cell>
          <cell r="K482">
            <v>0</v>
          </cell>
          <cell r="M482">
            <v>0</v>
          </cell>
        </row>
        <row r="483">
          <cell r="A483" t="str">
            <v>503.080445</v>
          </cell>
          <cell r="H483">
            <v>0</v>
          </cell>
          <cell r="K483">
            <v>0</v>
          </cell>
          <cell r="M483">
            <v>0</v>
          </cell>
        </row>
        <row r="484">
          <cell r="A484" t="str">
            <v>503.080499.01</v>
          </cell>
          <cell r="H484">
            <v>0</v>
          </cell>
          <cell r="K484">
            <v>0</v>
          </cell>
          <cell r="M484">
            <v>0</v>
          </cell>
        </row>
        <row r="485">
          <cell r="A485" t="str">
            <v>503.080499.02</v>
          </cell>
          <cell r="H485">
            <v>0</v>
          </cell>
          <cell r="K485">
            <v>0</v>
          </cell>
          <cell r="M485">
            <v>0</v>
          </cell>
        </row>
        <row r="486">
          <cell r="A486" t="str">
            <v>503.080605</v>
          </cell>
          <cell r="H486">
            <v>0</v>
          </cell>
          <cell r="K486">
            <v>0</v>
          </cell>
          <cell r="M486">
            <v>0</v>
          </cell>
        </row>
        <row r="487">
          <cell r="A487" t="str">
            <v>503.080615</v>
          </cell>
          <cell r="H487">
            <v>0</v>
          </cell>
          <cell r="K487">
            <v>0</v>
          </cell>
          <cell r="M487">
            <v>0</v>
          </cell>
        </row>
        <row r="488">
          <cell r="A488" t="str">
            <v>503.080620</v>
          </cell>
          <cell r="H488">
            <v>0</v>
          </cell>
          <cell r="K488">
            <v>0</v>
          </cell>
          <cell r="M488">
            <v>0</v>
          </cell>
        </row>
        <row r="489">
          <cell r="A489" t="str">
            <v>503.080635</v>
          </cell>
          <cell r="H489">
            <v>0</v>
          </cell>
          <cell r="K489">
            <v>0</v>
          </cell>
          <cell r="M489">
            <v>0</v>
          </cell>
        </row>
        <row r="490">
          <cell r="A490" t="str">
            <v>503.080705</v>
          </cell>
          <cell r="H490">
            <v>0</v>
          </cell>
          <cell r="K490">
            <v>0</v>
          </cell>
          <cell r="M490">
            <v>0</v>
          </cell>
        </row>
        <row r="491">
          <cell r="A491" t="str">
            <v>503.080805</v>
          </cell>
          <cell r="H491">
            <v>0</v>
          </cell>
          <cell r="K491">
            <v>0</v>
          </cell>
          <cell r="M491">
            <v>0</v>
          </cell>
        </row>
        <row r="492">
          <cell r="A492" t="str">
            <v>503.080815</v>
          </cell>
          <cell r="H492">
            <v>0</v>
          </cell>
          <cell r="K492">
            <v>-3580</v>
          </cell>
          <cell r="M492">
            <v>0</v>
          </cell>
        </row>
      </sheetData>
      <sheetData sheetId="16">
        <row r="1">
          <cell r="A1" t="str">
            <v>Account No.</v>
          </cell>
          <cell r="H1" t="str">
            <v>This Period Balance</v>
          </cell>
          <cell r="K1" t="str">
            <v>Ending Balance</v>
          </cell>
          <cell r="M1" t="str">
            <v>TUBO's Ending Balance</v>
          </cell>
        </row>
        <row r="2">
          <cell r="A2" t="str">
            <v>500.001105.01</v>
          </cell>
          <cell r="H2">
            <v>45674.359999999986</v>
          </cell>
          <cell r="K2">
            <v>98716.09</v>
          </cell>
          <cell r="M2">
            <v>100000</v>
          </cell>
        </row>
        <row r="3">
          <cell r="A3" t="str">
            <v>500.001105.02</v>
          </cell>
          <cell r="H3">
            <v>0</v>
          </cell>
          <cell r="K3">
            <v>0</v>
          </cell>
          <cell r="M3">
            <v>0</v>
          </cell>
        </row>
        <row r="4">
          <cell r="A4" t="str">
            <v>500.001110.01</v>
          </cell>
          <cell r="H4">
            <v>-3502629.0999999996</v>
          </cell>
          <cell r="K4">
            <v>15249010.970000001</v>
          </cell>
          <cell r="M4">
            <v>15249010.970000001</v>
          </cell>
        </row>
        <row r="5">
          <cell r="A5" t="str">
            <v>500.001110.02</v>
          </cell>
          <cell r="H5">
            <v>0</v>
          </cell>
          <cell r="K5">
            <v>0</v>
          </cell>
          <cell r="M5">
            <v>0</v>
          </cell>
        </row>
        <row r="6">
          <cell r="A6" t="str">
            <v>500.001210</v>
          </cell>
          <cell r="H6">
            <v>18930911.300000001</v>
          </cell>
          <cell r="K6">
            <v>47548496.299999997</v>
          </cell>
          <cell r="M6">
            <v>47704291.630000003</v>
          </cell>
        </row>
        <row r="7">
          <cell r="A7" t="str">
            <v>500.001211</v>
          </cell>
          <cell r="H7">
            <v>0</v>
          </cell>
          <cell r="K7">
            <v>0</v>
          </cell>
          <cell r="M7">
            <v>-235671.87</v>
          </cell>
        </row>
        <row r="8">
          <cell r="A8" t="str">
            <v>500.001215.01</v>
          </cell>
          <cell r="H8">
            <v>-106951.87</v>
          </cell>
          <cell r="K8">
            <v>-1082927.8500000001</v>
          </cell>
          <cell r="M8">
            <v>-1082927.8500000001</v>
          </cell>
        </row>
        <row r="9">
          <cell r="A9" t="str">
            <v>500.001215.02</v>
          </cell>
          <cell r="H9">
            <v>0</v>
          </cell>
          <cell r="K9">
            <v>0</v>
          </cell>
          <cell r="M9">
            <v>0</v>
          </cell>
        </row>
        <row r="10">
          <cell r="A10" t="str">
            <v>500.001305.01</v>
          </cell>
          <cell r="H10">
            <v>-2400</v>
          </cell>
          <cell r="K10">
            <v>83032.490000000005</v>
          </cell>
          <cell r="M10">
            <v>0</v>
          </cell>
        </row>
        <row r="11">
          <cell r="A11" t="str">
            <v>500.001305.02</v>
          </cell>
          <cell r="H11">
            <v>90988.239999999991</v>
          </cell>
          <cell r="K11">
            <v>7417.4799999999959</v>
          </cell>
          <cell r="M11">
            <v>90988.24</v>
          </cell>
        </row>
        <row r="12">
          <cell r="A12" t="str">
            <v>500.001305.03</v>
          </cell>
          <cell r="H12">
            <v>0</v>
          </cell>
          <cell r="K12">
            <v>0</v>
          </cell>
          <cell r="M12">
            <v>0</v>
          </cell>
        </row>
        <row r="13">
          <cell r="A13" t="str">
            <v>500.001305.07</v>
          </cell>
          <cell r="H13">
            <v>0</v>
          </cell>
          <cell r="K13">
            <v>0</v>
          </cell>
          <cell r="M13">
            <v>0</v>
          </cell>
        </row>
        <row r="14">
          <cell r="A14" t="str">
            <v>500.001305.09</v>
          </cell>
          <cell r="H14">
            <v>234675</v>
          </cell>
          <cell r="K14">
            <v>2656650.84</v>
          </cell>
          <cell r="M14">
            <v>2452420.84</v>
          </cell>
        </row>
        <row r="15">
          <cell r="A15" t="str">
            <v>500.001310.01</v>
          </cell>
          <cell r="H15">
            <v>0</v>
          </cell>
          <cell r="K15">
            <v>1786931.05</v>
          </cell>
          <cell r="M15">
            <v>1786931.05</v>
          </cell>
        </row>
        <row r="16">
          <cell r="A16" t="str">
            <v>500.001310.02</v>
          </cell>
          <cell r="H16">
            <v>0</v>
          </cell>
          <cell r="K16">
            <v>0</v>
          </cell>
          <cell r="M16">
            <v>0</v>
          </cell>
        </row>
        <row r="17">
          <cell r="A17" t="str">
            <v>500.001315</v>
          </cell>
          <cell r="H17">
            <v>21244.28</v>
          </cell>
          <cell r="K17">
            <v>14663.48</v>
          </cell>
          <cell r="M17">
            <v>2031943.76</v>
          </cell>
        </row>
        <row r="18">
          <cell r="A18" t="str">
            <v>500.001320</v>
          </cell>
          <cell r="H18">
            <v>-615355.53999999992</v>
          </cell>
          <cell r="K18">
            <v>-1428494.3399999999</v>
          </cell>
          <cell r="M18">
            <v>-3351361.82</v>
          </cell>
        </row>
        <row r="19">
          <cell r="A19" t="str">
            <v>500.001325.01</v>
          </cell>
          <cell r="H19">
            <v>0</v>
          </cell>
          <cell r="K19">
            <v>0</v>
          </cell>
          <cell r="M19">
            <v>0</v>
          </cell>
        </row>
        <row r="20">
          <cell r="A20" t="str">
            <v>500.001325.02</v>
          </cell>
          <cell r="H20">
            <v>-1383.13</v>
          </cell>
          <cell r="K20">
            <v>0</v>
          </cell>
          <cell r="M20">
            <v>0</v>
          </cell>
        </row>
        <row r="21">
          <cell r="A21" t="str">
            <v>500.001325.03</v>
          </cell>
          <cell r="H21">
            <v>-26424.409999999916</v>
          </cell>
          <cell r="K21">
            <v>49189.200000000084</v>
          </cell>
          <cell r="M21">
            <v>0</v>
          </cell>
        </row>
        <row r="22">
          <cell r="A22" t="str">
            <v>500.001325.04</v>
          </cell>
          <cell r="H22">
            <v>0</v>
          </cell>
          <cell r="K22">
            <v>0</v>
          </cell>
          <cell r="M22">
            <v>0</v>
          </cell>
        </row>
        <row r="23">
          <cell r="A23" t="str">
            <v>500.001330</v>
          </cell>
          <cell r="H23">
            <v>0</v>
          </cell>
          <cell r="K23">
            <v>15</v>
          </cell>
          <cell r="M23">
            <v>0</v>
          </cell>
        </row>
        <row r="24">
          <cell r="A24" t="str">
            <v>500.001335</v>
          </cell>
          <cell r="H24">
            <v>0</v>
          </cell>
          <cell r="K24">
            <v>0</v>
          </cell>
          <cell r="M24">
            <v>0</v>
          </cell>
        </row>
        <row r="25">
          <cell r="A25" t="str">
            <v>500.001336</v>
          </cell>
          <cell r="H25">
            <v>0</v>
          </cell>
          <cell r="K25">
            <v>-58954.239999999998</v>
          </cell>
          <cell r="M25">
            <v>0</v>
          </cell>
        </row>
        <row r="26">
          <cell r="A26" t="str">
            <v>500.001337</v>
          </cell>
          <cell r="H26">
            <v>0</v>
          </cell>
          <cell r="K26">
            <v>0</v>
          </cell>
          <cell r="M26">
            <v>0</v>
          </cell>
        </row>
        <row r="27">
          <cell r="A27" t="str">
            <v>500.001340</v>
          </cell>
          <cell r="H27">
            <v>-6627640.4299999997</v>
          </cell>
          <cell r="K27">
            <v>18383951.699999999</v>
          </cell>
          <cell r="M27">
            <v>19181332.850000001</v>
          </cell>
        </row>
        <row r="28">
          <cell r="A28" t="str">
            <v>500.001501</v>
          </cell>
          <cell r="H28">
            <v>-83053.20000000007</v>
          </cell>
          <cell r="K28">
            <v>-6300913.5300000003</v>
          </cell>
          <cell r="M28">
            <v>4293410.4800000004</v>
          </cell>
        </row>
        <row r="29">
          <cell r="A29" t="str">
            <v>500.001502</v>
          </cell>
          <cell r="H29">
            <v>-1133.5299999999843</v>
          </cell>
          <cell r="K29">
            <v>1030148.39</v>
          </cell>
          <cell r="M29">
            <v>986522.22</v>
          </cell>
        </row>
        <row r="30">
          <cell r="A30" t="str">
            <v>500.001503</v>
          </cell>
          <cell r="H30">
            <v>0</v>
          </cell>
          <cell r="K30">
            <v>0</v>
          </cell>
          <cell r="M30">
            <v>0</v>
          </cell>
        </row>
        <row r="31">
          <cell r="A31" t="str">
            <v>500.001504</v>
          </cell>
          <cell r="H31">
            <v>0</v>
          </cell>
          <cell r="K31">
            <v>0</v>
          </cell>
          <cell r="M31">
            <v>0</v>
          </cell>
        </row>
        <row r="32">
          <cell r="A32" t="str">
            <v>500.001506</v>
          </cell>
          <cell r="H32">
            <v>0</v>
          </cell>
          <cell r="K32">
            <v>0</v>
          </cell>
          <cell r="M32">
            <v>0</v>
          </cell>
        </row>
        <row r="33">
          <cell r="A33" t="str">
            <v>500.001507</v>
          </cell>
          <cell r="H33">
            <v>-9402741.5199999996</v>
          </cell>
          <cell r="K33">
            <v>-55748081.010000005</v>
          </cell>
          <cell r="M33">
            <v>-46439784.420000002</v>
          </cell>
        </row>
        <row r="34">
          <cell r="A34" t="str">
            <v>500.001511</v>
          </cell>
          <cell r="H34">
            <v>0</v>
          </cell>
          <cell r="K34">
            <v>0</v>
          </cell>
          <cell r="M34">
            <v>0</v>
          </cell>
        </row>
        <row r="35">
          <cell r="A35" t="str">
            <v>500.001514</v>
          </cell>
          <cell r="H35">
            <v>0</v>
          </cell>
          <cell r="K35">
            <v>0</v>
          </cell>
          <cell r="M35">
            <v>0</v>
          </cell>
        </row>
        <row r="36">
          <cell r="A36" t="str">
            <v>500.001516</v>
          </cell>
          <cell r="H36">
            <v>0</v>
          </cell>
          <cell r="K36">
            <v>0</v>
          </cell>
          <cell r="M36">
            <v>0</v>
          </cell>
        </row>
        <row r="37">
          <cell r="A37" t="str">
            <v>500.001520</v>
          </cell>
          <cell r="H37">
            <v>-71623.02</v>
          </cell>
          <cell r="K37">
            <v>0</v>
          </cell>
          <cell r="M37">
            <v>0</v>
          </cell>
        </row>
        <row r="38">
          <cell r="A38" t="str">
            <v>500.001528</v>
          </cell>
          <cell r="H38">
            <v>7479.5300000000007</v>
          </cell>
          <cell r="K38">
            <v>-3188147.68</v>
          </cell>
          <cell r="M38">
            <v>-3014420.71</v>
          </cell>
        </row>
        <row r="39">
          <cell r="A39" t="str">
            <v>500.001534</v>
          </cell>
          <cell r="H39">
            <v>-19729.480000000098</v>
          </cell>
          <cell r="K39">
            <v>12304390.24</v>
          </cell>
          <cell r="M39">
            <v>-5155655.8600000003</v>
          </cell>
        </row>
        <row r="40">
          <cell r="A40" t="str">
            <v>500.001543</v>
          </cell>
          <cell r="H40">
            <v>0</v>
          </cell>
          <cell r="K40">
            <v>0</v>
          </cell>
          <cell r="M40">
            <v>0</v>
          </cell>
        </row>
        <row r="41">
          <cell r="A41" t="str">
            <v>500.001559</v>
          </cell>
          <cell r="H41">
            <v>0</v>
          </cell>
          <cell r="K41">
            <v>0</v>
          </cell>
          <cell r="M41">
            <v>0</v>
          </cell>
        </row>
        <row r="42">
          <cell r="A42" t="str">
            <v>500.001567</v>
          </cell>
          <cell r="H42">
            <v>131817.94</v>
          </cell>
          <cell r="K42">
            <v>380613.52</v>
          </cell>
          <cell r="M42">
            <v>363262.13</v>
          </cell>
        </row>
        <row r="43">
          <cell r="A43" t="str">
            <v>500.001705.01</v>
          </cell>
          <cell r="H43">
            <v>0</v>
          </cell>
          <cell r="K43">
            <v>0.01</v>
          </cell>
          <cell r="M43">
            <v>0</v>
          </cell>
        </row>
        <row r="44">
          <cell r="A44" t="str">
            <v>500.001705.02</v>
          </cell>
          <cell r="H44">
            <v>0</v>
          </cell>
          <cell r="K44">
            <v>0</v>
          </cell>
          <cell r="M44">
            <v>0</v>
          </cell>
        </row>
        <row r="45">
          <cell r="A45" t="str">
            <v>500.001710.01</v>
          </cell>
          <cell r="H45">
            <v>0</v>
          </cell>
          <cell r="K45">
            <v>0</v>
          </cell>
          <cell r="M45">
            <v>0</v>
          </cell>
        </row>
        <row r="46">
          <cell r="A46" t="str">
            <v>500.001715</v>
          </cell>
          <cell r="H46">
            <v>0</v>
          </cell>
          <cell r="K46">
            <v>0</v>
          </cell>
          <cell r="M46">
            <v>0</v>
          </cell>
        </row>
        <row r="47">
          <cell r="A47" t="str">
            <v>500.001721.1107</v>
          </cell>
          <cell r="H47">
            <v>-121375.91000000003</v>
          </cell>
          <cell r="K47">
            <v>2433244.11</v>
          </cell>
          <cell r="M47">
            <v>2433244.11</v>
          </cell>
        </row>
        <row r="48">
          <cell r="A48" t="str">
            <v>500.001721.1191</v>
          </cell>
          <cell r="H48">
            <v>10363.049999999999</v>
          </cell>
          <cell r="K48">
            <v>56645.2</v>
          </cell>
          <cell r="M48">
            <v>56645.2</v>
          </cell>
        </row>
        <row r="49">
          <cell r="A49" t="str">
            <v>500.001725</v>
          </cell>
          <cell r="H49">
            <v>0</v>
          </cell>
          <cell r="K49">
            <v>0</v>
          </cell>
          <cell r="M49">
            <v>0</v>
          </cell>
        </row>
        <row r="50">
          <cell r="A50" t="str">
            <v>500.001734</v>
          </cell>
          <cell r="H50">
            <v>0</v>
          </cell>
          <cell r="K50">
            <v>0</v>
          </cell>
          <cell r="M50">
            <v>0</v>
          </cell>
        </row>
        <row r="51">
          <cell r="A51" t="str">
            <v>500.001735</v>
          </cell>
          <cell r="H51">
            <v>0</v>
          </cell>
          <cell r="K51">
            <v>0</v>
          </cell>
          <cell r="M51">
            <v>0</v>
          </cell>
        </row>
        <row r="52">
          <cell r="A52" t="str">
            <v>500.001805</v>
          </cell>
          <cell r="H52">
            <v>-29761.5</v>
          </cell>
          <cell r="K52">
            <v>120259.39000000001</v>
          </cell>
          <cell r="M52">
            <v>120259.37</v>
          </cell>
        </row>
        <row r="53">
          <cell r="A53" t="str">
            <v>500.001815</v>
          </cell>
          <cell r="H53">
            <v>0</v>
          </cell>
          <cell r="K53">
            <v>0</v>
          </cell>
          <cell r="M53">
            <v>0</v>
          </cell>
        </row>
        <row r="54">
          <cell r="A54" t="str">
            <v>500.001820</v>
          </cell>
          <cell r="H54">
            <v>0</v>
          </cell>
          <cell r="K54">
            <v>0</v>
          </cell>
          <cell r="M54">
            <v>0</v>
          </cell>
        </row>
        <row r="55">
          <cell r="A55" t="str">
            <v>500.001825</v>
          </cell>
          <cell r="H55">
            <v>19086.529999999984</v>
          </cell>
          <cell r="K55">
            <v>148051.64999999997</v>
          </cell>
          <cell r="M55">
            <v>89064.79</v>
          </cell>
        </row>
        <row r="56">
          <cell r="A56" t="str">
            <v>500.001835</v>
          </cell>
          <cell r="H56">
            <v>130411.13</v>
          </cell>
          <cell r="K56">
            <v>2606920.3199999998</v>
          </cell>
          <cell r="M56">
            <v>7506970.1699999999</v>
          </cell>
        </row>
        <row r="57">
          <cell r="A57" t="str">
            <v>500.001840</v>
          </cell>
          <cell r="H57">
            <v>0</v>
          </cell>
          <cell r="K57">
            <v>238806.46</v>
          </cell>
          <cell r="M57">
            <v>111479.88</v>
          </cell>
        </row>
        <row r="58">
          <cell r="A58" t="str">
            <v>500.002010</v>
          </cell>
          <cell r="H58">
            <v>0</v>
          </cell>
          <cell r="K58">
            <v>0</v>
          </cell>
          <cell r="M58">
            <v>0</v>
          </cell>
        </row>
        <row r="59">
          <cell r="A59" t="str">
            <v>500.002015</v>
          </cell>
          <cell r="H59">
            <v>0</v>
          </cell>
          <cell r="K59">
            <v>1</v>
          </cell>
          <cell r="M59">
            <v>1</v>
          </cell>
        </row>
        <row r="60">
          <cell r="A60" t="str">
            <v>500.002030</v>
          </cell>
          <cell r="H60">
            <v>0</v>
          </cell>
          <cell r="K60">
            <v>674115.26</v>
          </cell>
          <cell r="M60">
            <v>378553.74</v>
          </cell>
        </row>
        <row r="61">
          <cell r="A61" t="str">
            <v>500.002040</v>
          </cell>
          <cell r="H61">
            <v>0</v>
          </cell>
          <cell r="K61">
            <v>908820.47</v>
          </cell>
          <cell r="M61">
            <v>0</v>
          </cell>
        </row>
        <row r="62">
          <cell r="A62" t="str">
            <v>500.002110</v>
          </cell>
          <cell r="H62">
            <v>0</v>
          </cell>
          <cell r="K62">
            <v>1</v>
          </cell>
          <cell r="M62">
            <v>0</v>
          </cell>
        </row>
        <row r="63">
          <cell r="A63" t="str">
            <v>500.002115</v>
          </cell>
          <cell r="H63">
            <v>0</v>
          </cell>
          <cell r="K63">
            <v>0.28000000000000003</v>
          </cell>
          <cell r="M63">
            <v>0</v>
          </cell>
        </row>
        <row r="64">
          <cell r="A64" t="str">
            <v>500.002130</v>
          </cell>
          <cell r="H64">
            <v>-5024.1400000000003</v>
          </cell>
          <cell r="K64">
            <v>-417170.61</v>
          </cell>
          <cell r="M64">
            <v>-378215.98</v>
          </cell>
        </row>
        <row r="65">
          <cell r="A65" t="str">
            <v>500.002140</v>
          </cell>
          <cell r="H65">
            <v>-15437.5</v>
          </cell>
          <cell r="K65">
            <v>-107066.53</v>
          </cell>
          <cell r="M65">
            <v>0</v>
          </cell>
        </row>
        <row r="66">
          <cell r="A66" t="str">
            <v>500.004110</v>
          </cell>
          <cell r="H66">
            <v>8756.83</v>
          </cell>
          <cell r="K66">
            <v>-17534.419999999998</v>
          </cell>
          <cell r="M66">
            <v>-16578.95</v>
          </cell>
        </row>
        <row r="67">
          <cell r="A67" t="str">
            <v>500.004190</v>
          </cell>
          <cell r="H67">
            <v>0</v>
          </cell>
          <cell r="K67">
            <v>15</v>
          </cell>
          <cell r="M67">
            <v>0</v>
          </cell>
        </row>
        <row r="68">
          <cell r="A68" t="str">
            <v>500.004301</v>
          </cell>
          <cell r="H68">
            <v>-231729.06000000006</v>
          </cell>
          <cell r="K68">
            <v>-231729.06000000006</v>
          </cell>
          <cell r="M68">
            <v>-231729.06</v>
          </cell>
        </row>
        <row r="69">
          <cell r="A69" t="str">
            <v>500.004302</v>
          </cell>
          <cell r="H69">
            <v>0</v>
          </cell>
          <cell r="K69">
            <v>0</v>
          </cell>
          <cell r="M69">
            <v>0</v>
          </cell>
        </row>
        <row r="70">
          <cell r="A70" t="str">
            <v>500.004303.01</v>
          </cell>
          <cell r="H70">
            <v>-3826</v>
          </cell>
          <cell r="K70">
            <v>-43600</v>
          </cell>
          <cell r="M70">
            <v>-43600</v>
          </cell>
        </row>
        <row r="71">
          <cell r="A71" t="str">
            <v>500.004303.02</v>
          </cell>
          <cell r="H71">
            <v>0</v>
          </cell>
          <cell r="K71">
            <v>0</v>
          </cell>
          <cell r="M71">
            <v>0</v>
          </cell>
        </row>
        <row r="72">
          <cell r="A72" t="str">
            <v>500.004304</v>
          </cell>
          <cell r="H72">
            <v>113261.07999999999</v>
          </cell>
          <cell r="K72">
            <v>-899050.84000000008</v>
          </cell>
          <cell r="M72">
            <v>-900470.24</v>
          </cell>
        </row>
        <row r="73">
          <cell r="A73" t="str">
            <v>500.004305</v>
          </cell>
          <cell r="H73">
            <v>-35650.620000000003</v>
          </cell>
          <cell r="K73">
            <v>-400259.32</v>
          </cell>
          <cell r="M73">
            <v>-391133.19</v>
          </cell>
        </row>
        <row r="74">
          <cell r="A74" t="str">
            <v>500.004306</v>
          </cell>
          <cell r="H74">
            <v>-50000</v>
          </cell>
          <cell r="K74">
            <v>-419000</v>
          </cell>
          <cell r="M74">
            <v>-1229525.83</v>
          </cell>
        </row>
        <row r="75">
          <cell r="A75" t="str">
            <v>500.004307.02</v>
          </cell>
          <cell r="H75">
            <v>35000</v>
          </cell>
          <cell r="K75">
            <v>-210000</v>
          </cell>
          <cell r="M75">
            <v>-924134</v>
          </cell>
        </row>
        <row r="76">
          <cell r="A76" t="str">
            <v>500.004307.04</v>
          </cell>
          <cell r="H76">
            <v>0</v>
          </cell>
          <cell r="K76">
            <v>0</v>
          </cell>
          <cell r="M76">
            <v>-13442.08</v>
          </cell>
        </row>
        <row r="77">
          <cell r="A77" t="str">
            <v>500.004308.01</v>
          </cell>
          <cell r="H77">
            <v>0</v>
          </cell>
          <cell r="K77">
            <v>0</v>
          </cell>
          <cell r="M77">
            <v>0</v>
          </cell>
        </row>
        <row r="78">
          <cell r="A78" t="str">
            <v>500.004311</v>
          </cell>
          <cell r="H78">
            <v>0</v>
          </cell>
          <cell r="K78">
            <v>930911.26</v>
          </cell>
          <cell r="M78">
            <v>0</v>
          </cell>
        </row>
        <row r="79">
          <cell r="A79" t="str">
            <v>500.004312</v>
          </cell>
          <cell r="H79">
            <v>0</v>
          </cell>
          <cell r="K79">
            <v>0</v>
          </cell>
          <cell r="M79">
            <v>0</v>
          </cell>
        </row>
        <row r="80">
          <cell r="A80" t="str">
            <v>500.004313</v>
          </cell>
          <cell r="H80">
            <v>0</v>
          </cell>
          <cell r="K80">
            <v>0</v>
          </cell>
          <cell r="M80">
            <v>0</v>
          </cell>
        </row>
        <row r="81">
          <cell r="A81" t="str">
            <v>500.004318</v>
          </cell>
          <cell r="H81">
            <v>-15686.28</v>
          </cell>
          <cell r="K81">
            <v>-86769.64</v>
          </cell>
          <cell r="M81">
            <v>-86769.64</v>
          </cell>
        </row>
        <row r="82">
          <cell r="A82" t="str">
            <v>500.004321</v>
          </cell>
          <cell r="H82">
            <v>-812525.84</v>
          </cell>
          <cell r="K82">
            <v>941855.27000000014</v>
          </cell>
          <cell r="M82">
            <v>-812525.84</v>
          </cell>
        </row>
        <row r="83">
          <cell r="A83" t="str">
            <v>500.004323</v>
          </cell>
          <cell r="H83">
            <v>-178253.12</v>
          </cell>
          <cell r="K83">
            <v>-178253.12</v>
          </cell>
          <cell r="M83">
            <v>-178253.12</v>
          </cell>
        </row>
        <row r="84">
          <cell r="A84" t="str">
            <v>500.004326</v>
          </cell>
          <cell r="H84">
            <v>4611521.93</v>
          </cell>
          <cell r="K84">
            <v>774634.9299999997</v>
          </cell>
          <cell r="M84">
            <v>774634.93</v>
          </cell>
        </row>
        <row r="85">
          <cell r="A85" t="str">
            <v>500.004327</v>
          </cell>
          <cell r="H85">
            <v>-9560.8399999999965</v>
          </cell>
          <cell r="K85">
            <v>-125837.08</v>
          </cell>
          <cell r="M85">
            <v>-125837.08</v>
          </cell>
        </row>
        <row r="86">
          <cell r="A86" t="str">
            <v>500.004329</v>
          </cell>
          <cell r="H86">
            <v>0</v>
          </cell>
          <cell r="K86">
            <v>0</v>
          </cell>
          <cell r="M86">
            <v>0</v>
          </cell>
        </row>
        <row r="87">
          <cell r="A87" t="str">
            <v>500.004399</v>
          </cell>
          <cell r="H87">
            <v>2750327.7299999995</v>
          </cell>
          <cell r="K87">
            <v>-3209798.9600000009</v>
          </cell>
          <cell r="M87">
            <v>-5309505.7300000004</v>
          </cell>
        </row>
        <row r="88">
          <cell r="A88" t="str">
            <v>500.004405</v>
          </cell>
          <cell r="H88">
            <v>1994933.92</v>
          </cell>
          <cell r="K88">
            <v>-1369087.9100000001</v>
          </cell>
          <cell r="M88">
            <v>1851165.92</v>
          </cell>
        </row>
        <row r="89">
          <cell r="A89" t="str">
            <v>500.004410</v>
          </cell>
          <cell r="H89">
            <v>0</v>
          </cell>
          <cell r="K89">
            <v>-12777.14</v>
          </cell>
          <cell r="M89">
            <v>3308.39</v>
          </cell>
        </row>
        <row r="90">
          <cell r="A90" t="str">
            <v>500.004415</v>
          </cell>
          <cell r="H90">
            <v>-4134.8299999999945</v>
          </cell>
          <cell r="K90">
            <v>-1468355.53</v>
          </cell>
          <cell r="M90">
            <v>-1387335.57</v>
          </cell>
        </row>
        <row r="91">
          <cell r="A91" t="str">
            <v>500.004416</v>
          </cell>
          <cell r="H91">
            <v>0</v>
          </cell>
          <cell r="K91">
            <v>0</v>
          </cell>
          <cell r="M91">
            <v>0</v>
          </cell>
        </row>
        <row r="92">
          <cell r="A92" t="str">
            <v>500.004910</v>
          </cell>
          <cell r="H92">
            <v>0</v>
          </cell>
          <cell r="K92">
            <v>-450000</v>
          </cell>
          <cell r="M92">
            <v>-450000</v>
          </cell>
        </row>
        <row r="93">
          <cell r="A93" t="str">
            <v>500.004915.01</v>
          </cell>
          <cell r="H93">
            <v>0</v>
          </cell>
          <cell r="K93">
            <v>0</v>
          </cell>
          <cell r="M93">
            <v>-1863234.6</v>
          </cell>
        </row>
        <row r="94">
          <cell r="A94" t="str">
            <v>500.004915.02</v>
          </cell>
          <cell r="H94">
            <v>0</v>
          </cell>
          <cell r="K94">
            <v>0</v>
          </cell>
          <cell r="M94">
            <v>2322185.9900000002</v>
          </cell>
        </row>
        <row r="95">
          <cell r="A95" t="str">
            <v>500.004925</v>
          </cell>
          <cell r="H95">
            <v>0</v>
          </cell>
          <cell r="K95">
            <v>0</v>
          </cell>
          <cell r="M95">
            <v>-30344327.989999998</v>
          </cell>
        </row>
        <row r="96">
          <cell r="A96" t="str">
            <v>500.004926</v>
          </cell>
          <cell r="H96">
            <v>-13500.26</v>
          </cell>
          <cell r="K96">
            <v>-24824777.830000002</v>
          </cell>
          <cell r="M96">
            <v>7942.07</v>
          </cell>
        </row>
        <row r="97">
          <cell r="A97" t="str">
            <v>500.004927</v>
          </cell>
          <cell r="H97">
            <v>0</v>
          </cell>
          <cell r="K97">
            <v>0</v>
          </cell>
          <cell r="M97">
            <v>-2322185.9900000002</v>
          </cell>
        </row>
        <row r="98">
          <cell r="A98" t="str">
            <v>500.004940</v>
          </cell>
          <cell r="H98">
            <v>0</v>
          </cell>
          <cell r="K98">
            <v>0</v>
          </cell>
          <cell r="M98">
            <v>1863234.6</v>
          </cell>
        </row>
        <row r="99">
          <cell r="A99" t="str">
            <v>500.004999</v>
          </cell>
          <cell r="H99">
            <v>0</v>
          </cell>
          <cell r="K99">
            <v>0</v>
          </cell>
          <cell r="M99">
            <v>-5470176.9100000011</v>
          </cell>
        </row>
        <row r="100">
          <cell r="A100" t="str">
            <v>501.010010</v>
          </cell>
          <cell r="H100">
            <v>0</v>
          </cell>
          <cell r="K100">
            <v>0</v>
          </cell>
          <cell r="M100">
            <v>0</v>
          </cell>
        </row>
        <row r="101">
          <cell r="A101" t="str">
            <v>501.010220</v>
          </cell>
          <cell r="H101">
            <v>0</v>
          </cell>
          <cell r="K101">
            <v>0</v>
          </cell>
          <cell r="M101">
            <v>0</v>
          </cell>
        </row>
        <row r="102">
          <cell r="A102" t="str">
            <v>501.010225</v>
          </cell>
          <cell r="H102">
            <v>0</v>
          </cell>
          <cell r="K102">
            <v>0</v>
          </cell>
          <cell r="M102">
            <v>0</v>
          </cell>
        </row>
        <row r="103">
          <cell r="A103" t="str">
            <v>501.010710</v>
          </cell>
          <cell r="H103">
            <v>0</v>
          </cell>
          <cell r="K103">
            <v>0</v>
          </cell>
          <cell r="M103">
            <v>0</v>
          </cell>
        </row>
        <row r="104">
          <cell r="A104" t="str">
            <v>501.019990</v>
          </cell>
          <cell r="H104">
            <v>0</v>
          </cell>
          <cell r="K104">
            <v>0</v>
          </cell>
          <cell r="M104">
            <v>0</v>
          </cell>
        </row>
        <row r="105">
          <cell r="A105" t="str">
            <v>501.020110</v>
          </cell>
          <cell r="H105">
            <v>0</v>
          </cell>
          <cell r="K105">
            <v>0</v>
          </cell>
          <cell r="M105">
            <v>0</v>
          </cell>
        </row>
        <row r="106">
          <cell r="A106" t="str">
            <v>501.020111</v>
          </cell>
          <cell r="H106">
            <v>0</v>
          </cell>
          <cell r="K106">
            <v>0</v>
          </cell>
          <cell r="M106">
            <v>0</v>
          </cell>
        </row>
        <row r="107">
          <cell r="A107" t="str">
            <v>501.020112</v>
          </cell>
          <cell r="H107">
            <v>0</v>
          </cell>
          <cell r="K107">
            <v>0</v>
          </cell>
          <cell r="M107">
            <v>0</v>
          </cell>
        </row>
        <row r="108">
          <cell r="A108" t="str">
            <v>501.020115</v>
          </cell>
          <cell r="H108">
            <v>0</v>
          </cell>
          <cell r="K108">
            <v>0</v>
          </cell>
          <cell r="M108">
            <v>0</v>
          </cell>
        </row>
        <row r="109">
          <cell r="A109" t="str">
            <v>501.020210</v>
          </cell>
          <cell r="H109">
            <v>0</v>
          </cell>
          <cell r="K109">
            <v>0</v>
          </cell>
          <cell r="M109">
            <v>0</v>
          </cell>
        </row>
        <row r="110">
          <cell r="A110" t="str">
            <v>501.020305</v>
          </cell>
          <cell r="H110">
            <v>0</v>
          </cell>
          <cell r="K110">
            <v>0</v>
          </cell>
          <cell r="M110">
            <v>0</v>
          </cell>
        </row>
        <row r="111">
          <cell r="A111" t="str">
            <v>501.020405</v>
          </cell>
          <cell r="H111">
            <v>0</v>
          </cell>
          <cell r="K111">
            <v>0</v>
          </cell>
          <cell r="M111">
            <v>0</v>
          </cell>
        </row>
        <row r="112">
          <cell r="A112" t="str">
            <v>501.020410</v>
          </cell>
          <cell r="H112">
            <v>0</v>
          </cell>
          <cell r="K112">
            <v>0</v>
          </cell>
          <cell r="M112">
            <v>0</v>
          </cell>
        </row>
        <row r="113">
          <cell r="A113" t="str">
            <v>501.020415</v>
          </cell>
          <cell r="H113">
            <v>0</v>
          </cell>
          <cell r="K113">
            <v>0</v>
          </cell>
          <cell r="M113">
            <v>0</v>
          </cell>
        </row>
        <row r="114">
          <cell r="A114" t="str">
            <v>501.020420</v>
          </cell>
          <cell r="H114">
            <v>0</v>
          </cell>
          <cell r="K114">
            <v>0</v>
          </cell>
          <cell r="M114">
            <v>0</v>
          </cell>
        </row>
        <row r="115">
          <cell r="A115" t="str">
            <v>501.020424</v>
          </cell>
          <cell r="H115">
            <v>0</v>
          </cell>
          <cell r="K115">
            <v>0</v>
          </cell>
          <cell r="M115">
            <v>0</v>
          </cell>
        </row>
        <row r="116">
          <cell r="A116" t="str">
            <v>501.020425</v>
          </cell>
          <cell r="H116">
            <v>0</v>
          </cell>
          <cell r="K116">
            <v>0</v>
          </cell>
          <cell r="M116">
            <v>0</v>
          </cell>
        </row>
        <row r="117">
          <cell r="A117" t="str">
            <v>501.020430</v>
          </cell>
          <cell r="H117">
            <v>0</v>
          </cell>
          <cell r="K117">
            <v>0</v>
          </cell>
          <cell r="M117">
            <v>0</v>
          </cell>
        </row>
        <row r="118">
          <cell r="A118" t="str">
            <v>501.020435</v>
          </cell>
          <cell r="H118">
            <v>0</v>
          </cell>
          <cell r="K118">
            <v>0</v>
          </cell>
          <cell r="M118">
            <v>0</v>
          </cell>
        </row>
        <row r="119">
          <cell r="A119" t="str">
            <v>501.020440</v>
          </cell>
          <cell r="H119">
            <v>0</v>
          </cell>
          <cell r="K119">
            <v>0</v>
          </cell>
          <cell r="M119">
            <v>0</v>
          </cell>
        </row>
        <row r="120">
          <cell r="A120" t="str">
            <v>501.020445</v>
          </cell>
          <cell r="H120">
            <v>0</v>
          </cell>
          <cell r="K120">
            <v>0</v>
          </cell>
          <cell r="M120">
            <v>0</v>
          </cell>
        </row>
        <row r="121">
          <cell r="A121" t="str">
            <v>501.020450</v>
          </cell>
          <cell r="H121">
            <v>0</v>
          </cell>
          <cell r="K121">
            <v>0</v>
          </cell>
          <cell r="M121">
            <v>0</v>
          </cell>
        </row>
        <row r="122">
          <cell r="A122" t="str">
            <v>501.020455</v>
          </cell>
          <cell r="H122">
            <v>0</v>
          </cell>
          <cell r="K122">
            <v>0</v>
          </cell>
          <cell r="M122">
            <v>0</v>
          </cell>
        </row>
        <row r="123">
          <cell r="A123" t="str">
            <v>501.020465</v>
          </cell>
          <cell r="H123">
            <v>0</v>
          </cell>
          <cell r="K123">
            <v>0</v>
          </cell>
          <cell r="M123">
            <v>0</v>
          </cell>
        </row>
        <row r="124">
          <cell r="A124" t="str">
            <v>501.020470</v>
          </cell>
          <cell r="H124">
            <v>0</v>
          </cell>
          <cell r="K124">
            <v>0</v>
          </cell>
          <cell r="M124">
            <v>0</v>
          </cell>
        </row>
        <row r="125">
          <cell r="A125" t="str">
            <v>501.020475</v>
          </cell>
          <cell r="H125">
            <v>0</v>
          </cell>
          <cell r="K125">
            <v>0</v>
          </cell>
          <cell r="M125">
            <v>0</v>
          </cell>
        </row>
        <row r="126">
          <cell r="A126" t="str">
            <v>501.020480</v>
          </cell>
          <cell r="H126">
            <v>0</v>
          </cell>
          <cell r="K126">
            <v>0</v>
          </cell>
          <cell r="M126">
            <v>0</v>
          </cell>
        </row>
        <row r="127">
          <cell r="A127" t="str">
            <v>501.020510</v>
          </cell>
          <cell r="H127">
            <v>0</v>
          </cell>
          <cell r="K127">
            <v>0</v>
          </cell>
          <cell r="M127">
            <v>0</v>
          </cell>
        </row>
        <row r="128">
          <cell r="A128" t="str">
            <v>501.020610</v>
          </cell>
          <cell r="H128">
            <v>0</v>
          </cell>
          <cell r="K128">
            <v>0</v>
          </cell>
          <cell r="M128">
            <v>0</v>
          </cell>
        </row>
        <row r="129">
          <cell r="A129" t="str">
            <v>501.020720</v>
          </cell>
          <cell r="H129">
            <v>0</v>
          </cell>
          <cell r="K129">
            <v>0</v>
          </cell>
          <cell r="M129">
            <v>0</v>
          </cell>
        </row>
        <row r="130">
          <cell r="A130" t="str">
            <v>501.020730</v>
          </cell>
          <cell r="H130">
            <v>0</v>
          </cell>
          <cell r="K130">
            <v>0</v>
          </cell>
          <cell r="M130">
            <v>0</v>
          </cell>
        </row>
        <row r="131">
          <cell r="A131" t="str">
            <v>501.020745</v>
          </cell>
          <cell r="H131">
            <v>0</v>
          </cell>
          <cell r="K131">
            <v>0</v>
          </cell>
          <cell r="M131">
            <v>0</v>
          </cell>
        </row>
        <row r="132">
          <cell r="A132" t="str">
            <v>501.020805</v>
          </cell>
          <cell r="H132">
            <v>0</v>
          </cell>
          <cell r="K132">
            <v>0</v>
          </cell>
          <cell r="M132">
            <v>0</v>
          </cell>
        </row>
        <row r="133">
          <cell r="A133" t="str">
            <v>501.020905</v>
          </cell>
          <cell r="H133">
            <v>0</v>
          </cell>
          <cell r="K133">
            <v>0</v>
          </cell>
          <cell r="M133">
            <v>0</v>
          </cell>
        </row>
        <row r="134">
          <cell r="A134" t="str">
            <v>501.022005</v>
          </cell>
          <cell r="H134">
            <v>0</v>
          </cell>
          <cell r="K134">
            <v>0</v>
          </cell>
          <cell r="M134">
            <v>0</v>
          </cell>
        </row>
        <row r="135">
          <cell r="A135" t="str">
            <v>501.022105</v>
          </cell>
          <cell r="H135">
            <v>0</v>
          </cell>
          <cell r="K135">
            <v>0</v>
          </cell>
          <cell r="M135">
            <v>0</v>
          </cell>
        </row>
        <row r="136">
          <cell r="A136" t="str">
            <v>501.022110</v>
          </cell>
          <cell r="H136">
            <v>0</v>
          </cell>
          <cell r="K136">
            <v>0</v>
          </cell>
          <cell r="M136">
            <v>0</v>
          </cell>
        </row>
        <row r="137">
          <cell r="A137" t="str">
            <v>501.022125</v>
          </cell>
          <cell r="H137">
            <v>0</v>
          </cell>
          <cell r="K137">
            <v>0</v>
          </cell>
          <cell r="M137">
            <v>0</v>
          </cell>
        </row>
        <row r="138">
          <cell r="A138" t="str">
            <v>501.022205</v>
          </cell>
          <cell r="H138">
            <v>0</v>
          </cell>
          <cell r="K138">
            <v>0</v>
          </cell>
          <cell r="M138">
            <v>0</v>
          </cell>
        </row>
        <row r="139">
          <cell r="A139" t="str">
            <v>501.022210</v>
          </cell>
          <cell r="H139">
            <v>0</v>
          </cell>
          <cell r="K139">
            <v>0</v>
          </cell>
          <cell r="M139">
            <v>0</v>
          </cell>
        </row>
        <row r="140">
          <cell r="A140" t="str">
            <v>501.022215</v>
          </cell>
          <cell r="H140">
            <v>0</v>
          </cell>
          <cell r="K140">
            <v>0</v>
          </cell>
          <cell r="M140">
            <v>0</v>
          </cell>
        </row>
        <row r="141">
          <cell r="A141" t="str">
            <v>501.022220</v>
          </cell>
          <cell r="H141">
            <v>0</v>
          </cell>
          <cell r="K141">
            <v>0</v>
          </cell>
          <cell r="M141">
            <v>0</v>
          </cell>
        </row>
        <row r="142">
          <cell r="A142" t="str">
            <v>501.022225</v>
          </cell>
          <cell r="H142">
            <v>0</v>
          </cell>
          <cell r="K142">
            <v>0</v>
          </cell>
          <cell r="M142">
            <v>0</v>
          </cell>
        </row>
        <row r="143">
          <cell r="A143" t="str">
            <v>501.022230</v>
          </cell>
          <cell r="H143">
            <v>0</v>
          </cell>
          <cell r="K143">
            <v>0</v>
          </cell>
          <cell r="M143">
            <v>0</v>
          </cell>
        </row>
        <row r="144">
          <cell r="A144" t="str">
            <v>501.022310</v>
          </cell>
          <cell r="H144">
            <v>0</v>
          </cell>
          <cell r="K144">
            <v>0</v>
          </cell>
          <cell r="M144">
            <v>0</v>
          </cell>
        </row>
        <row r="145">
          <cell r="A145" t="str">
            <v>501.022405</v>
          </cell>
          <cell r="H145">
            <v>0</v>
          </cell>
          <cell r="K145">
            <v>0</v>
          </cell>
          <cell r="M145">
            <v>0</v>
          </cell>
        </row>
        <row r="146">
          <cell r="A146" t="str">
            <v>501.022505</v>
          </cell>
          <cell r="H146">
            <v>0</v>
          </cell>
          <cell r="K146">
            <v>0</v>
          </cell>
          <cell r="M146">
            <v>0</v>
          </cell>
        </row>
        <row r="147">
          <cell r="A147" t="str">
            <v>501.022510</v>
          </cell>
          <cell r="H147">
            <v>0</v>
          </cell>
          <cell r="K147">
            <v>0</v>
          </cell>
          <cell r="M147">
            <v>0</v>
          </cell>
        </row>
        <row r="148">
          <cell r="A148" t="str">
            <v>501.022515</v>
          </cell>
          <cell r="H148">
            <v>0</v>
          </cell>
          <cell r="K148">
            <v>0</v>
          </cell>
          <cell r="M148">
            <v>0</v>
          </cell>
        </row>
        <row r="149">
          <cell r="A149" t="str">
            <v>501.022605</v>
          </cell>
          <cell r="H149">
            <v>0</v>
          </cell>
          <cell r="K149">
            <v>0</v>
          </cell>
          <cell r="M149">
            <v>0</v>
          </cell>
        </row>
        <row r="150">
          <cell r="A150" t="str">
            <v>501.022705</v>
          </cell>
          <cell r="H150">
            <v>0</v>
          </cell>
          <cell r="K150">
            <v>0</v>
          </cell>
          <cell r="M150">
            <v>0</v>
          </cell>
        </row>
        <row r="151">
          <cell r="A151" t="str">
            <v>501.024415</v>
          </cell>
          <cell r="H151">
            <v>0</v>
          </cell>
          <cell r="K151">
            <v>0</v>
          </cell>
          <cell r="M151">
            <v>0</v>
          </cell>
        </row>
        <row r="152">
          <cell r="A152" t="str">
            <v>501.024420</v>
          </cell>
          <cell r="H152">
            <v>0</v>
          </cell>
          <cell r="K152">
            <v>0</v>
          </cell>
          <cell r="M152">
            <v>0</v>
          </cell>
        </row>
        <row r="153">
          <cell r="A153" t="str">
            <v>501.024425</v>
          </cell>
          <cell r="H153">
            <v>0</v>
          </cell>
          <cell r="K153">
            <v>0</v>
          </cell>
          <cell r="M153">
            <v>0</v>
          </cell>
        </row>
        <row r="154">
          <cell r="A154" t="str">
            <v>501.024430</v>
          </cell>
          <cell r="H154">
            <v>0</v>
          </cell>
          <cell r="K154">
            <v>0</v>
          </cell>
          <cell r="M154">
            <v>0</v>
          </cell>
        </row>
        <row r="155">
          <cell r="A155" t="str">
            <v>501.029910</v>
          </cell>
          <cell r="H155">
            <v>0</v>
          </cell>
          <cell r="K155">
            <v>0</v>
          </cell>
          <cell r="M155">
            <v>0</v>
          </cell>
        </row>
        <row r="156">
          <cell r="A156" t="str">
            <v>501.029920</v>
          </cell>
          <cell r="H156">
            <v>0</v>
          </cell>
          <cell r="K156">
            <v>0</v>
          </cell>
          <cell r="M156">
            <v>0</v>
          </cell>
        </row>
        <row r="157">
          <cell r="A157" t="str">
            <v>501.029940</v>
          </cell>
          <cell r="H157">
            <v>0</v>
          </cell>
          <cell r="K157">
            <v>0</v>
          </cell>
          <cell r="M157">
            <v>0</v>
          </cell>
        </row>
        <row r="158">
          <cell r="A158" t="str">
            <v>501.029990</v>
          </cell>
          <cell r="H158">
            <v>0</v>
          </cell>
          <cell r="K158">
            <v>0</v>
          </cell>
          <cell r="M158">
            <v>0</v>
          </cell>
        </row>
        <row r="159">
          <cell r="A159" t="str">
            <v>501.029999</v>
          </cell>
          <cell r="H159">
            <v>0</v>
          </cell>
          <cell r="K159">
            <v>0</v>
          </cell>
          <cell r="M159">
            <v>0</v>
          </cell>
        </row>
        <row r="160">
          <cell r="A160" t="str">
            <v>501.030110</v>
          </cell>
          <cell r="H160">
            <v>0</v>
          </cell>
          <cell r="K160">
            <v>0</v>
          </cell>
          <cell r="M160">
            <v>0</v>
          </cell>
        </row>
        <row r="161">
          <cell r="A161" t="str">
            <v>501.030112</v>
          </cell>
          <cell r="H161">
            <v>0</v>
          </cell>
          <cell r="K161">
            <v>0</v>
          </cell>
          <cell r="M161">
            <v>0</v>
          </cell>
        </row>
        <row r="162">
          <cell r="A162" t="str">
            <v>501.030140</v>
          </cell>
          <cell r="H162">
            <v>0</v>
          </cell>
          <cell r="K162">
            <v>0</v>
          </cell>
          <cell r="M162">
            <v>0</v>
          </cell>
        </row>
        <row r="163">
          <cell r="A163" t="str">
            <v>501.030210</v>
          </cell>
          <cell r="H163">
            <v>0</v>
          </cell>
          <cell r="K163">
            <v>0</v>
          </cell>
          <cell r="M163">
            <v>0</v>
          </cell>
        </row>
        <row r="164">
          <cell r="A164" t="str">
            <v>501.030405</v>
          </cell>
          <cell r="H164">
            <v>0</v>
          </cell>
          <cell r="K164">
            <v>0</v>
          </cell>
          <cell r="M164">
            <v>0</v>
          </cell>
        </row>
        <row r="165">
          <cell r="A165" t="str">
            <v>501.030410</v>
          </cell>
          <cell r="H165">
            <v>0</v>
          </cell>
          <cell r="K165">
            <v>0</v>
          </cell>
          <cell r="M165">
            <v>0</v>
          </cell>
        </row>
        <row r="166">
          <cell r="A166" t="str">
            <v>501.030424</v>
          </cell>
          <cell r="H166">
            <v>0</v>
          </cell>
          <cell r="K166">
            <v>0</v>
          </cell>
          <cell r="M166">
            <v>0</v>
          </cell>
        </row>
        <row r="167">
          <cell r="A167" t="str">
            <v>501.030425</v>
          </cell>
          <cell r="H167">
            <v>0</v>
          </cell>
          <cell r="K167">
            <v>0</v>
          </cell>
          <cell r="M167">
            <v>0</v>
          </cell>
        </row>
        <row r="168">
          <cell r="A168" t="str">
            <v>501.030430</v>
          </cell>
          <cell r="H168">
            <v>0</v>
          </cell>
          <cell r="K168">
            <v>0</v>
          </cell>
          <cell r="M168">
            <v>0</v>
          </cell>
        </row>
        <row r="169">
          <cell r="A169" t="str">
            <v>501.030435</v>
          </cell>
          <cell r="H169">
            <v>0</v>
          </cell>
          <cell r="K169">
            <v>0</v>
          </cell>
          <cell r="M169">
            <v>0</v>
          </cell>
        </row>
        <row r="170">
          <cell r="A170" t="str">
            <v>501.030445</v>
          </cell>
          <cell r="H170">
            <v>0</v>
          </cell>
          <cell r="K170">
            <v>0</v>
          </cell>
          <cell r="M170">
            <v>0</v>
          </cell>
        </row>
        <row r="171">
          <cell r="A171" t="str">
            <v>501.030450</v>
          </cell>
          <cell r="H171">
            <v>0</v>
          </cell>
          <cell r="K171">
            <v>0</v>
          </cell>
          <cell r="M171">
            <v>0</v>
          </cell>
        </row>
        <row r="172">
          <cell r="A172" t="str">
            <v>501.030455</v>
          </cell>
          <cell r="H172">
            <v>0</v>
          </cell>
          <cell r="K172">
            <v>0</v>
          </cell>
          <cell r="M172">
            <v>0</v>
          </cell>
        </row>
        <row r="173">
          <cell r="A173" t="str">
            <v>501.030460</v>
          </cell>
          <cell r="H173">
            <v>0</v>
          </cell>
          <cell r="K173">
            <v>0</v>
          </cell>
          <cell r="M173">
            <v>0</v>
          </cell>
        </row>
        <row r="174">
          <cell r="A174" t="str">
            <v>501.030465</v>
          </cell>
          <cell r="H174">
            <v>0</v>
          </cell>
          <cell r="K174">
            <v>0</v>
          </cell>
          <cell r="M174">
            <v>0</v>
          </cell>
        </row>
        <row r="175">
          <cell r="A175" t="str">
            <v>501.030475</v>
          </cell>
          <cell r="H175">
            <v>0</v>
          </cell>
          <cell r="K175">
            <v>0</v>
          </cell>
          <cell r="M175">
            <v>0</v>
          </cell>
        </row>
        <row r="176">
          <cell r="A176" t="str">
            <v>501.030480</v>
          </cell>
          <cell r="H176">
            <v>0</v>
          </cell>
          <cell r="K176">
            <v>0</v>
          </cell>
          <cell r="M176">
            <v>0</v>
          </cell>
        </row>
        <row r="177">
          <cell r="A177" t="str">
            <v>501.030610</v>
          </cell>
          <cell r="H177">
            <v>0</v>
          </cell>
          <cell r="K177">
            <v>0</v>
          </cell>
          <cell r="M177">
            <v>0</v>
          </cell>
        </row>
        <row r="178">
          <cell r="A178" t="str">
            <v>501.030905</v>
          </cell>
          <cell r="H178">
            <v>0</v>
          </cell>
          <cell r="K178">
            <v>0</v>
          </cell>
          <cell r="M178">
            <v>0</v>
          </cell>
        </row>
        <row r="179">
          <cell r="A179" t="str">
            <v>501.032105</v>
          </cell>
          <cell r="H179">
            <v>0</v>
          </cell>
          <cell r="K179">
            <v>0</v>
          </cell>
          <cell r="M179">
            <v>0</v>
          </cell>
        </row>
        <row r="180">
          <cell r="A180" t="str">
            <v>501.032205</v>
          </cell>
          <cell r="H180">
            <v>0</v>
          </cell>
          <cell r="K180">
            <v>0</v>
          </cell>
          <cell r="M180">
            <v>0</v>
          </cell>
        </row>
        <row r="181">
          <cell r="A181" t="str">
            <v>501.032210</v>
          </cell>
          <cell r="H181">
            <v>0</v>
          </cell>
          <cell r="K181">
            <v>0</v>
          </cell>
          <cell r="M181">
            <v>0</v>
          </cell>
        </row>
        <row r="182">
          <cell r="A182" t="str">
            <v>501.032215</v>
          </cell>
          <cell r="H182">
            <v>0</v>
          </cell>
          <cell r="K182">
            <v>0</v>
          </cell>
          <cell r="M182">
            <v>0</v>
          </cell>
        </row>
        <row r="183">
          <cell r="A183" t="str">
            <v>501.032225</v>
          </cell>
          <cell r="H183">
            <v>0</v>
          </cell>
          <cell r="K183">
            <v>0</v>
          </cell>
          <cell r="M183">
            <v>0</v>
          </cell>
        </row>
        <row r="184">
          <cell r="A184" t="str">
            <v>501.032505</v>
          </cell>
          <cell r="H184">
            <v>0</v>
          </cell>
          <cell r="K184">
            <v>0</v>
          </cell>
          <cell r="M184">
            <v>0</v>
          </cell>
        </row>
        <row r="185">
          <cell r="A185" t="str">
            <v>501.032510</v>
          </cell>
          <cell r="H185">
            <v>0</v>
          </cell>
          <cell r="K185">
            <v>0</v>
          </cell>
          <cell r="M185">
            <v>0</v>
          </cell>
        </row>
        <row r="186">
          <cell r="A186" t="str">
            <v>501.032515</v>
          </cell>
          <cell r="H186">
            <v>0</v>
          </cell>
          <cell r="K186">
            <v>0</v>
          </cell>
          <cell r="M186">
            <v>0</v>
          </cell>
        </row>
        <row r="187">
          <cell r="A187" t="str">
            <v>501.032801</v>
          </cell>
          <cell r="H187">
            <v>0</v>
          </cell>
          <cell r="K187">
            <v>0</v>
          </cell>
          <cell r="M187">
            <v>0</v>
          </cell>
        </row>
        <row r="188">
          <cell r="A188" t="str">
            <v>501.032811</v>
          </cell>
          <cell r="H188">
            <v>0</v>
          </cell>
          <cell r="K188">
            <v>0</v>
          </cell>
          <cell r="M188">
            <v>0</v>
          </cell>
        </row>
        <row r="189">
          <cell r="A189" t="str">
            <v>501.032841</v>
          </cell>
          <cell r="H189">
            <v>0</v>
          </cell>
          <cell r="K189">
            <v>0</v>
          </cell>
          <cell r="M189">
            <v>0</v>
          </cell>
        </row>
        <row r="190">
          <cell r="A190" t="str">
            <v>501.034220</v>
          </cell>
          <cell r="H190">
            <v>0</v>
          </cell>
          <cell r="K190">
            <v>0</v>
          </cell>
          <cell r="M190">
            <v>0</v>
          </cell>
        </row>
        <row r="191">
          <cell r="A191" t="str">
            <v>501.034227</v>
          </cell>
          <cell r="H191">
            <v>0</v>
          </cell>
          <cell r="K191">
            <v>0</v>
          </cell>
          <cell r="M191">
            <v>0</v>
          </cell>
        </row>
        <row r="192">
          <cell r="A192" t="str">
            <v>501.039999</v>
          </cell>
          <cell r="H192">
            <v>0</v>
          </cell>
          <cell r="K192">
            <v>0</v>
          </cell>
          <cell r="M192">
            <v>0</v>
          </cell>
        </row>
        <row r="193">
          <cell r="A193" t="str">
            <v>501.060905</v>
          </cell>
          <cell r="H193">
            <v>0</v>
          </cell>
          <cell r="K193">
            <v>0</v>
          </cell>
          <cell r="M193">
            <v>0</v>
          </cell>
        </row>
        <row r="194">
          <cell r="A194" t="str">
            <v>501.062205</v>
          </cell>
          <cell r="H194">
            <v>0</v>
          </cell>
          <cell r="K194">
            <v>0</v>
          </cell>
          <cell r="M194">
            <v>0</v>
          </cell>
        </row>
        <row r="195">
          <cell r="A195" t="str">
            <v>501.062210</v>
          </cell>
          <cell r="H195">
            <v>0</v>
          </cell>
          <cell r="K195">
            <v>0</v>
          </cell>
          <cell r="M195">
            <v>0</v>
          </cell>
        </row>
        <row r="196">
          <cell r="A196" t="str">
            <v>501.062215</v>
          </cell>
          <cell r="H196">
            <v>0</v>
          </cell>
          <cell r="K196">
            <v>0</v>
          </cell>
          <cell r="M196">
            <v>0</v>
          </cell>
        </row>
        <row r="197">
          <cell r="A197" t="str">
            <v>501.064105</v>
          </cell>
          <cell r="H197">
            <v>0</v>
          </cell>
          <cell r="K197">
            <v>0</v>
          </cell>
          <cell r="M197">
            <v>0</v>
          </cell>
        </row>
        <row r="198">
          <cell r="A198" t="str">
            <v>501.064210</v>
          </cell>
          <cell r="H198">
            <v>0</v>
          </cell>
          <cell r="K198">
            <v>0</v>
          </cell>
          <cell r="M198">
            <v>0</v>
          </cell>
        </row>
        <row r="199">
          <cell r="A199" t="str">
            <v>501.064220</v>
          </cell>
          <cell r="H199">
            <v>0</v>
          </cell>
          <cell r="K199">
            <v>0</v>
          </cell>
          <cell r="M199">
            <v>0</v>
          </cell>
        </row>
        <row r="200">
          <cell r="A200" t="str">
            <v>501.064305</v>
          </cell>
          <cell r="H200">
            <v>0</v>
          </cell>
          <cell r="K200">
            <v>0</v>
          </cell>
          <cell r="M200">
            <v>0</v>
          </cell>
        </row>
        <row r="201">
          <cell r="A201" t="str">
            <v>501.069940</v>
          </cell>
          <cell r="H201">
            <v>0</v>
          </cell>
          <cell r="K201">
            <v>0</v>
          </cell>
          <cell r="M201">
            <v>0</v>
          </cell>
        </row>
        <row r="202">
          <cell r="A202" t="str">
            <v>501.080105.01</v>
          </cell>
          <cell r="H202">
            <v>-961.93</v>
          </cell>
          <cell r="K202">
            <v>-961.93</v>
          </cell>
          <cell r="M202">
            <v>2647.57</v>
          </cell>
        </row>
        <row r="203">
          <cell r="A203" t="str">
            <v>501.080105.02</v>
          </cell>
          <cell r="H203">
            <v>1380.52</v>
          </cell>
          <cell r="K203">
            <v>1380.52</v>
          </cell>
          <cell r="M203">
            <v>1380.52</v>
          </cell>
        </row>
        <row r="204">
          <cell r="A204" t="str">
            <v>501.080110.01</v>
          </cell>
          <cell r="H204">
            <v>-10237.330000000075</v>
          </cell>
          <cell r="K204">
            <v>-10237.330000000075</v>
          </cell>
          <cell r="M204">
            <v>5973552.5899999999</v>
          </cell>
        </row>
        <row r="205">
          <cell r="A205" t="str">
            <v>501.080110.02</v>
          </cell>
          <cell r="H205">
            <v>-152654.81000000006</v>
          </cell>
          <cell r="K205">
            <v>-152654.81000000006</v>
          </cell>
          <cell r="M205">
            <v>3859169.54</v>
          </cell>
        </row>
        <row r="206">
          <cell r="A206" t="str">
            <v>501.080205</v>
          </cell>
          <cell r="H206">
            <v>0</v>
          </cell>
          <cell r="K206">
            <v>0</v>
          </cell>
          <cell r="M206">
            <v>0</v>
          </cell>
        </row>
        <row r="207">
          <cell r="A207" t="str">
            <v>501.080210</v>
          </cell>
          <cell r="H207">
            <v>0</v>
          </cell>
          <cell r="K207">
            <v>0</v>
          </cell>
          <cell r="M207">
            <v>0</v>
          </cell>
        </row>
        <row r="208">
          <cell r="A208" t="str">
            <v>501.080315</v>
          </cell>
          <cell r="H208">
            <v>0</v>
          </cell>
          <cell r="K208">
            <v>0</v>
          </cell>
          <cell r="M208">
            <v>0</v>
          </cell>
        </row>
        <row r="209">
          <cell r="A209" t="str">
            <v>501.080405</v>
          </cell>
          <cell r="H209">
            <v>1997.27</v>
          </cell>
          <cell r="K209">
            <v>1997.27</v>
          </cell>
          <cell r="M209">
            <v>252.17</v>
          </cell>
        </row>
        <row r="210">
          <cell r="A210" t="str">
            <v>501.080425</v>
          </cell>
          <cell r="H210">
            <v>0</v>
          </cell>
          <cell r="K210">
            <v>0</v>
          </cell>
          <cell r="M210">
            <v>0</v>
          </cell>
        </row>
        <row r="211">
          <cell r="A211" t="str">
            <v>501.080430</v>
          </cell>
          <cell r="H211">
            <v>0</v>
          </cell>
          <cell r="K211">
            <v>0</v>
          </cell>
          <cell r="M211">
            <v>0</v>
          </cell>
        </row>
        <row r="212">
          <cell r="A212" t="str">
            <v>501.080430.01</v>
          </cell>
          <cell r="H212">
            <v>0</v>
          </cell>
          <cell r="K212">
            <v>0</v>
          </cell>
          <cell r="M212">
            <v>0</v>
          </cell>
        </row>
        <row r="213">
          <cell r="A213" t="str">
            <v>501.080430.02</v>
          </cell>
          <cell r="H213">
            <v>0</v>
          </cell>
          <cell r="K213">
            <v>0</v>
          </cell>
          <cell r="M213">
            <v>0</v>
          </cell>
        </row>
        <row r="214">
          <cell r="A214" t="str">
            <v>501.080430.03</v>
          </cell>
          <cell r="H214">
            <v>0</v>
          </cell>
          <cell r="K214">
            <v>0</v>
          </cell>
          <cell r="M214">
            <v>0</v>
          </cell>
        </row>
        <row r="215">
          <cell r="A215" t="str">
            <v>501.080430.09</v>
          </cell>
          <cell r="H215">
            <v>0</v>
          </cell>
          <cell r="K215">
            <v>0</v>
          </cell>
          <cell r="M215">
            <v>0</v>
          </cell>
        </row>
        <row r="216">
          <cell r="A216" t="str">
            <v>501.080440</v>
          </cell>
          <cell r="H216">
            <v>0</v>
          </cell>
          <cell r="K216">
            <v>0</v>
          </cell>
          <cell r="M216">
            <v>0</v>
          </cell>
        </row>
        <row r="217">
          <cell r="A217" t="str">
            <v>501.080445</v>
          </cell>
          <cell r="H217">
            <v>0</v>
          </cell>
          <cell r="K217">
            <v>0</v>
          </cell>
          <cell r="M217">
            <v>0</v>
          </cell>
        </row>
        <row r="218">
          <cell r="A218" t="str">
            <v>501.080499.01</v>
          </cell>
          <cell r="H218">
            <v>0</v>
          </cell>
          <cell r="K218">
            <v>0</v>
          </cell>
          <cell r="M218">
            <v>0</v>
          </cell>
        </row>
        <row r="219">
          <cell r="A219" t="str">
            <v>501.080499.02</v>
          </cell>
          <cell r="H219">
            <v>0</v>
          </cell>
          <cell r="K219">
            <v>0</v>
          </cell>
          <cell r="M219">
            <v>0</v>
          </cell>
        </row>
        <row r="220">
          <cell r="A220" t="str">
            <v>501.080605</v>
          </cell>
          <cell r="H220">
            <v>0</v>
          </cell>
          <cell r="K220">
            <v>0</v>
          </cell>
          <cell r="M220">
            <v>0</v>
          </cell>
        </row>
        <row r="221">
          <cell r="A221" t="str">
            <v>501.080605.1528</v>
          </cell>
          <cell r="H221">
            <v>0</v>
          </cell>
          <cell r="K221">
            <v>0</v>
          </cell>
          <cell r="M221">
            <v>0</v>
          </cell>
        </row>
        <row r="222">
          <cell r="A222" t="str">
            <v>501.080615</v>
          </cell>
          <cell r="H222">
            <v>0</v>
          </cell>
          <cell r="K222">
            <v>0</v>
          </cell>
          <cell r="M222">
            <v>0</v>
          </cell>
        </row>
        <row r="223">
          <cell r="A223" t="str">
            <v>501.080620</v>
          </cell>
          <cell r="H223">
            <v>0</v>
          </cell>
          <cell r="K223">
            <v>0</v>
          </cell>
          <cell r="M223">
            <v>0</v>
          </cell>
        </row>
        <row r="224">
          <cell r="A224" t="str">
            <v>501.080620.1501</v>
          </cell>
          <cell r="H224">
            <v>178253.12</v>
          </cell>
          <cell r="K224">
            <v>178253.12</v>
          </cell>
          <cell r="M224">
            <v>178253.12</v>
          </cell>
        </row>
        <row r="225">
          <cell r="A225" t="str">
            <v>501.080635</v>
          </cell>
          <cell r="H225">
            <v>0</v>
          </cell>
          <cell r="K225">
            <v>0</v>
          </cell>
          <cell r="M225">
            <v>0</v>
          </cell>
        </row>
        <row r="226">
          <cell r="A226" t="str">
            <v>501.080635.1507</v>
          </cell>
          <cell r="H226">
            <v>109821.39</v>
          </cell>
          <cell r="K226">
            <v>109821.39</v>
          </cell>
          <cell r="M226">
            <v>109821.39</v>
          </cell>
        </row>
        <row r="227">
          <cell r="A227" t="str">
            <v>501.080705</v>
          </cell>
          <cell r="H227">
            <v>0</v>
          </cell>
          <cell r="K227">
            <v>0</v>
          </cell>
          <cell r="M227">
            <v>0</v>
          </cell>
        </row>
        <row r="228">
          <cell r="A228" t="str">
            <v>501.080805</v>
          </cell>
          <cell r="H228">
            <v>0</v>
          </cell>
          <cell r="K228">
            <v>0</v>
          </cell>
          <cell r="M228">
            <v>0</v>
          </cell>
        </row>
        <row r="229">
          <cell r="A229" t="str">
            <v>501.080815</v>
          </cell>
          <cell r="H229">
            <v>14685.02</v>
          </cell>
          <cell r="K229">
            <v>14685.02</v>
          </cell>
          <cell r="M229">
            <v>13537.02</v>
          </cell>
        </row>
        <row r="230">
          <cell r="A230" t="str">
            <v>501.090100</v>
          </cell>
          <cell r="H230">
            <v>0</v>
          </cell>
          <cell r="K230">
            <v>0</v>
          </cell>
          <cell r="M230">
            <v>0</v>
          </cell>
        </row>
        <row r="231">
          <cell r="A231" t="str">
            <v>502.010010</v>
          </cell>
          <cell r="H231">
            <v>0</v>
          </cell>
          <cell r="K231">
            <v>0</v>
          </cell>
          <cell r="M231">
            <v>0</v>
          </cell>
        </row>
        <row r="232">
          <cell r="A232" t="str">
            <v>502.010220</v>
          </cell>
          <cell r="H232">
            <v>0</v>
          </cell>
          <cell r="K232">
            <v>0</v>
          </cell>
          <cell r="M232">
            <v>0</v>
          </cell>
        </row>
        <row r="233">
          <cell r="A233" t="str">
            <v>502.010225</v>
          </cell>
          <cell r="H233">
            <v>0</v>
          </cell>
          <cell r="K233">
            <v>0</v>
          </cell>
          <cell r="M233">
            <v>0</v>
          </cell>
        </row>
        <row r="234">
          <cell r="A234" t="str">
            <v>502.010710</v>
          </cell>
          <cell r="H234">
            <v>0</v>
          </cell>
          <cell r="K234">
            <v>0</v>
          </cell>
          <cell r="M234">
            <v>0</v>
          </cell>
        </row>
        <row r="235">
          <cell r="A235" t="str">
            <v>502.020110</v>
          </cell>
          <cell r="H235">
            <v>0</v>
          </cell>
          <cell r="K235">
            <v>0</v>
          </cell>
          <cell r="M235">
            <v>0</v>
          </cell>
        </row>
        <row r="236">
          <cell r="A236" t="str">
            <v>502.020111</v>
          </cell>
          <cell r="H236">
            <v>0</v>
          </cell>
          <cell r="K236">
            <v>0</v>
          </cell>
          <cell r="M236">
            <v>0</v>
          </cell>
        </row>
        <row r="237">
          <cell r="A237" t="str">
            <v>502.020115</v>
          </cell>
          <cell r="H237">
            <v>0</v>
          </cell>
          <cell r="K237">
            <v>0</v>
          </cell>
          <cell r="M237">
            <v>0</v>
          </cell>
        </row>
        <row r="238">
          <cell r="A238" t="str">
            <v>502.020210</v>
          </cell>
          <cell r="H238">
            <v>0</v>
          </cell>
          <cell r="K238">
            <v>0</v>
          </cell>
          <cell r="M238">
            <v>0</v>
          </cell>
        </row>
        <row r="239">
          <cell r="A239" t="str">
            <v>502.020305</v>
          </cell>
          <cell r="H239">
            <v>0</v>
          </cell>
          <cell r="K239">
            <v>0</v>
          </cell>
          <cell r="M239">
            <v>0</v>
          </cell>
        </row>
        <row r="240">
          <cell r="A240" t="str">
            <v>502.020405</v>
          </cell>
          <cell r="H240">
            <v>0</v>
          </cell>
          <cell r="K240">
            <v>0</v>
          </cell>
          <cell r="M240">
            <v>0</v>
          </cell>
        </row>
        <row r="241">
          <cell r="A241" t="str">
            <v>502.020410</v>
          </cell>
          <cell r="H241">
            <v>0</v>
          </cell>
          <cell r="K241">
            <v>0</v>
          </cell>
          <cell r="M241">
            <v>0</v>
          </cell>
        </row>
        <row r="242">
          <cell r="A242" t="str">
            <v>502.020415</v>
          </cell>
          <cell r="H242">
            <v>0</v>
          </cell>
          <cell r="K242">
            <v>0</v>
          </cell>
          <cell r="M242">
            <v>0</v>
          </cell>
        </row>
        <row r="243">
          <cell r="A243" t="str">
            <v>502.020420</v>
          </cell>
          <cell r="H243">
            <v>0</v>
          </cell>
          <cell r="K243">
            <v>0</v>
          </cell>
          <cell r="M243">
            <v>0</v>
          </cell>
        </row>
        <row r="244">
          <cell r="A244" t="str">
            <v>502.020424</v>
          </cell>
          <cell r="H244">
            <v>0</v>
          </cell>
          <cell r="K244">
            <v>0</v>
          </cell>
          <cell r="M244">
            <v>0</v>
          </cell>
        </row>
        <row r="245">
          <cell r="A245" t="str">
            <v>502.020425</v>
          </cell>
          <cell r="H245">
            <v>0</v>
          </cell>
          <cell r="K245">
            <v>0</v>
          </cell>
          <cell r="M245">
            <v>0</v>
          </cell>
        </row>
        <row r="246">
          <cell r="A246" t="str">
            <v>502.020430</v>
          </cell>
          <cell r="H246">
            <v>0</v>
          </cell>
          <cell r="K246">
            <v>0</v>
          </cell>
          <cell r="M246">
            <v>0</v>
          </cell>
        </row>
        <row r="247">
          <cell r="A247" t="str">
            <v>502.020435</v>
          </cell>
          <cell r="H247">
            <v>0</v>
          </cell>
          <cell r="K247">
            <v>0</v>
          </cell>
          <cell r="M247">
            <v>0</v>
          </cell>
        </row>
        <row r="248">
          <cell r="A248" t="str">
            <v>502.020440</v>
          </cell>
          <cell r="H248">
            <v>0</v>
          </cell>
          <cell r="K248">
            <v>0</v>
          </cell>
          <cell r="M248">
            <v>0</v>
          </cell>
        </row>
        <row r="249">
          <cell r="A249" t="str">
            <v>502.020445</v>
          </cell>
          <cell r="H249">
            <v>0</v>
          </cell>
          <cell r="K249">
            <v>0</v>
          </cell>
          <cell r="M249">
            <v>0</v>
          </cell>
        </row>
        <row r="250">
          <cell r="A250" t="str">
            <v>502.020450</v>
          </cell>
          <cell r="H250">
            <v>0</v>
          </cell>
          <cell r="K250">
            <v>0</v>
          </cell>
          <cell r="M250">
            <v>0</v>
          </cell>
        </row>
        <row r="251">
          <cell r="A251" t="str">
            <v>502.020455</v>
          </cell>
          <cell r="H251">
            <v>0</v>
          </cell>
          <cell r="K251">
            <v>0</v>
          </cell>
          <cell r="M251">
            <v>0</v>
          </cell>
        </row>
        <row r="252">
          <cell r="A252" t="str">
            <v>502.020465</v>
          </cell>
          <cell r="H252">
            <v>0</v>
          </cell>
          <cell r="K252">
            <v>0</v>
          </cell>
          <cell r="M252">
            <v>0</v>
          </cell>
        </row>
        <row r="253">
          <cell r="A253" t="str">
            <v>502.020470</v>
          </cell>
          <cell r="H253">
            <v>0</v>
          </cell>
          <cell r="K253">
            <v>0</v>
          </cell>
          <cell r="M253">
            <v>0</v>
          </cell>
        </row>
        <row r="254">
          <cell r="A254" t="str">
            <v>502.020475</v>
          </cell>
          <cell r="H254">
            <v>0</v>
          </cell>
          <cell r="K254">
            <v>0</v>
          </cell>
          <cell r="M254">
            <v>0</v>
          </cell>
        </row>
        <row r="255">
          <cell r="A255" t="str">
            <v>502.020480</v>
          </cell>
          <cell r="H255">
            <v>0</v>
          </cell>
          <cell r="K255">
            <v>0</v>
          </cell>
          <cell r="M255">
            <v>0</v>
          </cell>
        </row>
        <row r="256">
          <cell r="A256" t="str">
            <v>502.020510.</v>
          </cell>
          <cell r="H256">
            <v>0</v>
          </cell>
          <cell r="K256">
            <v>0</v>
          </cell>
          <cell r="M256">
            <v>0</v>
          </cell>
        </row>
        <row r="257">
          <cell r="A257" t="str">
            <v>502.020610</v>
          </cell>
          <cell r="H257">
            <v>0</v>
          </cell>
          <cell r="K257">
            <v>0</v>
          </cell>
          <cell r="M257">
            <v>0</v>
          </cell>
        </row>
        <row r="258">
          <cell r="A258" t="str">
            <v>502.020720</v>
          </cell>
          <cell r="H258">
            <v>0</v>
          </cell>
          <cell r="K258">
            <v>0</v>
          </cell>
          <cell r="M258">
            <v>0</v>
          </cell>
        </row>
        <row r="259">
          <cell r="A259" t="str">
            <v>502.020730</v>
          </cell>
          <cell r="H259">
            <v>0</v>
          </cell>
          <cell r="K259">
            <v>0</v>
          </cell>
          <cell r="M259">
            <v>0</v>
          </cell>
        </row>
        <row r="260">
          <cell r="A260" t="str">
            <v>502.020745</v>
          </cell>
          <cell r="H260">
            <v>0</v>
          </cell>
          <cell r="K260">
            <v>0</v>
          </cell>
          <cell r="M260">
            <v>0</v>
          </cell>
        </row>
        <row r="261">
          <cell r="A261" t="str">
            <v>502.020805</v>
          </cell>
          <cell r="H261">
            <v>0</v>
          </cell>
          <cell r="K261">
            <v>0</v>
          </cell>
          <cell r="M261">
            <v>0</v>
          </cell>
        </row>
        <row r="262">
          <cell r="A262" t="str">
            <v>502.020905</v>
          </cell>
          <cell r="H262">
            <v>0</v>
          </cell>
          <cell r="K262">
            <v>0</v>
          </cell>
          <cell r="M262">
            <v>0</v>
          </cell>
        </row>
        <row r="263">
          <cell r="A263" t="str">
            <v>502.022005</v>
          </cell>
          <cell r="H263">
            <v>0</v>
          </cell>
          <cell r="K263">
            <v>0</v>
          </cell>
          <cell r="M263">
            <v>0</v>
          </cell>
        </row>
        <row r="264">
          <cell r="A264" t="str">
            <v>502.022105</v>
          </cell>
          <cell r="H264">
            <v>0</v>
          </cell>
          <cell r="K264">
            <v>0</v>
          </cell>
          <cell r="M264">
            <v>0</v>
          </cell>
        </row>
        <row r="265">
          <cell r="A265" t="str">
            <v>502.022110</v>
          </cell>
          <cell r="H265">
            <v>0</v>
          </cell>
          <cell r="K265">
            <v>0</v>
          </cell>
          <cell r="M265">
            <v>0</v>
          </cell>
        </row>
        <row r="266">
          <cell r="A266" t="str">
            <v>502.022125</v>
          </cell>
          <cell r="H266">
            <v>0</v>
          </cell>
          <cell r="K266">
            <v>0</v>
          </cell>
          <cell r="M266">
            <v>0</v>
          </cell>
        </row>
        <row r="267">
          <cell r="A267" t="str">
            <v>502.022205</v>
          </cell>
          <cell r="H267">
            <v>0</v>
          </cell>
          <cell r="K267">
            <v>0</v>
          </cell>
          <cell r="M267">
            <v>0</v>
          </cell>
        </row>
        <row r="268">
          <cell r="A268" t="str">
            <v>502.022210</v>
          </cell>
          <cell r="H268">
            <v>0</v>
          </cell>
          <cell r="K268">
            <v>0</v>
          </cell>
          <cell r="M268">
            <v>0</v>
          </cell>
        </row>
        <row r="269">
          <cell r="A269" t="str">
            <v>502.022215</v>
          </cell>
          <cell r="H269">
            <v>0</v>
          </cell>
          <cell r="K269">
            <v>0</v>
          </cell>
          <cell r="M269">
            <v>0</v>
          </cell>
        </row>
        <row r="270">
          <cell r="A270" t="str">
            <v>502.022220</v>
          </cell>
          <cell r="H270">
            <v>0</v>
          </cell>
          <cell r="K270">
            <v>0</v>
          </cell>
          <cell r="M270">
            <v>0</v>
          </cell>
        </row>
        <row r="271">
          <cell r="A271" t="str">
            <v>502.022225</v>
          </cell>
          <cell r="H271">
            <v>0</v>
          </cell>
          <cell r="K271">
            <v>0</v>
          </cell>
          <cell r="M271">
            <v>0</v>
          </cell>
        </row>
        <row r="272">
          <cell r="A272" t="str">
            <v>502.022310</v>
          </cell>
          <cell r="H272">
            <v>0</v>
          </cell>
          <cell r="K272">
            <v>0</v>
          </cell>
          <cell r="M272">
            <v>0</v>
          </cell>
        </row>
        <row r="273">
          <cell r="A273" t="str">
            <v>502.022405</v>
          </cell>
          <cell r="H273">
            <v>0</v>
          </cell>
          <cell r="K273">
            <v>0</v>
          </cell>
          <cell r="M273">
            <v>0</v>
          </cell>
        </row>
        <row r="274">
          <cell r="A274" t="str">
            <v>502.022510</v>
          </cell>
          <cell r="H274">
            <v>0</v>
          </cell>
          <cell r="K274">
            <v>0</v>
          </cell>
          <cell r="M274">
            <v>0</v>
          </cell>
        </row>
        <row r="275">
          <cell r="A275" t="str">
            <v>502.022515</v>
          </cell>
          <cell r="H275">
            <v>0</v>
          </cell>
          <cell r="K275">
            <v>0</v>
          </cell>
          <cell r="M275">
            <v>0</v>
          </cell>
        </row>
        <row r="276">
          <cell r="A276" t="str">
            <v>502.022605</v>
          </cell>
          <cell r="H276">
            <v>0</v>
          </cell>
          <cell r="K276">
            <v>0</v>
          </cell>
          <cell r="M276">
            <v>0</v>
          </cell>
        </row>
        <row r="277">
          <cell r="A277" t="str">
            <v>502.022705</v>
          </cell>
          <cell r="H277">
            <v>0</v>
          </cell>
          <cell r="K277">
            <v>0</v>
          </cell>
          <cell r="M277">
            <v>0</v>
          </cell>
        </row>
        <row r="278">
          <cell r="A278" t="str">
            <v>502.029910</v>
          </cell>
          <cell r="H278">
            <v>0</v>
          </cell>
          <cell r="K278">
            <v>0</v>
          </cell>
          <cell r="M278">
            <v>0</v>
          </cell>
        </row>
        <row r="279">
          <cell r="A279" t="str">
            <v>502.029920</v>
          </cell>
          <cell r="H279">
            <v>0</v>
          </cell>
          <cell r="K279">
            <v>0</v>
          </cell>
          <cell r="M279">
            <v>0</v>
          </cell>
        </row>
        <row r="280">
          <cell r="A280" t="str">
            <v>502.029990</v>
          </cell>
          <cell r="H280">
            <v>0</v>
          </cell>
          <cell r="K280">
            <v>0</v>
          </cell>
          <cell r="M280">
            <v>0</v>
          </cell>
        </row>
        <row r="281">
          <cell r="A281" t="str">
            <v>502.030110</v>
          </cell>
          <cell r="H281">
            <v>0</v>
          </cell>
          <cell r="K281">
            <v>0</v>
          </cell>
          <cell r="M281">
            <v>0</v>
          </cell>
        </row>
        <row r="282">
          <cell r="A282" t="str">
            <v>502.030140</v>
          </cell>
          <cell r="H282">
            <v>0</v>
          </cell>
          <cell r="K282">
            <v>0</v>
          </cell>
          <cell r="M282">
            <v>0</v>
          </cell>
        </row>
        <row r="283">
          <cell r="A283" t="str">
            <v>502.030210</v>
          </cell>
          <cell r="H283">
            <v>0</v>
          </cell>
          <cell r="K283">
            <v>0</v>
          </cell>
          <cell r="M283">
            <v>0</v>
          </cell>
        </row>
        <row r="284">
          <cell r="A284" t="str">
            <v>502.030410</v>
          </cell>
          <cell r="H284">
            <v>0</v>
          </cell>
          <cell r="K284">
            <v>0</v>
          </cell>
          <cell r="M284">
            <v>0</v>
          </cell>
        </row>
        <row r="285">
          <cell r="A285" t="str">
            <v>502.030424</v>
          </cell>
          <cell r="H285">
            <v>0</v>
          </cell>
          <cell r="K285">
            <v>0</v>
          </cell>
          <cell r="M285">
            <v>0</v>
          </cell>
        </row>
        <row r="286">
          <cell r="A286" t="str">
            <v>502.030425</v>
          </cell>
          <cell r="H286">
            <v>0</v>
          </cell>
          <cell r="K286">
            <v>0</v>
          </cell>
          <cell r="M286">
            <v>0</v>
          </cell>
        </row>
        <row r="287">
          <cell r="A287" t="str">
            <v>502.030430</v>
          </cell>
          <cell r="H287">
            <v>0</v>
          </cell>
          <cell r="K287">
            <v>0</v>
          </cell>
          <cell r="M287">
            <v>0</v>
          </cell>
        </row>
        <row r="288">
          <cell r="A288" t="str">
            <v>502.030435</v>
          </cell>
          <cell r="H288">
            <v>0</v>
          </cell>
          <cell r="K288">
            <v>0</v>
          </cell>
          <cell r="M288">
            <v>0</v>
          </cell>
        </row>
        <row r="289">
          <cell r="A289" t="str">
            <v>502.030445</v>
          </cell>
          <cell r="H289">
            <v>0</v>
          </cell>
          <cell r="K289">
            <v>0</v>
          </cell>
          <cell r="M289">
            <v>0</v>
          </cell>
        </row>
        <row r="290">
          <cell r="A290" t="str">
            <v>502.030450</v>
          </cell>
          <cell r="H290">
            <v>0</v>
          </cell>
          <cell r="K290">
            <v>0</v>
          </cell>
          <cell r="M290">
            <v>0</v>
          </cell>
        </row>
        <row r="291">
          <cell r="A291" t="str">
            <v>502.030455</v>
          </cell>
          <cell r="H291">
            <v>0</v>
          </cell>
          <cell r="K291">
            <v>0</v>
          </cell>
          <cell r="M291">
            <v>0</v>
          </cell>
        </row>
        <row r="292">
          <cell r="A292" t="str">
            <v>502.030460</v>
          </cell>
          <cell r="H292">
            <v>0</v>
          </cell>
          <cell r="K292">
            <v>0</v>
          </cell>
          <cell r="M292">
            <v>0</v>
          </cell>
        </row>
        <row r="293">
          <cell r="A293" t="str">
            <v>502.030465</v>
          </cell>
          <cell r="H293">
            <v>0</v>
          </cell>
          <cell r="K293">
            <v>0</v>
          </cell>
          <cell r="M293">
            <v>0</v>
          </cell>
        </row>
        <row r="294">
          <cell r="A294" t="str">
            <v>502.030475</v>
          </cell>
          <cell r="H294">
            <v>0</v>
          </cell>
          <cell r="K294">
            <v>0</v>
          </cell>
          <cell r="M294">
            <v>0</v>
          </cell>
        </row>
        <row r="295">
          <cell r="A295" t="str">
            <v>502.030480</v>
          </cell>
          <cell r="H295">
            <v>0</v>
          </cell>
          <cell r="K295">
            <v>0</v>
          </cell>
          <cell r="M295">
            <v>0</v>
          </cell>
        </row>
        <row r="296">
          <cell r="A296" t="str">
            <v>502.030905</v>
          </cell>
          <cell r="H296">
            <v>0</v>
          </cell>
          <cell r="K296">
            <v>0</v>
          </cell>
          <cell r="M296">
            <v>0</v>
          </cell>
        </row>
        <row r="297">
          <cell r="A297" t="str">
            <v>502.032105</v>
          </cell>
          <cell r="H297">
            <v>0</v>
          </cell>
          <cell r="K297">
            <v>0</v>
          </cell>
          <cell r="M297">
            <v>0</v>
          </cell>
        </row>
        <row r="298">
          <cell r="A298" t="str">
            <v>502.032205</v>
          </cell>
          <cell r="H298">
            <v>0</v>
          </cell>
          <cell r="K298">
            <v>0</v>
          </cell>
          <cell r="M298">
            <v>0</v>
          </cell>
        </row>
        <row r="299">
          <cell r="A299" t="str">
            <v>502.032210</v>
          </cell>
          <cell r="H299">
            <v>0</v>
          </cell>
          <cell r="K299">
            <v>0</v>
          </cell>
          <cell r="M299">
            <v>0</v>
          </cell>
        </row>
        <row r="300">
          <cell r="A300" t="str">
            <v>502.032215</v>
          </cell>
          <cell r="H300">
            <v>0</v>
          </cell>
          <cell r="K300">
            <v>0</v>
          </cell>
          <cell r="M300">
            <v>0</v>
          </cell>
        </row>
        <row r="301">
          <cell r="A301" t="str">
            <v>502.032510</v>
          </cell>
          <cell r="H301">
            <v>0</v>
          </cell>
          <cell r="K301">
            <v>0</v>
          </cell>
          <cell r="M301">
            <v>0</v>
          </cell>
        </row>
        <row r="302">
          <cell r="A302" t="str">
            <v>502.032515</v>
          </cell>
          <cell r="H302">
            <v>0</v>
          </cell>
          <cell r="K302">
            <v>0</v>
          </cell>
          <cell r="M302">
            <v>0</v>
          </cell>
        </row>
        <row r="303">
          <cell r="A303" t="str">
            <v>502.032801</v>
          </cell>
          <cell r="H303">
            <v>0</v>
          </cell>
          <cell r="K303">
            <v>0</v>
          </cell>
          <cell r="M303">
            <v>0</v>
          </cell>
        </row>
        <row r="304">
          <cell r="A304" t="str">
            <v>502.032811</v>
          </cell>
          <cell r="H304">
            <v>0</v>
          </cell>
          <cell r="K304">
            <v>0</v>
          </cell>
          <cell r="M304">
            <v>0</v>
          </cell>
        </row>
        <row r="305">
          <cell r="A305" t="str">
            <v>502.032841</v>
          </cell>
          <cell r="H305">
            <v>0</v>
          </cell>
          <cell r="K305">
            <v>0</v>
          </cell>
          <cell r="M305">
            <v>0</v>
          </cell>
        </row>
        <row r="306">
          <cell r="A306" t="str">
            <v>502.034227</v>
          </cell>
          <cell r="H306">
            <v>0</v>
          </cell>
          <cell r="K306">
            <v>0</v>
          </cell>
          <cell r="M306">
            <v>0</v>
          </cell>
        </row>
        <row r="307">
          <cell r="A307" t="str">
            <v>502.062205</v>
          </cell>
          <cell r="H307">
            <v>0</v>
          </cell>
          <cell r="K307">
            <v>0</v>
          </cell>
          <cell r="M307">
            <v>0</v>
          </cell>
        </row>
        <row r="308">
          <cell r="A308" t="str">
            <v>502.062210</v>
          </cell>
          <cell r="H308">
            <v>0</v>
          </cell>
          <cell r="K308">
            <v>0</v>
          </cell>
          <cell r="M308">
            <v>0</v>
          </cell>
        </row>
        <row r="309">
          <cell r="A309" t="str">
            <v>502.062215</v>
          </cell>
          <cell r="H309">
            <v>0</v>
          </cell>
          <cell r="K309">
            <v>0</v>
          </cell>
          <cell r="M309">
            <v>0</v>
          </cell>
        </row>
        <row r="310">
          <cell r="A310" t="str">
            <v>502.064105</v>
          </cell>
          <cell r="H310">
            <v>0</v>
          </cell>
          <cell r="K310">
            <v>0</v>
          </cell>
          <cell r="M310">
            <v>0</v>
          </cell>
        </row>
        <row r="311">
          <cell r="A311" t="str">
            <v>502.064210</v>
          </cell>
          <cell r="H311">
            <v>0</v>
          </cell>
          <cell r="K311">
            <v>0</v>
          </cell>
          <cell r="M311">
            <v>0</v>
          </cell>
        </row>
        <row r="312">
          <cell r="A312" t="str">
            <v>502.064220</v>
          </cell>
          <cell r="H312">
            <v>0</v>
          </cell>
          <cell r="K312">
            <v>0</v>
          </cell>
          <cell r="M312">
            <v>0</v>
          </cell>
        </row>
        <row r="313">
          <cell r="A313" t="str">
            <v>502.080105.01</v>
          </cell>
          <cell r="H313">
            <v>0</v>
          </cell>
          <cell r="K313">
            <v>0</v>
          </cell>
          <cell r="M313">
            <v>0</v>
          </cell>
        </row>
        <row r="314">
          <cell r="A314" t="str">
            <v>502.080105.02</v>
          </cell>
          <cell r="H314">
            <v>0</v>
          </cell>
          <cell r="K314">
            <v>0</v>
          </cell>
          <cell r="M314">
            <v>0</v>
          </cell>
        </row>
        <row r="315">
          <cell r="A315" t="str">
            <v>502.080110.01</v>
          </cell>
          <cell r="H315">
            <v>0</v>
          </cell>
          <cell r="K315">
            <v>0</v>
          </cell>
          <cell r="M315">
            <v>0</v>
          </cell>
        </row>
        <row r="316">
          <cell r="A316" t="str">
            <v>502.080110.02</v>
          </cell>
          <cell r="H316">
            <v>0</v>
          </cell>
          <cell r="K316">
            <v>0</v>
          </cell>
          <cell r="M316">
            <v>0</v>
          </cell>
        </row>
        <row r="317">
          <cell r="A317" t="str">
            <v>502.080205</v>
          </cell>
          <cell r="H317">
            <v>0</v>
          </cell>
          <cell r="K317">
            <v>0</v>
          </cell>
          <cell r="M317">
            <v>0</v>
          </cell>
        </row>
        <row r="318">
          <cell r="A318" t="str">
            <v>502.080210</v>
          </cell>
          <cell r="H318">
            <v>0</v>
          </cell>
          <cell r="K318">
            <v>0</v>
          </cell>
          <cell r="M318">
            <v>0</v>
          </cell>
        </row>
        <row r="319">
          <cell r="A319" t="str">
            <v>502.080315</v>
          </cell>
          <cell r="H319">
            <v>0</v>
          </cell>
          <cell r="K319">
            <v>0</v>
          </cell>
          <cell r="M319">
            <v>0</v>
          </cell>
        </row>
        <row r="320">
          <cell r="A320" t="str">
            <v>502.080405</v>
          </cell>
          <cell r="H320">
            <v>0</v>
          </cell>
          <cell r="K320">
            <v>0</v>
          </cell>
          <cell r="M320">
            <v>0</v>
          </cell>
        </row>
        <row r="321">
          <cell r="A321" t="str">
            <v>502.080425</v>
          </cell>
          <cell r="H321">
            <v>0</v>
          </cell>
          <cell r="K321">
            <v>0</v>
          </cell>
          <cell r="M321">
            <v>0</v>
          </cell>
        </row>
        <row r="322">
          <cell r="A322" t="str">
            <v>502.080430.01</v>
          </cell>
          <cell r="H322">
            <v>0</v>
          </cell>
          <cell r="K322">
            <v>0</v>
          </cell>
          <cell r="M322">
            <v>0</v>
          </cell>
        </row>
        <row r="323">
          <cell r="A323" t="str">
            <v>502.080430.02</v>
          </cell>
          <cell r="H323">
            <v>0</v>
          </cell>
          <cell r="K323">
            <v>0</v>
          </cell>
          <cell r="M323">
            <v>0</v>
          </cell>
        </row>
        <row r="324">
          <cell r="A324" t="str">
            <v>502.080430.03</v>
          </cell>
          <cell r="H324">
            <v>0</v>
          </cell>
          <cell r="K324">
            <v>0</v>
          </cell>
          <cell r="M324">
            <v>0</v>
          </cell>
        </row>
        <row r="325">
          <cell r="A325" t="str">
            <v>502.080430.09</v>
          </cell>
          <cell r="H325">
            <v>0</v>
          </cell>
          <cell r="K325">
            <v>0</v>
          </cell>
          <cell r="M325">
            <v>0</v>
          </cell>
        </row>
        <row r="326">
          <cell r="A326" t="str">
            <v>502.080440</v>
          </cell>
          <cell r="H326">
            <v>0</v>
          </cell>
          <cell r="K326">
            <v>0</v>
          </cell>
          <cell r="M326">
            <v>0</v>
          </cell>
        </row>
        <row r="327">
          <cell r="A327" t="str">
            <v>502.080445</v>
          </cell>
          <cell r="H327">
            <v>0</v>
          </cell>
          <cell r="K327">
            <v>0</v>
          </cell>
          <cell r="M327">
            <v>0</v>
          </cell>
        </row>
        <row r="328">
          <cell r="A328" t="str">
            <v>502.080499.01</v>
          </cell>
          <cell r="H328">
            <v>0</v>
          </cell>
          <cell r="K328">
            <v>0</v>
          </cell>
          <cell r="M328">
            <v>0</v>
          </cell>
        </row>
        <row r="329">
          <cell r="A329" t="str">
            <v>502.080499.02</v>
          </cell>
          <cell r="H329">
            <v>0</v>
          </cell>
          <cell r="K329">
            <v>0</v>
          </cell>
          <cell r="M329">
            <v>0</v>
          </cell>
        </row>
        <row r="330">
          <cell r="A330" t="str">
            <v>502.080605</v>
          </cell>
          <cell r="H330">
            <v>0</v>
          </cell>
          <cell r="K330">
            <v>0</v>
          </cell>
          <cell r="M330">
            <v>0</v>
          </cell>
        </row>
        <row r="331">
          <cell r="A331" t="str">
            <v>502.080615</v>
          </cell>
          <cell r="H331">
            <v>0</v>
          </cell>
          <cell r="K331">
            <v>0</v>
          </cell>
          <cell r="M331">
            <v>0</v>
          </cell>
        </row>
        <row r="332">
          <cell r="A332" t="str">
            <v>502.080620</v>
          </cell>
          <cell r="H332">
            <v>0</v>
          </cell>
          <cell r="K332">
            <v>0</v>
          </cell>
          <cell r="M332">
            <v>0</v>
          </cell>
        </row>
        <row r="333">
          <cell r="A333" t="str">
            <v>502.080705</v>
          </cell>
          <cell r="H333">
            <v>0</v>
          </cell>
          <cell r="K333">
            <v>0</v>
          </cell>
          <cell r="M333">
            <v>0</v>
          </cell>
        </row>
        <row r="334">
          <cell r="A334" t="str">
            <v>502.080805</v>
          </cell>
          <cell r="H334">
            <v>0</v>
          </cell>
          <cell r="K334">
            <v>0</v>
          </cell>
          <cell r="M334">
            <v>0</v>
          </cell>
        </row>
        <row r="335">
          <cell r="A335" t="str">
            <v>502.080815</v>
          </cell>
          <cell r="H335">
            <v>0</v>
          </cell>
          <cell r="K335">
            <v>0</v>
          </cell>
          <cell r="M335">
            <v>0</v>
          </cell>
        </row>
        <row r="336">
          <cell r="A336" t="str">
            <v>503.011102</v>
          </cell>
          <cell r="H336">
            <v>-577064.63</v>
          </cell>
          <cell r="K336">
            <v>-577064.63</v>
          </cell>
          <cell r="M336">
            <v>577064.63</v>
          </cell>
        </row>
        <row r="337">
          <cell r="A337" t="str">
            <v>503.011103</v>
          </cell>
          <cell r="H337">
            <v>0</v>
          </cell>
          <cell r="K337">
            <v>0</v>
          </cell>
          <cell r="M337">
            <v>0</v>
          </cell>
        </row>
        <row r="338">
          <cell r="A338" t="str">
            <v>503.011107</v>
          </cell>
          <cell r="H338">
            <v>-1035470.58</v>
          </cell>
          <cell r="K338">
            <v>-1035470.58</v>
          </cell>
          <cell r="M338">
            <v>1035470.58</v>
          </cell>
        </row>
        <row r="339">
          <cell r="A339" t="str">
            <v>503.011108</v>
          </cell>
          <cell r="H339">
            <v>0</v>
          </cell>
          <cell r="K339">
            <v>0</v>
          </cell>
          <cell r="M339">
            <v>0</v>
          </cell>
        </row>
        <row r="340">
          <cell r="A340" t="str">
            <v>503.011191</v>
          </cell>
          <cell r="H340">
            <v>-53797.2</v>
          </cell>
          <cell r="K340">
            <v>-53797.2</v>
          </cell>
          <cell r="M340">
            <v>53797.2</v>
          </cell>
        </row>
        <row r="341">
          <cell r="A341" t="str">
            <v>503.011410</v>
          </cell>
          <cell r="H341">
            <v>-6750406.2200000025</v>
          </cell>
          <cell r="K341">
            <v>-6750406.2200000025</v>
          </cell>
          <cell r="M341">
            <v>6305798.7400000002</v>
          </cell>
        </row>
        <row r="342">
          <cell r="A342" t="str">
            <v>503.011521</v>
          </cell>
          <cell r="H342">
            <v>0</v>
          </cell>
          <cell r="K342">
            <v>0</v>
          </cell>
          <cell r="M342">
            <v>0</v>
          </cell>
        </row>
        <row r="343">
          <cell r="A343" t="str">
            <v>503.011531</v>
          </cell>
          <cell r="H343">
            <v>0</v>
          </cell>
          <cell r="K343">
            <v>0</v>
          </cell>
          <cell r="M343">
            <v>0</v>
          </cell>
        </row>
        <row r="344">
          <cell r="A344" t="str">
            <v>503.011541</v>
          </cell>
          <cell r="H344">
            <v>-6348702.0100000007</v>
          </cell>
          <cell r="K344">
            <v>-6348702.0100000007</v>
          </cell>
          <cell r="M344">
            <v>5602920.6500000004</v>
          </cell>
        </row>
        <row r="345">
          <cell r="A345" t="str">
            <v>503.011551</v>
          </cell>
          <cell r="H345">
            <v>0</v>
          </cell>
          <cell r="K345">
            <v>0</v>
          </cell>
          <cell r="M345">
            <v>0</v>
          </cell>
        </row>
        <row r="346">
          <cell r="A346" t="str">
            <v>503.019990</v>
          </cell>
          <cell r="H346">
            <v>-92764.64</v>
          </cell>
          <cell r="K346">
            <v>-92764.64</v>
          </cell>
          <cell r="M346">
            <v>92764.64</v>
          </cell>
        </row>
        <row r="347">
          <cell r="A347" t="str">
            <v>503.020110</v>
          </cell>
          <cell r="H347">
            <v>1089891.8</v>
          </cell>
          <cell r="K347">
            <v>1089891.8</v>
          </cell>
          <cell r="M347">
            <v>1089891.8</v>
          </cell>
        </row>
        <row r="348">
          <cell r="A348" t="str">
            <v>503.020111</v>
          </cell>
          <cell r="H348">
            <v>0</v>
          </cell>
          <cell r="K348">
            <v>0</v>
          </cell>
          <cell r="M348">
            <v>0</v>
          </cell>
        </row>
        <row r="349">
          <cell r="A349" t="str">
            <v>503.020115</v>
          </cell>
          <cell r="H349">
            <v>0</v>
          </cell>
          <cell r="K349">
            <v>0</v>
          </cell>
          <cell r="M349">
            <v>0</v>
          </cell>
        </row>
        <row r="350">
          <cell r="A350" t="str">
            <v>503.020210</v>
          </cell>
          <cell r="H350">
            <v>0</v>
          </cell>
          <cell r="K350">
            <v>0</v>
          </cell>
          <cell r="M350">
            <v>0</v>
          </cell>
        </row>
        <row r="351">
          <cell r="A351" t="str">
            <v>503.020305</v>
          </cell>
          <cell r="H351">
            <v>0</v>
          </cell>
          <cell r="K351">
            <v>0</v>
          </cell>
          <cell r="M351">
            <v>0</v>
          </cell>
        </row>
        <row r="352">
          <cell r="A352" t="str">
            <v>503.020405</v>
          </cell>
          <cell r="H352">
            <v>19925</v>
          </cell>
          <cell r="K352">
            <v>19925</v>
          </cell>
          <cell r="M352">
            <v>19925</v>
          </cell>
        </row>
        <row r="353">
          <cell r="A353" t="str">
            <v>503.020410</v>
          </cell>
          <cell r="H353">
            <v>0</v>
          </cell>
          <cell r="K353">
            <v>0</v>
          </cell>
          <cell r="M353">
            <v>0</v>
          </cell>
        </row>
        <row r="354">
          <cell r="A354" t="str">
            <v>503.020415</v>
          </cell>
          <cell r="H354">
            <v>0</v>
          </cell>
          <cell r="K354">
            <v>0</v>
          </cell>
          <cell r="M354">
            <v>0</v>
          </cell>
        </row>
        <row r="355">
          <cell r="A355" t="str">
            <v>503.020420</v>
          </cell>
          <cell r="H355">
            <v>2640</v>
          </cell>
          <cell r="K355">
            <v>2640</v>
          </cell>
          <cell r="M355">
            <v>2640</v>
          </cell>
        </row>
        <row r="356">
          <cell r="A356" t="str">
            <v>503.020424</v>
          </cell>
          <cell r="H356">
            <v>3650.61</v>
          </cell>
          <cell r="K356">
            <v>3650.61</v>
          </cell>
          <cell r="M356">
            <v>3650.61</v>
          </cell>
        </row>
        <row r="357">
          <cell r="A357" t="str">
            <v>503.020425</v>
          </cell>
          <cell r="H357">
            <v>5967.59</v>
          </cell>
          <cell r="K357">
            <v>5967.59</v>
          </cell>
          <cell r="M357">
            <v>5967.58</v>
          </cell>
        </row>
        <row r="358">
          <cell r="A358" t="str">
            <v>503.020430</v>
          </cell>
          <cell r="H358">
            <v>10773.29</v>
          </cell>
          <cell r="K358">
            <v>10773.29</v>
          </cell>
          <cell r="M358">
            <v>10773.29</v>
          </cell>
        </row>
        <row r="359">
          <cell r="A359" t="str">
            <v>503.020435</v>
          </cell>
          <cell r="H359">
            <v>9630</v>
          </cell>
          <cell r="K359">
            <v>9630</v>
          </cell>
          <cell r="M359">
            <v>9630</v>
          </cell>
        </row>
        <row r="360">
          <cell r="A360" t="str">
            <v>503.020440</v>
          </cell>
          <cell r="H360">
            <v>0</v>
          </cell>
          <cell r="K360">
            <v>0</v>
          </cell>
          <cell r="M360">
            <v>20918.5</v>
          </cell>
        </row>
        <row r="361">
          <cell r="A361" t="str">
            <v>503.020445</v>
          </cell>
          <cell r="H361">
            <v>0</v>
          </cell>
          <cell r="K361">
            <v>0</v>
          </cell>
          <cell r="M361">
            <v>0</v>
          </cell>
        </row>
        <row r="362">
          <cell r="A362" t="str">
            <v>503.020450</v>
          </cell>
          <cell r="H362">
            <v>0</v>
          </cell>
          <cell r="K362">
            <v>0</v>
          </cell>
          <cell r="M362">
            <v>0</v>
          </cell>
        </row>
        <row r="363">
          <cell r="A363" t="str">
            <v>503.020455</v>
          </cell>
          <cell r="H363">
            <v>0</v>
          </cell>
          <cell r="K363">
            <v>0</v>
          </cell>
          <cell r="M363">
            <v>0</v>
          </cell>
        </row>
        <row r="364">
          <cell r="A364" t="str">
            <v>503.020465</v>
          </cell>
          <cell r="H364">
            <v>-2417</v>
          </cell>
          <cell r="K364">
            <v>-2417</v>
          </cell>
          <cell r="M364">
            <v>-2417</v>
          </cell>
        </row>
        <row r="365">
          <cell r="A365" t="str">
            <v>503.020470</v>
          </cell>
          <cell r="H365">
            <v>0</v>
          </cell>
          <cell r="K365">
            <v>0</v>
          </cell>
          <cell r="M365">
            <v>0</v>
          </cell>
        </row>
        <row r="366">
          <cell r="A366" t="str">
            <v>503.020475</v>
          </cell>
          <cell r="H366">
            <v>6610</v>
          </cell>
          <cell r="K366">
            <v>6610</v>
          </cell>
          <cell r="M366">
            <v>6610</v>
          </cell>
        </row>
        <row r="367">
          <cell r="A367" t="str">
            <v>503.020480</v>
          </cell>
          <cell r="H367">
            <v>-344.45999999999913</v>
          </cell>
          <cell r="K367">
            <v>-344.45999999999913</v>
          </cell>
          <cell r="M367">
            <v>8156.59</v>
          </cell>
        </row>
        <row r="368">
          <cell r="A368" t="str">
            <v>503.020490</v>
          </cell>
          <cell r="H368">
            <v>178253.12</v>
          </cell>
          <cell r="K368">
            <v>178253.12</v>
          </cell>
          <cell r="M368">
            <v>178253.12</v>
          </cell>
        </row>
        <row r="369">
          <cell r="A369" t="str">
            <v>503.020510</v>
          </cell>
          <cell r="H369">
            <v>9200</v>
          </cell>
          <cell r="K369">
            <v>9200</v>
          </cell>
          <cell r="M369">
            <v>25575.43</v>
          </cell>
        </row>
        <row r="370">
          <cell r="A370" t="str">
            <v>503.020610</v>
          </cell>
          <cell r="H370">
            <v>-21366.76</v>
          </cell>
          <cell r="K370">
            <v>-21366.76</v>
          </cell>
          <cell r="M370">
            <v>-11958.35</v>
          </cell>
        </row>
        <row r="371">
          <cell r="A371" t="str">
            <v>503.020720</v>
          </cell>
          <cell r="H371">
            <v>0</v>
          </cell>
          <cell r="K371">
            <v>0</v>
          </cell>
          <cell r="M371">
            <v>0</v>
          </cell>
        </row>
        <row r="372">
          <cell r="A372" t="str">
            <v>503.020730</v>
          </cell>
          <cell r="H372">
            <v>0</v>
          </cell>
          <cell r="K372">
            <v>0</v>
          </cell>
          <cell r="M372">
            <v>0</v>
          </cell>
        </row>
        <row r="373">
          <cell r="A373" t="str">
            <v>503.020745</v>
          </cell>
          <cell r="H373">
            <v>0</v>
          </cell>
          <cell r="K373">
            <v>0</v>
          </cell>
          <cell r="M373">
            <v>0</v>
          </cell>
        </row>
        <row r="374">
          <cell r="A374" t="str">
            <v>503.020805</v>
          </cell>
          <cell r="H374">
            <v>0</v>
          </cell>
          <cell r="K374">
            <v>0</v>
          </cell>
          <cell r="M374">
            <v>0</v>
          </cell>
        </row>
        <row r="375">
          <cell r="A375" t="str">
            <v>503.020810</v>
          </cell>
          <cell r="H375">
            <v>0</v>
          </cell>
          <cell r="K375">
            <v>0</v>
          </cell>
          <cell r="M375">
            <v>0</v>
          </cell>
        </row>
        <row r="376">
          <cell r="A376" t="str">
            <v>503.020825</v>
          </cell>
          <cell r="H376">
            <v>945869.87</v>
          </cell>
          <cell r="K376">
            <v>945869.87</v>
          </cell>
          <cell r="M376">
            <v>945869.87</v>
          </cell>
        </row>
        <row r="377">
          <cell r="A377" t="str">
            <v>503.020905</v>
          </cell>
          <cell r="H377">
            <v>18358.46</v>
          </cell>
          <cell r="K377">
            <v>18358.46</v>
          </cell>
          <cell r="M377">
            <v>27250.46</v>
          </cell>
        </row>
        <row r="378">
          <cell r="A378" t="str">
            <v>503.021102</v>
          </cell>
          <cell r="H378">
            <v>227722.99</v>
          </cell>
          <cell r="K378">
            <v>227722.99</v>
          </cell>
          <cell r="M378">
            <v>227722.99</v>
          </cell>
        </row>
        <row r="379">
          <cell r="A379" t="str">
            <v>503.021103</v>
          </cell>
          <cell r="H379">
            <v>0</v>
          </cell>
          <cell r="K379">
            <v>0</v>
          </cell>
          <cell r="M379">
            <v>0</v>
          </cell>
        </row>
        <row r="380">
          <cell r="A380" t="str">
            <v>503.021107</v>
          </cell>
          <cell r="H380">
            <v>760937.68</v>
          </cell>
          <cell r="K380">
            <v>760937.68</v>
          </cell>
          <cell r="M380">
            <v>760937.68</v>
          </cell>
        </row>
        <row r="381">
          <cell r="A381" t="str">
            <v>503.021108</v>
          </cell>
          <cell r="H381">
            <v>0</v>
          </cell>
          <cell r="K381">
            <v>0</v>
          </cell>
          <cell r="M381">
            <v>0</v>
          </cell>
        </row>
        <row r="382">
          <cell r="A382" t="str">
            <v>503.021191</v>
          </cell>
          <cell r="H382">
            <v>14047.29</v>
          </cell>
          <cell r="K382">
            <v>14047.29</v>
          </cell>
          <cell r="M382">
            <v>14047.29</v>
          </cell>
        </row>
        <row r="383">
          <cell r="A383" t="str">
            <v>503.021541</v>
          </cell>
          <cell r="H383">
            <v>1122389.3899999997</v>
          </cell>
          <cell r="K383">
            <v>1122389.3899999997</v>
          </cell>
          <cell r="M383">
            <v>3112107.86</v>
          </cell>
        </row>
        <row r="384">
          <cell r="A384" t="str">
            <v>503.022005</v>
          </cell>
          <cell r="H384">
            <v>74513.039999999994</v>
          </cell>
          <cell r="K384">
            <v>74513.039999999994</v>
          </cell>
          <cell r="M384">
            <v>79331.539999999994</v>
          </cell>
        </row>
        <row r="385">
          <cell r="A385" t="str">
            <v>503.022015</v>
          </cell>
          <cell r="H385">
            <v>0</v>
          </cell>
          <cell r="K385">
            <v>0</v>
          </cell>
          <cell r="M385">
            <v>0</v>
          </cell>
        </row>
        <row r="386">
          <cell r="A386" t="str">
            <v>503.022020</v>
          </cell>
          <cell r="H386">
            <v>0</v>
          </cell>
          <cell r="K386">
            <v>0</v>
          </cell>
          <cell r="M386">
            <v>0</v>
          </cell>
        </row>
        <row r="387">
          <cell r="A387" t="str">
            <v>503.022025</v>
          </cell>
          <cell r="H387">
            <v>0</v>
          </cell>
          <cell r="K387">
            <v>0</v>
          </cell>
          <cell r="M387">
            <v>0</v>
          </cell>
        </row>
        <row r="388">
          <cell r="A388" t="str">
            <v>503.022105</v>
          </cell>
          <cell r="H388">
            <v>19720</v>
          </cell>
          <cell r="K388">
            <v>19720</v>
          </cell>
          <cell r="M388">
            <v>14970</v>
          </cell>
        </row>
        <row r="389">
          <cell r="A389" t="str">
            <v>503.022110</v>
          </cell>
          <cell r="H389">
            <v>0</v>
          </cell>
          <cell r="K389">
            <v>0</v>
          </cell>
          <cell r="M389">
            <v>0</v>
          </cell>
        </row>
        <row r="390">
          <cell r="A390" t="str">
            <v>503.022125</v>
          </cell>
          <cell r="H390">
            <v>0</v>
          </cell>
          <cell r="K390">
            <v>0</v>
          </cell>
          <cell r="M390">
            <v>0</v>
          </cell>
        </row>
        <row r="391">
          <cell r="A391" t="str">
            <v>503.022205</v>
          </cell>
          <cell r="H391">
            <v>-2772.9199999999983</v>
          </cell>
          <cell r="K391">
            <v>-2772.9199999999983</v>
          </cell>
          <cell r="M391">
            <v>59997.08</v>
          </cell>
        </row>
        <row r="392">
          <cell r="A392" t="str">
            <v>503.022210</v>
          </cell>
          <cell r="H392">
            <v>284329.74000000005</v>
          </cell>
          <cell r="K392">
            <v>284329.74000000005</v>
          </cell>
          <cell r="M392">
            <v>335843.25</v>
          </cell>
        </row>
        <row r="393">
          <cell r="A393" t="str">
            <v>503.022215</v>
          </cell>
          <cell r="H393">
            <v>-55933.41</v>
          </cell>
          <cell r="K393">
            <v>-55933.41</v>
          </cell>
          <cell r="M393">
            <v>78324.289999999994</v>
          </cell>
        </row>
        <row r="394">
          <cell r="A394" t="str">
            <v>503.022220</v>
          </cell>
          <cell r="H394">
            <v>0</v>
          </cell>
          <cell r="K394">
            <v>0</v>
          </cell>
          <cell r="M394">
            <v>0</v>
          </cell>
        </row>
        <row r="395">
          <cell r="A395" t="str">
            <v>503.022225</v>
          </cell>
          <cell r="H395">
            <v>-17341.000000000004</v>
          </cell>
          <cell r="K395">
            <v>-17341.000000000004</v>
          </cell>
          <cell r="M395">
            <v>9263</v>
          </cell>
        </row>
        <row r="396">
          <cell r="A396" t="str">
            <v>503.022310</v>
          </cell>
          <cell r="H396">
            <v>0</v>
          </cell>
          <cell r="K396">
            <v>0</v>
          </cell>
          <cell r="M396">
            <v>0</v>
          </cell>
        </row>
        <row r="397">
          <cell r="A397" t="str">
            <v>503.022405</v>
          </cell>
          <cell r="H397">
            <v>0</v>
          </cell>
          <cell r="K397">
            <v>0</v>
          </cell>
          <cell r="M397">
            <v>0</v>
          </cell>
        </row>
        <row r="398">
          <cell r="A398" t="str">
            <v>503.022505</v>
          </cell>
          <cell r="H398">
            <v>9000</v>
          </cell>
          <cell r="K398">
            <v>9000</v>
          </cell>
          <cell r="M398">
            <v>9000</v>
          </cell>
        </row>
        <row r="399">
          <cell r="A399" t="str">
            <v>503.022510</v>
          </cell>
          <cell r="H399">
            <v>51097.05</v>
          </cell>
          <cell r="K399">
            <v>51097.05</v>
          </cell>
          <cell r="M399">
            <v>38947.370000000003</v>
          </cell>
        </row>
        <row r="400">
          <cell r="A400" t="str">
            <v>503.022515</v>
          </cell>
          <cell r="H400">
            <v>0</v>
          </cell>
          <cell r="K400">
            <v>0</v>
          </cell>
          <cell r="M400">
            <v>0</v>
          </cell>
        </row>
        <row r="401">
          <cell r="A401" t="str">
            <v>503.022605</v>
          </cell>
          <cell r="H401">
            <v>477564.47</v>
          </cell>
          <cell r="K401">
            <v>477564.47</v>
          </cell>
          <cell r="M401">
            <v>483607.47</v>
          </cell>
        </row>
        <row r="402">
          <cell r="A402" t="str">
            <v>503.022705</v>
          </cell>
          <cell r="H402">
            <v>13344</v>
          </cell>
          <cell r="K402">
            <v>13344</v>
          </cell>
          <cell r="M402">
            <v>17344</v>
          </cell>
        </row>
        <row r="403">
          <cell r="A403" t="str">
            <v>503.024410</v>
          </cell>
          <cell r="H403">
            <v>0</v>
          </cell>
          <cell r="K403">
            <v>0</v>
          </cell>
          <cell r="M403">
            <v>0</v>
          </cell>
        </row>
        <row r="404">
          <cell r="A404" t="str">
            <v>503.024415</v>
          </cell>
          <cell r="H404">
            <v>52363.310000000005</v>
          </cell>
          <cell r="K404">
            <v>52363.310000000005</v>
          </cell>
          <cell r="M404">
            <v>827.66</v>
          </cell>
        </row>
        <row r="405">
          <cell r="A405" t="str">
            <v>503.024420</v>
          </cell>
          <cell r="H405">
            <v>5751.570000000007</v>
          </cell>
          <cell r="K405">
            <v>5751.570000000007</v>
          </cell>
          <cell r="M405">
            <v>83331.009999999995</v>
          </cell>
        </row>
        <row r="406">
          <cell r="A406" t="str">
            <v>503.024425</v>
          </cell>
          <cell r="H406">
            <v>0</v>
          </cell>
          <cell r="K406">
            <v>0</v>
          </cell>
          <cell r="M406">
            <v>0</v>
          </cell>
        </row>
        <row r="407">
          <cell r="A407" t="str">
            <v>503.024430</v>
          </cell>
          <cell r="H407">
            <v>0</v>
          </cell>
          <cell r="K407">
            <v>0</v>
          </cell>
          <cell r="M407">
            <v>0</v>
          </cell>
        </row>
        <row r="408">
          <cell r="A408" t="str">
            <v>503.029910</v>
          </cell>
          <cell r="H408">
            <v>0</v>
          </cell>
          <cell r="K408">
            <v>0</v>
          </cell>
          <cell r="M408">
            <v>0</v>
          </cell>
        </row>
        <row r="409">
          <cell r="A409" t="str">
            <v>503.029920</v>
          </cell>
          <cell r="H409">
            <v>0</v>
          </cell>
          <cell r="K409">
            <v>0</v>
          </cell>
          <cell r="M409">
            <v>0</v>
          </cell>
        </row>
        <row r="410">
          <cell r="A410" t="str">
            <v>503.029930</v>
          </cell>
          <cell r="H410">
            <v>-4000</v>
          </cell>
          <cell r="K410">
            <v>-4000</v>
          </cell>
          <cell r="M410">
            <v>0</v>
          </cell>
        </row>
        <row r="411">
          <cell r="A411" t="str">
            <v>503.029990</v>
          </cell>
          <cell r="H411">
            <v>81051.08</v>
          </cell>
          <cell r="K411">
            <v>81051.08</v>
          </cell>
          <cell r="M411">
            <v>81051.08</v>
          </cell>
        </row>
        <row r="412">
          <cell r="A412" t="str">
            <v>503.029999</v>
          </cell>
          <cell r="H412">
            <v>0</v>
          </cell>
          <cell r="K412">
            <v>0</v>
          </cell>
          <cell r="M412">
            <v>0</v>
          </cell>
        </row>
        <row r="413">
          <cell r="A413" t="str">
            <v>503.030110</v>
          </cell>
          <cell r="H413">
            <v>62253.120000000003</v>
          </cell>
          <cell r="K413">
            <v>62253.120000000003</v>
          </cell>
          <cell r="M413">
            <v>62253.120000000003</v>
          </cell>
        </row>
        <row r="414">
          <cell r="A414" t="str">
            <v>503.030111</v>
          </cell>
          <cell r="H414">
            <v>0</v>
          </cell>
          <cell r="K414">
            <v>0</v>
          </cell>
          <cell r="M414">
            <v>0</v>
          </cell>
        </row>
        <row r="415">
          <cell r="A415" t="str">
            <v>503.030120</v>
          </cell>
          <cell r="H415">
            <v>988413.51</v>
          </cell>
          <cell r="K415">
            <v>988413.51</v>
          </cell>
          <cell r="M415">
            <v>988413.55</v>
          </cell>
        </row>
        <row r="416">
          <cell r="A416" t="str">
            <v>503.030140</v>
          </cell>
          <cell r="H416">
            <v>0</v>
          </cell>
          <cell r="K416">
            <v>0</v>
          </cell>
          <cell r="M416">
            <v>0</v>
          </cell>
        </row>
        <row r="417">
          <cell r="A417" t="str">
            <v>503.030210</v>
          </cell>
          <cell r="H417">
            <v>34553.519999999997</v>
          </cell>
          <cell r="K417">
            <v>34553.519999999997</v>
          </cell>
          <cell r="M417">
            <v>34553.519999999997</v>
          </cell>
        </row>
        <row r="418">
          <cell r="A418" t="str">
            <v>503.030405</v>
          </cell>
          <cell r="H418">
            <v>4576</v>
          </cell>
          <cell r="K418">
            <v>4576</v>
          </cell>
          <cell r="M418">
            <v>4576</v>
          </cell>
        </row>
        <row r="419">
          <cell r="A419" t="str">
            <v>503.030410</v>
          </cell>
          <cell r="H419">
            <v>35650.620000000003</v>
          </cell>
          <cell r="K419">
            <v>35650.620000000003</v>
          </cell>
          <cell r="M419">
            <v>35650.620000000003</v>
          </cell>
        </row>
        <row r="420">
          <cell r="A420" t="str">
            <v>503.030424</v>
          </cell>
          <cell r="H420">
            <v>624.77</v>
          </cell>
          <cell r="K420">
            <v>624.77</v>
          </cell>
          <cell r="M420">
            <v>624.77</v>
          </cell>
        </row>
        <row r="421">
          <cell r="A421" t="str">
            <v>503.030425</v>
          </cell>
          <cell r="H421">
            <v>1046.43</v>
          </cell>
          <cell r="K421">
            <v>1046.43</v>
          </cell>
          <cell r="M421">
            <v>1046.43</v>
          </cell>
        </row>
        <row r="422">
          <cell r="A422" t="str">
            <v>503.030430</v>
          </cell>
          <cell r="H422">
            <v>4529.24</v>
          </cell>
          <cell r="K422">
            <v>4529.24</v>
          </cell>
          <cell r="M422">
            <v>4529.24</v>
          </cell>
        </row>
        <row r="423">
          <cell r="A423" t="str">
            <v>503.030435</v>
          </cell>
          <cell r="H423">
            <v>15686.28</v>
          </cell>
          <cell r="K423">
            <v>15686.28</v>
          </cell>
          <cell r="M423">
            <v>15686.28</v>
          </cell>
        </row>
        <row r="424">
          <cell r="A424" t="str">
            <v>503.030440</v>
          </cell>
          <cell r="H424">
            <v>0</v>
          </cell>
          <cell r="K424">
            <v>0</v>
          </cell>
          <cell r="M424">
            <v>0</v>
          </cell>
        </row>
        <row r="425">
          <cell r="A425" t="str">
            <v>503.030445</v>
          </cell>
          <cell r="H425">
            <v>10500</v>
          </cell>
          <cell r="K425">
            <v>10500</v>
          </cell>
          <cell r="M425">
            <v>10500</v>
          </cell>
        </row>
        <row r="426">
          <cell r="A426" t="str">
            <v>503.030450</v>
          </cell>
          <cell r="H426">
            <v>10200</v>
          </cell>
          <cell r="K426">
            <v>10200</v>
          </cell>
          <cell r="M426">
            <v>10200</v>
          </cell>
        </row>
        <row r="427">
          <cell r="A427" t="str">
            <v>503.030455</v>
          </cell>
          <cell r="H427">
            <v>0</v>
          </cell>
          <cell r="K427">
            <v>0</v>
          </cell>
          <cell r="M427">
            <v>0</v>
          </cell>
        </row>
        <row r="428">
          <cell r="A428" t="str">
            <v>503.030460</v>
          </cell>
          <cell r="H428">
            <v>0</v>
          </cell>
          <cell r="K428">
            <v>0</v>
          </cell>
          <cell r="M428">
            <v>0</v>
          </cell>
        </row>
        <row r="429">
          <cell r="A429" t="str">
            <v>503.030465</v>
          </cell>
          <cell r="H429">
            <v>78118</v>
          </cell>
          <cell r="K429">
            <v>78118</v>
          </cell>
          <cell r="M429">
            <v>78118</v>
          </cell>
        </row>
        <row r="430">
          <cell r="A430" t="str">
            <v>503.030470</v>
          </cell>
          <cell r="H430">
            <v>0</v>
          </cell>
          <cell r="K430">
            <v>0</v>
          </cell>
          <cell r="M430">
            <v>0</v>
          </cell>
        </row>
        <row r="431">
          <cell r="A431" t="str">
            <v>503.030475</v>
          </cell>
          <cell r="H431">
            <v>155000</v>
          </cell>
          <cell r="K431">
            <v>155000</v>
          </cell>
          <cell r="M431">
            <v>155000</v>
          </cell>
        </row>
        <row r="432">
          <cell r="A432" t="str">
            <v>503.030480</v>
          </cell>
          <cell r="H432">
            <v>18181.3</v>
          </cell>
          <cell r="K432">
            <v>18181.3</v>
          </cell>
          <cell r="M432">
            <v>24718.82</v>
          </cell>
        </row>
        <row r="433">
          <cell r="A433" t="str">
            <v>503.030610</v>
          </cell>
          <cell r="H433">
            <v>620.74</v>
          </cell>
          <cell r="K433">
            <v>620.74</v>
          </cell>
          <cell r="M433">
            <v>6258.93</v>
          </cell>
        </row>
        <row r="434">
          <cell r="A434" t="str">
            <v>503.030905</v>
          </cell>
          <cell r="H434">
            <v>0</v>
          </cell>
          <cell r="K434">
            <v>0</v>
          </cell>
          <cell r="M434">
            <v>0</v>
          </cell>
        </row>
        <row r="435">
          <cell r="A435" t="str">
            <v>503.032105</v>
          </cell>
          <cell r="H435">
            <v>15000</v>
          </cell>
          <cell r="K435">
            <v>15000</v>
          </cell>
          <cell r="M435">
            <v>23050</v>
          </cell>
        </row>
        <row r="436">
          <cell r="A436" t="str">
            <v>503.032205</v>
          </cell>
          <cell r="H436">
            <v>4060</v>
          </cell>
          <cell r="K436">
            <v>4060</v>
          </cell>
          <cell r="M436">
            <v>5280</v>
          </cell>
        </row>
        <row r="437">
          <cell r="A437" t="str">
            <v>503.032210</v>
          </cell>
          <cell r="H437">
            <v>6825</v>
          </cell>
          <cell r="K437">
            <v>6825</v>
          </cell>
          <cell r="M437">
            <v>6825</v>
          </cell>
        </row>
        <row r="438">
          <cell r="A438" t="str">
            <v>503.032215</v>
          </cell>
          <cell r="H438">
            <v>40521.480000000003</v>
          </cell>
          <cell r="K438">
            <v>40521.480000000003</v>
          </cell>
          <cell r="M438">
            <v>40521.480000000003</v>
          </cell>
        </row>
        <row r="439">
          <cell r="A439" t="str">
            <v>503.032225</v>
          </cell>
          <cell r="H439">
            <v>22159.98</v>
          </cell>
          <cell r="K439">
            <v>22159.98</v>
          </cell>
          <cell r="M439">
            <v>22159.98</v>
          </cell>
        </row>
        <row r="440">
          <cell r="A440" t="str">
            <v>503.032405</v>
          </cell>
          <cell r="H440">
            <v>0</v>
          </cell>
          <cell r="K440">
            <v>0</v>
          </cell>
          <cell r="M440">
            <v>0</v>
          </cell>
        </row>
        <row r="441">
          <cell r="A441" t="str">
            <v>503.032505</v>
          </cell>
          <cell r="H441">
            <v>0</v>
          </cell>
          <cell r="K441">
            <v>0</v>
          </cell>
          <cell r="M441">
            <v>0</v>
          </cell>
        </row>
        <row r="442">
          <cell r="A442" t="str">
            <v>503.032510</v>
          </cell>
          <cell r="H442">
            <v>60163.66</v>
          </cell>
          <cell r="K442">
            <v>60163.66</v>
          </cell>
          <cell r="M442">
            <v>72313.34</v>
          </cell>
        </row>
        <row r="443">
          <cell r="A443" t="str">
            <v>503.032515</v>
          </cell>
          <cell r="H443">
            <v>277477.08</v>
          </cell>
          <cell r="K443">
            <v>277477.08</v>
          </cell>
          <cell r="M443">
            <v>277477.08</v>
          </cell>
        </row>
        <row r="444">
          <cell r="A444" t="str">
            <v>503.032801</v>
          </cell>
          <cell r="H444">
            <v>0</v>
          </cell>
          <cell r="K444">
            <v>0</v>
          </cell>
          <cell r="M444">
            <v>0</v>
          </cell>
        </row>
        <row r="445">
          <cell r="A445" t="str">
            <v>503.032811</v>
          </cell>
          <cell r="H445">
            <v>0</v>
          </cell>
          <cell r="K445">
            <v>0</v>
          </cell>
          <cell r="M445">
            <v>0</v>
          </cell>
        </row>
        <row r="446">
          <cell r="A446" t="str">
            <v>503.032841</v>
          </cell>
          <cell r="H446">
            <v>5024.1400000000003</v>
          </cell>
          <cell r="K446">
            <v>5024.1400000000003</v>
          </cell>
          <cell r="M446">
            <v>0</v>
          </cell>
        </row>
        <row r="447">
          <cell r="A447" t="str">
            <v>503.032851</v>
          </cell>
          <cell r="H447">
            <v>15437.5</v>
          </cell>
          <cell r="K447">
            <v>15437.5</v>
          </cell>
          <cell r="M447">
            <v>0</v>
          </cell>
        </row>
        <row r="448">
          <cell r="A448" t="str">
            <v>503.032905</v>
          </cell>
          <cell r="H448">
            <v>159</v>
          </cell>
          <cell r="K448">
            <v>159</v>
          </cell>
          <cell r="M448">
            <v>159</v>
          </cell>
        </row>
        <row r="449">
          <cell r="A449" t="str">
            <v>503.032906</v>
          </cell>
          <cell r="H449">
            <v>83.66</v>
          </cell>
          <cell r="K449">
            <v>83.66</v>
          </cell>
          <cell r="M449">
            <v>83.67</v>
          </cell>
        </row>
        <row r="450">
          <cell r="A450" t="str">
            <v>503.032910</v>
          </cell>
          <cell r="H450">
            <v>0</v>
          </cell>
          <cell r="K450">
            <v>0</v>
          </cell>
          <cell r="M450">
            <v>0</v>
          </cell>
        </row>
        <row r="451">
          <cell r="A451" t="str">
            <v>503.034220</v>
          </cell>
          <cell r="H451">
            <v>0</v>
          </cell>
          <cell r="K451">
            <v>0</v>
          </cell>
          <cell r="M451">
            <v>0</v>
          </cell>
        </row>
        <row r="452">
          <cell r="A452" t="str">
            <v>503.034227</v>
          </cell>
          <cell r="H452">
            <v>0</v>
          </cell>
          <cell r="K452">
            <v>0</v>
          </cell>
          <cell r="M452">
            <v>0</v>
          </cell>
        </row>
        <row r="453">
          <cell r="A453" t="str">
            <v>503.034415</v>
          </cell>
          <cell r="H453">
            <v>17005.349999999999</v>
          </cell>
          <cell r="K453">
            <v>17005.349999999999</v>
          </cell>
          <cell r="M453">
            <v>68465.350000000006</v>
          </cell>
        </row>
        <row r="454">
          <cell r="A454" t="str">
            <v>503.034420</v>
          </cell>
          <cell r="H454">
            <v>4422.76</v>
          </cell>
          <cell r="K454">
            <v>4422.76</v>
          </cell>
          <cell r="M454">
            <v>4342.76</v>
          </cell>
        </row>
        <row r="455">
          <cell r="A455" t="str">
            <v>503.039910</v>
          </cell>
          <cell r="H455">
            <v>0</v>
          </cell>
          <cell r="K455">
            <v>0</v>
          </cell>
          <cell r="M455">
            <v>0</v>
          </cell>
        </row>
        <row r="456">
          <cell r="A456" t="str">
            <v>503.039930</v>
          </cell>
          <cell r="H456">
            <v>4000</v>
          </cell>
          <cell r="K456">
            <v>4000</v>
          </cell>
          <cell r="M456">
            <v>4000</v>
          </cell>
        </row>
        <row r="457">
          <cell r="A457" t="str">
            <v>503.039950</v>
          </cell>
          <cell r="H457">
            <v>7490.91</v>
          </cell>
          <cell r="K457">
            <v>7490.91</v>
          </cell>
          <cell r="M457">
            <v>7490.91</v>
          </cell>
        </row>
        <row r="458">
          <cell r="A458" t="str">
            <v>503.039999</v>
          </cell>
          <cell r="H458">
            <v>70185.740000000005</v>
          </cell>
          <cell r="K458">
            <v>70185.740000000005</v>
          </cell>
          <cell r="M458">
            <v>70185.740000000005</v>
          </cell>
        </row>
        <row r="459">
          <cell r="A459" t="str">
            <v>503.060905</v>
          </cell>
          <cell r="H459">
            <v>0</v>
          </cell>
          <cell r="K459">
            <v>0</v>
          </cell>
          <cell r="M459">
            <v>0</v>
          </cell>
        </row>
        <row r="460">
          <cell r="A460" t="str">
            <v>503.062205</v>
          </cell>
          <cell r="H460">
            <v>0</v>
          </cell>
          <cell r="K460">
            <v>0</v>
          </cell>
          <cell r="M460">
            <v>0</v>
          </cell>
        </row>
        <row r="461">
          <cell r="A461" t="str">
            <v>503.062210</v>
          </cell>
          <cell r="H461">
            <v>0</v>
          </cell>
          <cell r="K461">
            <v>0</v>
          </cell>
          <cell r="M461">
            <v>0</v>
          </cell>
        </row>
        <row r="462">
          <cell r="A462" t="str">
            <v>503.062215</v>
          </cell>
          <cell r="H462">
            <v>0</v>
          </cell>
          <cell r="K462">
            <v>0</v>
          </cell>
          <cell r="M462">
            <v>0</v>
          </cell>
        </row>
        <row r="463">
          <cell r="A463" t="str">
            <v>503.064105</v>
          </cell>
          <cell r="H463">
            <v>50000</v>
          </cell>
          <cell r="K463">
            <v>50000</v>
          </cell>
          <cell r="M463">
            <v>50000</v>
          </cell>
        </row>
        <row r="464">
          <cell r="A464" t="str">
            <v>503.064210</v>
          </cell>
          <cell r="H464">
            <v>0</v>
          </cell>
          <cell r="K464">
            <v>0</v>
          </cell>
          <cell r="M464">
            <v>0</v>
          </cell>
        </row>
        <row r="465">
          <cell r="A465" t="str">
            <v>503.064220</v>
          </cell>
          <cell r="H465">
            <v>55000</v>
          </cell>
          <cell r="K465">
            <v>55000</v>
          </cell>
          <cell r="M465">
            <v>72600</v>
          </cell>
        </row>
        <row r="466">
          <cell r="A466" t="str">
            <v>503.064305</v>
          </cell>
          <cell r="H466">
            <v>106951.87</v>
          </cell>
          <cell r="K466">
            <v>106951.87</v>
          </cell>
          <cell r="M466">
            <v>106951.87</v>
          </cell>
        </row>
        <row r="467">
          <cell r="A467" t="str">
            <v>503.080105.01</v>
          </cell>
          <cell r="H467">
            <v>0</v>
          </cell>
          <cell r="K467">
            <v>0</v>
          </cell>
          <cell r="M467">
            <v>0</v>
          </cell>
        </row>
        <row r="468">
          <cell r="A468" t="str">
            <v>503.080105.02</v>
          </cell>
          <cell r="H468">
            <v>0</v>
          </cell>
          <cell r="K468">
            <v>0</v>
          </cell>
          <cell r="M468">
            <v>0</v>
          </cell>
        </row>
        <row r="469">
          <cell r="A469" t="str">
            <v>503.080110.01</v>
          </cell>
          <cell r="H469">
            <v>0</v>
          </cell>
          <cell r="K469">
            <v>0</v>
          </cell>
          <cell r="M469">
            <v>0</v>
          </cell>
        </row>
        <row r="470">
          <cell r="A470" t="str">
            <v>503.080110.02</v>
          </cell>
          <cell r="H470">
            <v>0</v>
          </cell>
          <cell r="K470">
            <v>0</v>
          </cell>
          <cell r="M470">
            <v>0</v>
          </cell>
        </row>
        <row r="471">
          <cell r="A471" t="str">
            <v>503.080205</v>
          </cell>
          <cell r="H471">
            <v>0</v>
          </cell>
          <cell r="K471">
            <v>0</v>
          </cell>
          <cell r="M471">
            <v>0</v>
          </cell>
        </row>
        <row r="472">
          <cell r="A472" t="str">
            <v>503.080210</v>
          </cell>
          <cell r="H472">
            <v>0</v>
          </cell>
          <cell r="K472">
            <v>0</v>
          </cell>
          <cell r="M472">
            <v>0</v>
          </cell>
        </row>
        <row r="473">
          <cell r="A473" t="str">
            <v>503.080315</v>
          </cell>
          <cell r="H473">
            <v>0</v>
          </cell>
          <cell r="K473">
            <v>0</v>
          </cell>
          <cell r="M473">
            <v>0</v>
          </cell>
        </row>
        <row r="474">
          <cell r="A474" t="str">
            <v>503.080405</v>
          </cell>
          <cell r="H474">
            <v>-1767.15</v>
          </cell>
          <cell r="K474">
            <v>-1767.15</v>
          </cell>
          <cell r="M474">
            <v>0</v>
          </cell>
        </row>
        <row r="475">
          <cell r="A475" t="str">
            <v>503.080410</v>
          </cell>
          <cell r="H475">
            <v>0</v>
          </cell>
          <cell r="K475">
            <v>0</v>
          </cell>
          <cell r="M475">
            <v>0</v>
          </cell>
        </row>
        <row r="476">
          <cell r="A476" t="str">
            <v>503.080425</v>
          </cell>
          <cell r="H476">
            <v>0</v>
          </cell>
          <cell r="K476">
            <v>0</v>
          </cell>
          <cell r="M476">
            <v>0</v>
          </cell>
        </row>
        <row r="477">
          <cell r="A477" t="str">
            <v>503.080430.01</v>
          </cell>
          <cell r="H477">
            <v>0</v>
          </cell>
          <cell r="K477">
            <v>0</v>
          </cell>
          <cell r="M477">
            <v>0</v>
          </cell>
        </row>
        <row r="478">
          <cell r="A478" t="str">
            <v>503.080430.02</v>
          </cell>
          <cell r="H478">
            <v>0</v>
          </cell>
          <cell r="K478">
            <v>0</v>
          </cell>
          <cell r="M478">
            <v>0</v>
          </cell>
        </row>
        <row r="479">
          <cell r="A479" t="str">
            <v>503.080430.03</v>
          </cell>
          <cell r="H479">
            <v>0</v>
          </cell>
          <cell r="K479">
            <v>0</v>
          </cell>
          <cell r="M479">
            <v>0</v>
          </cell>
        </row>
        <row r="480">
          <cell r="A480" t="str">
            <v>503.080430.04</v>
          </cell>
          <cell r="H480">
            <v>0</v>
          </cell>
          <cell r="K480">
            <v>0</v>
          </cell>
          <cell r="M480">
            <v>0</v>
          </cell>
        </row>
        <row r="481">
          <cell r="A481" t="str">
            <v>503.080430.09</v>
          </cell>
          <cell r="H481">
            <v>0</v>
          </cell>
          <cell r="K481">
            <v>0</v>
          </cell>
          <cell r="M481">
            <v>0</v>
          </cell>
        </row>
        <row r="482">
          <cell r="A482" t="str">
            <v>503.080440</v>
          </cell>
          <cell r="H482">
            <v>0</v>
          </cell>
          <cell r="K482">
            <v>0</v>
          </cell>
          <cell r="M482">
            <v>0</v>
          </cell>
        </row>
        <row r="483">
          <cell r="A483" t="str">
            <v>503.080445</v>
          </cell>
          <cell r="H483">
            <v>0</v>
          </cell>
          <cell r="K483">
            <v>0</v>
          </cell>
          <cell r="M483">
            <v>0</v>
          </cell>
        </row>
        <row r="484">
          <cell r="A484" t="str">
            <v>503.080499.01</v>
          </cell>
          <cell r="H484">
            <v>0</v>
          </cell>
          <cell r="K484">
            <v>0</v>
          </cell>
          <cell r="M484">
            <v>0</v>
          </cell>
        </row>
        <row r="485">
          <cell r="A485" t="str">
            <v>503.080499.02</v>
          </cell>
          <cell r="H485">
            <v>0</v>
          </cell>
          <cell r="K485">
            <v>0</v>
          </cell>
          <cell r="M485">
            <v>0</v>
          </cell>
        </row>
        <row r="486">
          <cell r="A486" t="str">
            <v>503.080605</v>
          </cell>
          <cell r="H486">
            <v>0</v>
          </cell>
          <cell r="K486">
            <v>0</v>
          </cell>
          <cell r="M486">
            <v>0</v>
          </cell>
        </row>
        <row r="487">
          <cell r="A487" t="str">
            <v>503.080615</v>
          </cell>
          <cell r="H487">
            <v>0</v>
          </cell>
          <cell r="K487">
            <v>0</v>
          </cell>
          <cell r="M487">
            <v>0</v>
          </cell>
        </row>
        <row r="488">
          <cell r="A488" t="str">
            <v>503.080620</v>
          </cell>
          <cell r="H488">
            <v>0</v>
          </cell>
          <cell r="K488">
            <v>0</v>
          </cell>
          <cell r="M488">
            <v>0</v>
          </cell>
        </row>
        <row r="489">
          <cell r="A489" t="str">
            <v>503.080635</v>
          </cell>
          <cell r="H489">
            <v>0</v>
          </cell>
          <cell r="K489">
            <v>0</v>
          </cell>
          <cell r="M489">
            <v>0</v>
          </cell>
        </row>
        <row r="490">
          <cell r="A490" t="str">
            <v>503.080705</v>
          </cell>
          <cell r="H490">
            <v>0</v>
          </cell>
          <cell r="K490">
            <v>0</v>
          </cell>
          <cell r="M490">
            <v>0</v>
          </cell>
        </row>
        <row r="491">
          <cell r="A491" t="str">
            <v>503.080805</v>
          </cell>
          <cell r="H491">
            <v>0</v>
          </cell>
          <cell r="K491">
            <v>0</v>
          </cell>
          <cell r="M491">
            <v>0</v>
          </cell>
        </row>
        <row r="492">
          <cell r="A492" t="str">
            <v>503.080815</v>
          </cell>
          <cell r="H492">
            <v>-3580</v>
          </cell>
          <cell r="K492">
            <v>-3580</v>
          </cell>
          <cell r="M492">
            <v>0</v>
          </cell>
        </row>
      </sheetData>
      <sheetData sheetId="17">
        <row r="1">
          <cell r="A1" t="str">
            <v>Account No.</v>
          </cell>
          <cell r="H1" t="str">
            <v>This Period Balance</v>
          </cell>
          <cell r="K1" t="str">
            <v>Ending Balance</v>
          </cell>
        </row>
        <row r="2">
          <cell r="A2" t="str">
            <v>500.001105.01</v>
          </cell>
          <cell r="H2">
            <v>-45674.36</v>
          </cell>
          <cell r="K2">
            <v>53041.729999999996</v>
          </cell>
        </row>
        <row r="3">
          <cell r="A3" t="str">
            <v>500.001105.02</v>
          </cell>
          <cell r="H3">
            <v>0</v>
          </cell>
          <cell r="K3">
            <v>0</v>
          </cell>
        </row>
        <row r="4">
          <cell r="A4" t="str">
            <v>500.001110.01</v>
          </cell>
          <cell r="H4">
            <v>3982951.9400000004</v>
          </cell>
          <cell r="K4">
            <v>18751640.07</v>
          </cell>
        </row>
        <row r="5">
          <cell r="A5" t="str">
            <v>500.001110.02</v>
          </cell>
          <cell r="H5">
            <v>0</v>
          </cell>
          <cell r="K5">
            <v>0</v>
          </cell>
        </row>
        <row r="6">
          <cell r="A6" t="str">
            <v>500.001210</v>
          </cell>
          <cell r="H6">
            <v>3229160.3499999996</v>
          </cell>
          <cell r="K6">
            <v>28617585</v>
          </cell>
        </row>
        <row r="7">
          <cell r="A7" t="str">
            <v>500.001211</v>
          </cell>
          <cell r="H7">
            <v>0</v>
          </cell>
          <cell r="K7">
            <v>0</v>
          </cell>
        </row>
        <row r="8">
          <cell r="A8" t="str">
            <v>500.001215.01</v>
          </cell>
          <cell r="H8">
            <v>0</v>
          </cell>
          <cell r="K8">
            <v>-975975.98</v>
          </cell>
        </row>
        <row r="9">
          <cell r="A9" t="str">
            <v>500.001215.02</v>
          </cell>
          <cell r="H9">
            <v>0</v>
          </cell>
          <cell r="K9">
            <v>0</v>
          </cell>
        </row>
        <row r="10">
          <cell r="A10" t="str">
            <v>500.001305.01</v>
          </cell>
          <cell r="H10">
            <v>-11073756.140000001</v>
          </cell>
          <cell r="K10">
            <v>85432.490000000224</v>
          </cell>
        </row>
        <row r="11">
          <cell r="A11" t="str">
            <v>500.001305.02</v>
          </cell>
          <cell r="H11">
            <v>100650.71</v>
          </cell>
          <cell r="K11">
            <v>-83570.759999999995</v>
          </cell>
        </row>
        <row r="12">
          <cell r="A12" t="str">
            <v>500.001305.03</v>
          </cell>
          <cell r="H12">
            <v>0</v>
          </cell>
          <cell r="K12">
            <v>0</v>
          </cell>
        </row>
        <row r="13">
          <cell r="A13" t="str">
            <v>500.001305.07</v>
          </cell>
          <cell r="H13">
            <v>0</v>
          </cell>
          <cell r="K13">
            <v>0</v>
          </cell>
        </row>
        <row r="14">
          <cell r="A14" t="str">
            <v>500.001305.09</v>
          </cell>
          <cell r="H14">
            <v>-3931736</v>
          </cell>
          <cell r="K14">
            <v>2421975.84</v>
          </cell>
        </row>
        <row r="15">
          <cell r="A15" t="str">
            <v>500.001310.01</v>
          </cell>
          <cell r="H15">
            <v>266183.39</v>
          </cell>
          <cell r="K15">
            <v>1786931.0499999998</v>
          </cell>
        </row>
        <row r="16">
          <cell r="A16" t="str">
            <v>500.001310.02</v>
          </cell>
          <cell r="H16">
            <v>-202966.22</v>
          </cell>
          <cell r="K16">
            <v>0</v>
          </cell>
        </row>
        <row r="17">
          <cell r="A17" t="str">
            <v>500.001315</v>
          </cell>
          <cell r="H17">
            <v>11626.669999999998</v>
          </cell>
          <cell r="K17">
            <v>-6580.8000000000029</v>
          </cell>
        </row>
        <row r="18">
          <cell r="A18" t="str">
            <v>500.001320</v>
          </cell>
          <cell r="H18">
            <v>-815507.1399999999</v>
          </cell>
          <cell r="K18">
            <v>-813138.79999999993</v>
          </cell>
        </row>
        <row r="19">
          <cell r="A19" t="str">
            <v>500.001325.01</v>
          </cell>
          <cell r="H19">
            <v>0</v>
          </cell>
          <cell r="K19">
            <v>0</v>
          </cell>
        </row>
        <row r="20">
          <cell r="A20" t="str">
            <v>500.001325.02</v>
          </cell>
          <cell r="H20">
            <v>1383.13</v>
          </cell>
          <cell r="K20">
            <v>1383.13</v>
          </cell>
        </row>
        <row r="21">
          <cell r="A21" t="str">
            <v>500.001325.03</v>
          </cell>
          <cell r="H21">
            <v>26424.409999999916</v>
          </cell>
          <cell r="K21">
            <v>75613.609999999913</v>
          </cell>
        </row>
        <row r="22">
          <cell r="A22" t="str">
            <v>500.001325.04</v>
          </cell>
          <cell r="H22">
            <v>0</v>
          </cell>
          <cell r="K22">
            <v>0</v>
          </cell>
        </row>
        <row r="23">
          <cell r="A23" t="str">
            <v>500.001330</v>
          </cell>
          <cell r="H23">
            <v>0</v>
          </cell>
          <cell r="K23">
            <v>15</v>
          </cell>
        </row>
        <row r="24">
          <cell r="A24" t="str">
            <v>500.001335</v>
          </cell>
          <cell r="H24">
            <v>0</v>
          </cell>
          <cell r="K24">
            <v>0</v>
          </cell>
        </row>
        <row r="25">
          <cell r="A25" t="str">
            <v>500.001336</v>
          </cell>
          <cell r="H25">
            <v>-2385.9700000000003</v>
          </cell>
          <cell r="K25">
            <v>-58954.239999999998</v>
          </cell>
        </row>
        <row r="26">
          <cell r="A26" t="str">
            <v>500.001337</v>
          </cell>
          <cell r="H26">
            <v>0</v>
          </cell>
          <cell r="K26">
            <v>0</v>
          </cell>
        </row>
        <row r="27">
          <cell r="A27" t="str">
            <v>500.001340</v>
          </cell>
          <cell r="H27">
            <v>14239354.139999999</v>
          </cell>
          <cell r="K27">
            <v>25011592.129999999</v>
          </cell>
        </row>
        <row r="28">
          <cell r="A28" t="str">
            <v>500.001501</v>
          </cell>
          <cell r="H28">
            <v>-645007.46000000008</v>
          </cell>
          <cell r="K28">
            <v>-6217860.3300000001</v>
          </cell>
        </row>
        <row r="29">
          <cell r="A29" t="str">
            <v>500.001502</v>
          </cell>
          <cell r="H29">
            <v>-20621.740000000005</v>
          </cell>
          <cell r="K29">
            <v>1031281.9199999999</v>
          </cell>
        </row>
        <row r="30">
          <cell r="A30" t="str">
            <v>500.001503</v>
          </cell>
          <cell r="H30">
            <v>0</v>
          </cell>
          <cell r="K30">
            <v>0</v>
          </cell>
        </row>
        <row r="31">
          <cell r="A31" t="str">
            <v>500.001504</v>
          </cell>
          <cell r="H31">
            <v>0</v>
          </cell>
          <cell r="K31">
            <v>0</v>
          </cell>
        </row>
        <row r="32">
          <cell r="A32" t="str">
            <v>500.001506</v>
          </cell>
          <cell r="H32">
            <v>0</v>
          </cell>
          <cell r="K32">
            <v>0</v>
          </cell>
        </row>
        <row r="33">
          <cell r="A33" t="str">
            <v>500.001507</v>
          </cell>
          <cell r="H33">
            <v>-11066474.449999996</v>
          </cell>
          <cell r="K33">
            <v>-46345339.489999995</v>
          </cell>
        </row>
        <row r="34">
          <cell r="A34" t="str">
            <v>500.001511</v>
          </cell>
          <cell r="H34">
            <v>0</v>
          </cell>
          <cell r="K34">
            <v>0</v>
          </cell>
        </row>
        <row r="35">
          <cell r="A35" t="str">
            <v>500.001514</v>
          </cell>
          <cell r="H35">
            <v>0</v>
          </cell>
          <cell r="K35">
            <v>0</v>
          </cell>
        </row>
        <row r="36">
          <cell r="A36" t="str">
            <v>500.001516</v>
          </cell>
          <cell r="H36">
            <v>0</v>
          </cell>
          <cell r="K36">
            <v>0</v>
          </cell>
        </row>
        <row r="37">
          <cell r="A37" t="str">
            <v>500.001520</v>
          </cell>
          <cell r="H37">
            <v>41501.75</v>
          </cell>
          <cell r="K37">
            <v>71623.02</v>
          </cell>
        </row>
        <row r="38">
          <cell r="A38" t="str">
            <v>500.001528</v>
          </cell>
          <cell r="H38">
            <v>-3195627.21</v>
          </cell>
          <cell r="K38">
            <v>-3195627.21</v>
          </cell>
        </row>
        <row r="39">
          <cell r="A39" t="str">
            <v>500.001534</v>
          </cell>
          <cell r="H39">
            <v>10980130.050000001</v>
          </cell>
          <cell r="K39">
            <v>12324119.720000001</v>
          </cell>
        </row>
        <row r="40">
          <cell r="A40" t="str">
            <v>500.001543</v>
          </cell>
          <cell r="H40">
            <v>0</v>
          </cell>
          <cell r="K40">
            <v>0</v>
          </cell>
        </row>
        <row r="41">
          <cell r="A41" t="str">
            <v>500.001559</v>
          </cell>
          <cell r="H41">
            <v>0</v>
          </cell>
          <cell r="K41">
            <v>0</v>
          </cell>
        </row>
        <row r="42">
          <cell r="A42" t="str">
            <v>500.001567</v>
          </cell>
          <cell r="H42">
            <v>135730.81</v>
          </cell>
          <cell r="K42">
            <v>248795.58000000002</v>
          </cell>
        </row>
        <row r="43">
          <cell r="A43" t="str">
            <v>500.001705.01</v>
          </cell>
          <cell r="H43">
            <v>-5180.43</v>
          </cell>
          <cell r="K43">
            <v>9.999999999308784E-3</v>
          </cell>
        </row>
        <row r="44">
          <cell r="A44" t="str">
            <v>500.001705.02</v>
          </cell>
          <cell r="H44">
            <v>0</v>
          </cell>
          <cell r="K44">
            <v>0</v>
          </cell>
        </row>
        <row r="45">
          <cell r="A45" t="str">
            <v>500.001710.01</v>
          </cell>
          <cell r="H45">
            <v>0</v>
          </cell>
          <cell r="K45">
            <v>0</v>
          </cell>
        </row>
        <row r="46">
          <cell r="A46" t="str">
            <v>500.001715</v>
          </cell>
          <cell r="H46">
            <v>0</v>
          </cell>
          <cell r="K46">
            <v>0</v>
          </cell>
        </row>
        <row r="47">
          <cell r="A47" t="str">
            <v>500.001721.1107</v>
          </cell>
          <cell r="H47">
            <v>-71956.27</v>
          </cell>
          <cell r="K47">
            <v>2554620.02</v>
          </cell>
        </row>
        <row r="48">
          <cell r="A48" t="str">
            <v>500.001721.1191</v>
          </cell>
          <cell r="H48">
            <v>19592.46</v>
          </cell>
          <cell r="K48">
            <v>46282.149999999994</v>
          </cell>
        </row>
        <row r="49">
          <cell r="A49" t="str">
            <v>500.001725</v>
          </cell>
          <cell r="H49">
            <v>0</v>
          </cell>
          <cell r="K49">
            <v>0</v>
          </cell>
        </row>
        <row r="50">
          <cell r="A50" t="str">
            <v>500.001734</v>
          </cell>
          <cell r="H50">
            <v>0</v>
          </cell>
          <cell r="K50">
            <v>0</v>
          </cell>
        </row>
        <row r="51">
          <cell r="A51" t="str">
            <v>500.001735</v>
          </cell>
          <cell r="H51">
            <v>0</v>
          </cell>
          <cell r="K51">
            <v>0</v>
          </cell>
        </row>
        <row r="52">
          <cell r="A52" t="str">
            <v>500.001805</v>
          </cell>
          <cell r="H52">
            <v>159831.65</v>
          </cell>
          <cell r="K52">
            <v>150020.88999999998</v>
          </cell>
        </row>
        <row r="53">
          <cell r="A53" t="str">
            <v>500.001815</v>
          </cell>
          <cell r="H53">
            <v>0</v>
          </cell>
          <cell r="K53">
            <v>0</v>
          </cell>
        </row>
        <row r="54">
          <cell r="A54" t="str">
            <v>500.001820</v>
          </cell>
          <cell r="H54">
            <v>-173250</v>
          </cell>
          <cell r="K54">
            <v>0</v>
          </cell>
        </row>
        <row r="55">
          <cell r="A55" t="str">
            <v>500.001825</v>
          </cell>
          <cell r="H55">
            <v>-31533.929999999993</v>
          </cell>
          <cell r="K55">
            <v>128965.12</v>
          </cell>
        </row>
        <row r="56">
          <cell r="A56" t="str">
            <v>500.001835</v>
          </cell>
          <cell r="H56">
            <v>-1650743.6199999996</v>
          </cell>
          <cell r="K56">
            <v>2476509.1900000004</v>
          </cell>
        </row>
        <row r="57">
          <cell r="A57" t="str">
            <v>500.001840</v>
          </cell>
          <cell r="H57">
            <v>-46674.8</v>
          </cell>
          <cell r="K57">
            <v>238806.46000000002</v>
          </cell>
        </row>
        <row r="58">
          <cell r="A58" t="str">
            <v>500.002010</v>
          </cell>
          <cell r="H58">
            <v>-1147150.5</v>
          </cell>
          <cell r="K58">
            <v>0</v>
          </cell>
        </row>
        <row r="59">
          <cell r="A59" t="str">
            <v>500.002015</v>
          </cell>
          <cell r="H59">
            <v>-6995725.5499999998</v>
          </cell>
          <cell r="K59">
            <v>1</v>
          </cell>
        </row>
        <row r="60">
          <cell r="A60" t="str">
            <v>500.002030</v>
          </cell>
          <cell r="H60">
            <v>295776</v>
          </cell>
          <cell r="K60">
            <v>674115.26</v>
          </cell>
        </row>
        <row r="61">
          <cell r="A61" t="str">
            <v>500.002040</v>
          </cell>
          <cell r="H61">
            <v>908820.47</v>
          </cell>
          <cell r="K61">
            <v>908820.47</v>
          </cell>
        </row>
        <row r="62">
          <cell r="A62" t="str">
            <v>500.002110</v>
          </cell>
          <cell r="H62">
            <v>1147150.5</v>
          </cell>
          <cell r="K62">
            <v>1</v>
          </cell>
        </row>
        <row r="63">
          <cell r="A63" t="str">
            <v>500.002115</v>
          </cell>
          <cell r="H63">
            <v>6995725.9199999999</v>
          </cell>
          <cell r="K63">
            <v>0.28000000026077032</v>
          </cell>
        </row>
        <row r="64">
          <cell r="A64" t="str">
            <v>500.002130</v>
          </cell>
          <cell r="H64">
            <v>-33930.449999999997</v>
          </cell>
          <cell r="K64">
            <v>-412146.47000000003</v>
          </cell>
        </row>
        <row r="65">
          <cell r="A65" t="str">
            <v>500.002140</v>
          </cell>
          <cell r="H65">
            <v>-91629.03</v>
          </cell>
          <cell r="K65">
            <v>-91629.03</v>
          </cell>
        </row>
        <row r="66">
          <cell r="A66" t="str">
            <v>500.004110</v>
          </cell>
          <cell r="H66">
            <v>-8477.4599999999991</v>
          </cell>
          <cell r="K66">
            <v>-26291.25</v>
          </cell>
        </row>
        <row r="67">
          <cell r="A67" t="str">
            <v>500.004190</v>
          </cell>
          <cell r="H67">
            <v>0</v>
          </cell>
          <cell r="K67">
            <v>15</v>
          </cell>
        </row>
        <row r="68">
          <cell r="A68" t="str">
            <v>500.004301</v>
          </cell>
          <cell r="H68">
            <v>0</v>
          </cell>
          <cell r="K68">
            <v>0</v>
          </cell>
        </row>
        <row r="69">
          <cell r="A69" t="str">
            <v>500.004302</v>
          </cell>
          <cell r="H69">
            <v>0</v>
          </cell>
          <cell r="K69">
            <v>0</v>
          </cell>
        </row>
        <row r="70">
          <cell r="A70" t="str">
            <v>500.004303.01</v>
          </cell>
          <cell r="H70">
            <v>2350</v>
          </cell>
          <cell r="K70">
            <v>-39774</v>
          </cell>
        </row>
        <row r="71">
          <cell r="A71" t="str">
            <v>500.004303.02</v>
          </cell>
          <cell r="H71">
            <v>0</v>
          </cell>
          <cell r="K71">
            <v>0</v>
          </cell>
        </row>
        <row r="72">
          <cell r="A72" t="str">
            <v>500.004304</v>
          </cell>
          <cell r="H72">
            <v>-54787.050000000047</v>
          </cell>
          <cell r="K72">
            <v>-1012311.92</v>
          </cell>
        </row>
        <row r="73">
          <cell r="A73" t="str">
            <v>500.004305</v>
          </cell>
          <cell r="H73">
            <v>-18050.54</v>
          </cell>
          <cell r="K73">
            <v>-364608.69999999995</v>
          </cell>
        </row>
        <row r="74">
          <cell r="A74" t="str">
            <v>500.004306</v>
          </cell>
          <cell r="H74">
            <v>360000</v>
          </cell>
          <cell r="K74">
            <v>-369000</v>
          </cell>
        </row>
        <row r="75">
          <cell r="A75" t="str">
            <v>500.004307.02</v>
          </cell>
          <cell r="H75">
            <v>210000</v>
          </cell>
          <cell r="K75">
            <v>-245000</v>
          </cell>
        </row>
        <row r="76">
          <cell r="A76" t="str">
            <v>500.004307.04</v>
          </cell>
          <cell r="H76">
            <v>0</v>
          </cell>
          <cell r="K76">
            <v>0</v>
          </cell>
        </row>
        <row r="77">
          <cell r="A77" t="str">
            <v>500.004308.01</v>
          </cell>
          <cell r="H77">
            <v>0</v>
          </cell>
          <cell r="K77">
            <v>0</v>
          </cell>
        </row>
        <row r="78">
          <cell r="A78" t="str">
            <v>500.004311</v>
          </cell>
          <cell r="H78">
            <v>930911.25999999989</v>
          </cell>
          <cell r="K78">
            <v>930911.25999999989</v>
          </cell>
        </row>
        <row r="79">
          <cell r="A79" t="str">
            <v>500.004312</v>
          </cell>
          <cell r="H79">
            <v>260033.15</v>
          </cell>
          <cell r="K79">
            <v>0</v>
          </cell>
        </row>
        <row r="80">
          <cell r="A80" t="str">
            <v>500.004313</v>
          </cell>
          <cell r="H80">
            <v>0</v>
          </cell>
          <cell r="K80">
            <v>0</v>
          </cell>
        </row>
        <row r="81">
          <cell r="A81" t="str">
            <v>500.004318</v>
          </cell>
          <cell r="H81">
            <v>342207.91</v>
          </cell>
          <cell r="K81">
            <v>-71083.360000000044</v>
          </cell>
        </row>
        <row r="82">
          <cell r="A82" t="str">
            <v>500.004321</v>
          </cell>
          <cell r="H82">
            <v>7561985.1400000006</v>
          </cell>
          <cell r="K82">
            <v>1754381.1100000003</v>
          </cell>
        </row>
        <row r="83">
          <cell r="A83" t="str">
            <v>500.004326</v>
          </cell>
          <cell r="H83">
            <v>-3836887</v>
          </cell>
          <cell r="K83">
            <v>-3836887</v>
          </cell>
        </row>
        <row r="84">
          <cell r="A84" t="str">
            <v>500.004327</v>
          </cell>
          <cell r="H84">
            <v>142862.79999999999</v>
          </cell>
          <cell r="K84">
            <v>-116276.24000000002</v>
          </cell>
        </row>
        <row r="85">
          <cell r="A85" t="str">
            <v>500.004329</v>
          </cell>
          <cell r="H85">
            <v>535709.52</v>
          </cell>
          <cell r="K85">
            <v>0</v>
          </cell>
        </row>
        <row r="86">
          <cell r="A86" t="str">
            <v>500.004399</v>
          </cell>
          <cell r="H86">
            <v>913556.48000000045</v>
          </cell>
          <cell r="K86">
            <v>-5960126.6899999995</v>
          </cell>
        </row>
        <row r="87">
          <cell r="A87" t="str">
            <v>500.004405</v>
          </cell>
          <cell r="H87">
            <v>-3364021.83</v>
          </cell>
          <cell r="K87">
            <v>-3364021.83</v>
          </cell>
        </row>
        <row r="88">
          <cell r="A88" t="str">
            <v>500.004410</v>
          </cell>
          <cell r="H88">
            <v>0</v>
          </cell>
          <cell r="K88">
            <v>-12777.14</v>
          </cell>
        </row>
        <row r="89">
          <cell r="A89" t="str">
            <v>500.004415</v>
          </cell>
          <cell r="H89">
            <v>-442610.06999999995</v>
          </cell>
          <cell r="K89">
            <v>-1464220.7</v>
          </cell>
        </row>
        <row r="90">
          <cell r="A90" t="str">
            <v>500.004416</v>
          </cell>
          <cell r="H90">
            <v>0</v>
          </cell>
          <cell r="K90">
            <v>0</v>
          </cell>
        </row>
        <row r="91">
          <cell r="A91" t="str">
            <v>500.004910</v>
          </cell>
          <cell r="H91">
            <v>0</v>
          </cell>
          <cell r="K91">
            <v>-450000</v>
          </cell>
        </row>
        <row r="92">
          <cell r="A92" t="str">
            <v>500.004915.01</v>
          </cell>
          <cell r="H92">
            <v>0</v>
          </cell>
          <cell r="K92">
            <v>0</v>
          </cell>
        </row>
        <row r="93">
          <cell r="A93" t="str">
            <v>500.004915.02</v>
          </cell>
          <cell r="H93">
            <v>0</v>
          </cell>
          <cell r="K93">
            <v>0</v>
          </cell>
        </row>
        <row r="94">
          <cell r="A94" t="str">
            <v>500.004925</v>
          </cell>
          <cell r="H94">
            <v>0</v>
          </cell>
          <cell r="K94">
            <v>0</v>
          </cell>
        </row>
        <row r="95">
          <cell r="A95" t="str">
            <v>500.004926</v>
          </cell>
          <cell r="H95">
            <v>18541340.859999999</v>
          </cell>
          <cell r="K95">
            <v>4687758.09</v>
          </cell>
        </row>
        <row r="96">
          <cell r="A96" t="str">
            <v>500.004927</v>
          </cell>
          <cell r="H96">
            <v>0</v>
          </cell>
          <cell r="K96">
            <v>0</v>
          </cell>
        </row>
        <row r="97">
          <cell r="A97" t="str">
            <v>500.004940</v>
          </cell>
          <cell r="H97">
            <v>0</v>
          </cell>
          <cell r="K97">
            <v>0</v>
          </cell>
        </row>
        <row r="98">
          <cell r="A98" t="str">
            <v>500.004999</v>
          </cell>
          <cell r="H98">
            <v>0</v>
          </cell>
          <cell r="K98">
            <v>0</v>
          </cell>
        </row>
        <row r="99">
          <cell r="A99" t="str">
            <v>501.010010</v>
          </cell>
          <cell r="H99">
            <v>0</v>
          </cell>
          <cell r="K99">
            <v>0</v>
          </cell>
        </row>
        <row r="100">
          <cell r="A100" t="str">
            <v>501.010220</v>
          </cell>
          <cell r="H100">
            <v>304681.81</v>
          </cell>
          <cell r="K100">
            <v>304681.81</v>
          </cell>
        </row>
        <row r="101">
          <cell r="A101" t="str">
            <v>501.010225</v>
          </cell>
          <cell r="H101">
            <v>0</v>
          </cell>
          <cell r="K101">
            <v>0</v>
          </cell>
        </row>
        <row r="102">
          <cell r="A102" t="str">
            <v>501.010710</v>
          </cell>
          <cell r="H102">
            <v>0</v>
          </cell>
          <cell r="K102">
            <v>0</v>
          </cell>
        </row>
        <row r="103">
          <cell r="A103" t="str">
            <v>501.019990</v>
          </cell>
          <cell r="H103">
            <v>0</v>
          </cell>
          <cell r="K103">
            <v>0</v>
          </cell>
        </row>
        <row r="104">
          <cell r="A104" t="str">
            <v>501.020110</v>
          </cell>
          <cell r="H104">
            <v>0</v>
          </cell>
          <cell r="K104">
            <v>0</v>
          </cell>
        </row>
        <row r="105">
          <cell r="A105" t="str">
            <v>501.020111</v>
          </cell>
          <cell r="H105">
            <v>0</v>
          </cell>
          <cell r="K105">
            <v>0</v>
          </cell>
        </row>
        <row r="106">
          <cell r="A106" t="str">
            <v>501.020112</v>
          </cell>
          <cell r="H106">
            <v>0</v>
          </cell>
          <cell r="K106">
            <v>0</v>
          </cell>
        </row>
        <row r="107">
          <cell r="A107" t="str">
            <v>501.020115</v>
          </cell>
          <cell r="H107">
            <v>0</v>
          </cell>
          <cell r="K107">
            <v>0</v>
          </cell>
        </row>
        <row r="108">
          <cell r="A108" t="str">
            <v>501.020210</v>
          </cell>
          <cell r="H108">
            <v>0</v>
          </cell>
          <cell r="K108">
            <v>0</v>
          </cell>
        </row>
        <row r="109">
          <cell r="A109" t="str">
            <v>501.020305</v>
          </cell>
          <cell r="H109">
            <v>0</v>
          </cell>
          <cell r="K109">
            <v>0</v>
          </cell>
        </row>
        <row r="110">
          <cell r="A110" t="str">
            <v>501.020405</v>
          </cell>
          <cell r="H110">
            <v>0</v>
          </cell>
          <cell r="K110">
            <v>0</v>
          </cell>
        </row>
        <row r="111">
          <cell r="A111" t="str">
            <v>501.020410</v>
          </cell>
          <cell r="H111">
            <v>0</v>
          </cell>
          <cell r="K111">
            <v>0</v>
          </cell>
        </row>
        <row r="112">
          <cell r="A112" t="str">
            <v>501.020415</v>
          </cell>
          <cell r="H112">
            <v>0</v>
          </cell>
          <cell r="K112">
            <v>0</v>
          </cell>
        </row>
        <row r="113">
          <cell r="A113" t="str">
            <v>501.020420</v>
          </cell>
          <cell r="H113">
            <v>0</v>
          </cell>
          <cell r="K113">
            <v>0</v>
          </cell>
        </row>
        <row r="114">
          <cell r="A114" t="str">
            <v>501.020424</v>
          </cell>
          <cell r="H114">
            <v>0</v>
          </cell>
          <cell r="K114">
            <v>0</v>
          </cell>
        </row>
        <row r="115">
          <cell r="A115" t="str">
            <v>501.020425</v>
          </cell>
          <cell r="H115">
            <v>0</v>
          </cell>
          <cell r="K115">
            <v>0</v>
          </cell>
        </row>
        <row r="116">
          <cell r="A116" t="str">
            <v>501.020430</v>
          </cell>
          <cell r="H116">
            <v>0</v>
          </cell>
          <cell r="K116">
            <v>0</v>
          </cell>
        </row>
        <row r="117">
          <cell r="A117" t="str">
            <v>501.020435</v>
          </cell>
          <cell r="H117">
            <v>0</v>
          </cell>
          <cell r="K117">
            <v>0</v>
          </cell>
        </row>
        <row r="118">
          <cell r="A118" t="str">
            <v>501.020440</v>
          </cell>
          <cell r="H118">
            <v>0</v>
          </cell>
          <cell r="K118">
            <v>0</v>
          </cell>
        </row>
        <row r="119">
          <cell r="A119" t="str">
            <v>501.020445</v>
          </cell>
          <cell r="H119">
            <v>0</v>
          </cell>
          <cell r="K119">
            <v>0</v>
          </cell>
        </row>
        <row r="120">
          <cell r="A120" t="str">
            <v>501.020450</v>
          </cell>
          <cell r="H120">
            <v>0</v>
          </cell>
          <cell r="K120">
            <v>0</v>
          </cell>
        </row>
        <row r="121">
          <cell r="A121" t="str">
            <v>501.020455</v>
          </cell>
          <cell r="H121">
            <v>0</v>
          </cell>
          <cell r="K121">
            <v>0</v>
          </cell>
        </row>
        <row r="122">
          <cell r="A122" t="str">
            <v>501.020465</v>
          </cell>
          <cell r="H122">
            <v>0</v>
          </cell>
          <cell r="K122">
            <v>0</v>
          </cell>
        </row>
        <row r="123">
          <cell r="A123" t="str">
            <v>501.020470</v>
          </cell>
          <cell r="H123">
            <v>0</v>
          </cell>
          <cell r="K123">
            <v>0</v>
          </cell>
        </row>
        <row r="124">
          <cell r="A124" t="str">
            <v>501.020475</v>
          </cell>
          <cell r="H124">
            <v>0</v>
          </cell>
          <cell r="K124">
            <v>0</v>
          </cell>
        </row>
        <row r="125">
          <cell r="A125" t="str">
            <v>501.020480</v>
          </cell>
          <cell r="H125">
            <v>0</v>
          </cell>
          <cell r="K125">
            <v>0</v>
          </cell>
        </row>
        <row r="126">
          <cell r="A126" t="str">
            <v>501.020510</v>
          </cell>
          <cell r="H126">
            <v>0</v>
          </cell>
          <cell r="K126">
            <v>0</v>
          </cell>
        </row>
        <row r="127">
          <cell r="A127" t="str">
            <v>501.020610</v>
          </cell>
          <cell r="H127">
            <v>0</v>
          </cell>
          <cell r="K127">
            <v>0</v>
          </cell>
        </row>
        <row r="128">
          <cell r="A128" t="str">
            <v>501.020720</v>
          </cell>
          <cell r="H128">
            <v>0</v>
          </cell>
          <cell r="K128">
            <v>0</v>
          </cell>
        </row>
        <row r="129">
          <cell r="A129" t="str">
            <v>501.020730</v>
          </cell>
          <cell r="H129">
            <v>0</v>
          </cell>
          <cell r="K129">
            <v>0</v>
          </cell>
        </row>
        <row r="130">
          <cell r="A130" t="str">
            <v>501.020745</v>
          </cell>
          <cell r="H130">
            <v>0</v>
          </cell>
          <cell r="K130">
            <v>0</v>
          </cell>
        </row>
        <row r="131">
          <cell r="A131" t="str">
            <v>501.020805</v>
          </cell>
          <cell r="H131">
            <v>0</v>
          </cell>
          <cell r="K131">
            <v>0</v>
          </cell>
        </row>
        <row r="132">
          <cell r="A132" t="str">
            <v>501.020905</v>
          </cell>
          <cell r="H132">
            <v>0</v>
          </cell>
          <cell r="K132">
            <v>0</v>
          </cell>
        </row>
        <row r="133">
          <cell r="A133" t="str">
            <v>501.022005</v>
          </cell>
          <cell r="H133">
            <v>-505084.52</v>
          </cell>
          <cell r="K133">
            <v>-505084.52</v>
          </cell>
        </row>
        <row r="134">
          <cell r="A134" t="str">
            <v>501.022105</v>
          </cell>
          <cell r="H134">
            <v>0</v>
          </cell>
          <cell r="K134">
            <v>0</v>
          </cell>
        </row>
        <row r="135">
          <cell r="A135" t="str">
            <v>501.022110</v>
          </cell>
          <cell r="H135">
            <v>0</v>
          </cell>
          <cell r="K135">
            <v>0</v>
          </cell>
        </row>
        <row r="136">
          <cell r="A136" t="str">
            <v>501.022125</v>
          </cell>
          <cell r="H136">
            <v>0</v>
          </cell>
          <cell r="K136">
            <v>0</v>
          </cell>
        </row>
        <row r="137">
          <cell r="A137" t="str">
            <v>501.022205</v>
          </cell>
          <cell r="H137">
            <v>0</v>
          </cell>
          <cell r="K137">
            <v>0</v>
          </cell>
        </row>
        <row r="138">
          <cell r="A138" t="str">
            <v>501.022210</v>
          </cell>
          <cell r="H138">
            <v>0</v>
          </cell>
          <cell r="K138">
            <v>0</v>
          </cell>
        </row>
        <row r="139">
          <cell r="A139" t="str">
            <v>501.022215</v>
          </cell>
          <cell r="H139">
            <v>0</v>
          </cell>
          <cell r="K139">
            <v>0</v>
          </cell>
        </row>
        <row r="140">
          <cell r="A140" t="str">
            <v>501.022220</v>
          </cell>
          <cell r="H140">
            <v>0</v>
          </cell>
          <cell r="K140">
            <v>0</v>
          </cell>
        </row>
        <row r="141">
          <cell r="A141" t="str">
            <v>501.022225</v>
          </cell>
          <cell r="H141">
            <v>0</v>
          </cell>
          <cell r="K141">
            <v>0</v>
          </cell>
        </row>
        <row r="142">
          <cell r="A142" t="str">
            <v>501.022230</v>
          </cell>
          <cell r="H142">
            <v>-100650.53</v>
          </cell>
          <cell r="K142">
            <v>-100650.53</v>
          </cell>
        </row>
        <row r="143">
          <cell r="A143" t="str">
            <v>501.022310</v>
          </cell>
          <cell r="H143">
            <v>0</v>
          </cell>
          <cell r="K143">
            <v>0</v>
          </cell>
        </row>
        <row r="144">
          <cell r="A144" t="str">
            <v>501.022405</v>
          </cell>
          <cell r="H144">
            <v>0</v>
          </cell>
          <cell r="K144">
            <v>0</v>
          </cell>
        </row>
        <row r="145">
          <cell r="A145" t="str">
            <v>501.022505</v>
          </cell>
          <cell r="H145">
            <v>0</v>
          </cell>
          <cell r="K145">
            <v>0</v>
          </cell>
        </row>
        <row r="146">
          <cell r="A146" t="str">
            <v>501.022510</v>
          </cell>
          <cell r="H146">
            <v>0</v>
          </cell>
          <cell r="K146">
            <v>0</v>
          </cell>
        </row>
        <row r="147">
          <cell r="A147" t="str">
            <v>501.022515</v>
          </cell>
          <cell r="H147">
            <v>0</v>
          </cell>
          <cell r="K147">
            <v>0</v>
          </cell>
        </row>
        <row r="148">
          <cell r="A148" t="str">
            <v>501.022605</v>
          </cell>
          <cell r="H148">
            <v>0</v>
          </cell>
          <cell r="K148">
            <v>0</v>
          </cell>
        </row>
        <row r="149">
          <cell r="A149" t="str">
            <v>501.022705</v>
          </cell>
          <cell r="H149">
            <v>0</v>
          </cell>
          <cell r="K149">
            <v>0</v>
          </cell>
        </row>
        <row r="150">
          <cell r="A150" t="str">
            <v>501.024415</v>
          </cell>
          <cell r="H150">
            <v>0</v>
          </cell>
          <cell r="K150">
            <v>0</v>
          </cell>
        </row>
        <row r="151">
          <cell r="A151" t="str">
            <v>501.024420</v>
          </cell>
          <cell r="H151">
            <v>0</v>
          </cell>
          <cell r="K151">
            <v>0</v>
          </cell>
        </row>
        <row r="152">
          <cell r="A152" t="str">
            <v>501.024425</v>
          </cell>
          <cell r="H152">
            <v>0</v>
          </cell>
          <cell r="K152">
            <v>0</v>
          </cell>
        </row>
        <row r="153">
          <cell r="A153" t="str">
            <v>501.024430</v>
          </cell>
          <cell r="H153">
            <v>0</v>
          </cell>
          <cell r="K153">
            <v>0</v>
          </cell>
        </row>
        <row r="154">
          <cell r="A154" t="str">
            <v>501.029910</v>
          </cell>
          <cell r="H154">
            <v>0</v>
          </cell>
          <cell r="K154">
            <v>0</v>
          </cell>
        </row>
        <row r="155">
          <cell r="A155" t="str">
            <v>501.029920</v>
          </cell>
          <cell r="H155">
            <v>0</v>
          </cell>
          <cell r="K155">
            <v>0</v>
          </cell>
        </row>
        <row r="156">
          <cell r="A156" t="str">
            <v>501.029940</v>
          </cell>
          <cell r="H156">
            <v>-260033.15</v>
          </cell>
          <cell r="K156">
            <v>-260033.15</v>
          </cell>
        </row>
        <row r="157">
          <cell r="A157" t="str">
            <v>501.029990</v>
          </cell>
          <cell r="H157">
            <v>0</v>
          </cell>
          <cell r="K157">
            <v>0</v>
          </cell>
        </row>
        <row r="158">
          <cell r="A158" t="str">
            <v>501.029999</v>
          </cell>
          <cell r="H158">
            <v>0</v>
          </cell>
          <cell r="K158">
            <v>0</v>
          </cell>
        </row>
        <row r="159">
          <cell r="A159" t="str">
            <v>501.030110</v>
          </cell>
          <cell r="H159">
            <v>0</v>
          </cell>
          <cell r="K159">
            <v>0</v>
          </cell>
        </row>
        <row r="160">
          <cell r="A160" t="str">
            <v>501.030112</v>
          </cell>
          <cell r="H160">
            <v>0</v>
          </cell>
          <cell r="K160">
            <v>0</v>
          </cell>
        </row>
        <row r="161">
          <cell r="A161" t="str">
            <v>501.030140</v>
          </cell>
          <cell r="H161">
            <v>0</v>
          </cell>
          <cell r="K161">
            <v>0</v>
          </cell>
        </row>
        <row r="162">
          <cell r="A162" t="str">
            <v>501.030210</v>
          </cell>
          <cell r="H162">
            <v>0</v>
          </cell>
          <cell r="K162">
            <v>0</v>
          </cell>
        </row>
        <row r="163">
          <cell r="A163" t="str">
            <v>501.030405</v>
          </cell>
          <cell r="H163">
            <v>0</v>
          </cell>
          <cell r="K163">
            <v>0</v>
          </cell>
        </row>
        <row r="164">
          <cell r="A164" t="str">
            <v>501.030410</v>
          </cell>
          <cell r="H164">
            <v>0</v>
          </cell>
          <cell r="K164">
            <v>0</v>
          </cell>
        </row>
        <row r="165">
          <cell r="A165" t="str">
            <v>501.030424</v>
          </cell>
          <cell r="H165">
            <v>0</v>
          </cell>
          <cell r="K165">
            <v>0</v>
          </cell>
        </row>
        <row r="166">
          <cell r="A166" t="str">
            <v>501.030425</v>
          </cell>
          <cell r="H166">
            <v>0</v>
          </cell>
          <cell r="K166">
            <v>0</v>
          </cell>
        </row>
        <row r="167">
          <cell r="A167" t="str">
            <v>501.030430</v>
          </cell>
          <cell r="H167">
            <v>0</v>
          </cell>
          <cell r="K167">
            <v>0</v>
          </cell>
        </row>
        <row r="168">
          <cell r="A168" t="str">
            <v>501.030435</v>
          </cell>
          <cell r="H168">
            <v>0</v>
          </cell>
          <cell r="K168">
            <v>0</v>
          </cell>
        </row>
        <row r="169">
          <cell r="A169" t="str">
            <v>501.030445</v>
          </cell>
          <cell r="H169">
            <v>0</v>
          </cell>
          <cell r="K169">
            <v>0</v>
          </cell>
        </row>
        <row r="170">
          <cell r="A170" t="str">
            <v>501.030450</v>
          </cell>
          <cell r="H170">
            <v>0</v>
          </cell>
          <cell r="K170">
            <v>0</v>
          </cell>
        </row>
        <row r="171">
          <cell r="A171" t="str">
            <v>501.030455</v>
          </cell>
          <cell r="H171">
            <v>0</v>
          </cell>
          <cell r="K171">
            <v>0</v>
          </cell>
        </row>
        <row r="172">
          <cell r="A172" t="str">
            <v>501.030460</v>
          </cell>
          <cell r="H172">
            <v>0</v>
          </cell>
          <cell r="K172">
            <v>0</v>
          </cell>
        </row>
        <row r="173">
          <cell r="A173" t="str">
            <v>501.030465</v>
          </cell>
          <cell r="H173">
            <v>0</v>
          </cell>
          <cell r="K173">
            <v>0</v>
          </cell>
        </row>
        <row r="174">
          <cell r="A174" t="str">
            <v>501.030475</v>
          </cell>
          <cell r="H174">
            <v>0</v>
          </cell>
          <cell r="K174">
            <v>0</v>
          </cell>
        </row>
        <row r="175">
          <cell r="A175" t="str">
            <v>501.030480</v>
          </cell>
          <cell r="H175">
            <v>0</v>
          </cell>
          <cell r="K175">
            <v>0</v>
          </cell>
        </row>
        <row r="176">
          <cell r="A176" t="str">
            <v>501.030610</v>
          </cell>
          <cell r="H176">
            <v>0</v>
          </cell>
          <cell r="K176">
            <v>0</v>
          </cell>
        </row>
        <row r="177">
          <cell r="A177" t="str">
            <v>501.030905</v>
          </cell>
          <cell r="H177">
            <v>0</v>
          </cell>
          <cell r="K177">
            <v>0</v>
          </cell>
        </row>
        <row r="178">
          <cell r="A178" t="str">
            <v>501.032105</v>
          </cell>
          <cell r="H178">
            <v>0</v>
          </cell>
          <cell r="K178">
            <v>0</v>
          </cell>
        </row>
        <row r="179">
          <cell r="A179" t="str">
            <v>501.032205</v>
          </cell>
          <cell r="H179">
            <v>0</v>
          </cell>
          <cell r="K179">
            <v>0</v>
          </cell>
        </row>
        <row r="180">
          <cell r="A180" t="str">
            <v>501.032210</v>
          </cell>
          <cell r="H180">
            <v>0</v>
          </cell>
          <cell r="K180">
            <v>0</v>
          </cell>
        </row>
        <row r="181">
          <cell r="A181" t="str">
            <v>501.032215</v>
          </cell>
          <cell r="H181">
            <v>0</v>
          </cell>
          <cell r="K181">
            <v>0</v>
          </cell>
        </row>
        <row r="182">
          <cell r="A182" t="str">
            <v>501.032225</v>
          </cell>
          <cell r="H182">
            <v>0</v>
          </cell>
          <cell r="K182">
            <v>0</v>
          </cell>
        </row>
        <row r="183">
          <cell r="A183" t="str">
            <v>501.032505</v>
          </cell>
          <cell r="H183">
            <v>0</v>
          </cell>
          <cell r="K183">
            <v>0</v>
          </cell>
        </row>
        <row r="184">
          <cell r="A184" t="str">
            <v>501.032510</v>
          </cell>
          <cell r="H184">
            <v>0</v>
          </cell>
          <cell r="K184">
            <v>0</v>
          </cell>
        </row>
        <row r="185">
          <cell r="A185" t="str">
            <v>501.032515</v>
          </cell>
          <cell r="H185">
            <v>0</v>
          </cell>
          <cell r="K185">
            <v>0</v>
          </cell>
        </row>
        <row r="186">
          <cell r="A186" t="str">
            <v>501.032801</v>
          </cell>
          <cell r="H186">
            <v>0</v>
          </cell>
          <cell r="K186">
            <v>0</v>
          </cell>
        </row>
        <row r="187">
          <cell r="A187" t="str">
            <v>501.032811</v>
          </cell>
          <cell r="H187">
            <v>0</v>
          </cell>
          <cell r="K187">
            <v>0</v>
          </cell>
        </row>
        <row r="188">
          <cell r="A188" t="str">
            <v>501.032841</v>
          </cell>
          <cell r="H188">
            <v>1.02</v>
          </cell>
          <cell r="K188">
            <v>1.02</v>
          </cell>
        </row>
        <row r="189">
          <cell r="A189" t="str">
            <v>501.034220</v>
          </cell>
          <cell r="H189">
            <v>0</v>
          </cell>
          <cell r="K189">
            <v>0</v>
          </cell>
        </row>
        <row r="190">
          <cell r="A190" t="str">
            <v>501.034227</v>
          </cell>
          <cell r="H190">
            <v>0</v>
          </cell>
          <cell r="K190">
            <v>0</v>
          </cell>
        </row>
        <row r="191">
          <cell r="A191" t="str">
            <v>501.039999</v>
          </cell>
          <cell r="H191">
            <v>0</v>
          </cell>
          <cell r="K191">
            <v>0</v>
          </cell>
        </row>
        <row r="192">
          <cell r="A192" t="str">
            <v>501.060905</v>
          </cell>
          <cell r="H192">
            <v>0</v>
          </cell>
          <cell r="K192">
            <v>0</v>
          </cell>
        </row>
        <row r="193">
          <cell r="A193" t="str">
            <v>501.062205</v>
          </cell>
          <cell r="H193">
            <v>0</v>
          </cell>
          <cell r="K193">
            <v>0</v>
          </cell>
        </row>
        <row r="194">
          <cell r="A194" t="str">
            <v>501.062210</v>
          </cell>
          <cell r="H194">
            <v>0</v>
          </cell>
          <cell r="K194">
            <v>0</v>
          </cell>
        </row>
        <row r="195">
          <cell r="A195" t="str">
            <v>501.062215</v>
          </cell>
          <cell r="H195">
            <v>0</v>
          </cell>
          <cell r="K195">
            <v>0</v>
          </cell>
        </row>
        <row r="196">
          <cell r="A196" t="str">
            <v>501.064105</v>
          </cell>
          <cell r="H196">
            <v>0</v>
          </cell>
          <cell r="K196">
            <v>0</v>
          </cell>
        </row>
        <row r="197">
          <cell r="A197" t="str">
            <v>501.064210</v>
          </cell>
          <cell r="H197">
            <v>0</v>
          </cell>
          <cell r="K197">
            <v>0</v>
          </cell>
        </row>
        <row r="198">
          <cell r="A198" t="str">
            <v>501.064220</v>
          </cell>
          <cell r="H198">
            <v>0</v>
          </cell>
          <cell r="K198">
            <v>0</v>
          </cell>
        </row>
        <row r="199">
          <cell r="A199" t="str">
            <v>501.064305</v>
          </cell>
          <cell r="H199">
            <v>0</v>
          </cell>
          <cell r="K199">
            <v>0</v>
          </cell>
        </row>
        <row r="200">
          <cell r="A200" t="str">
            <v>501.069940</v>
          </cell>
          <cell r="H200">
            <v>0</v>
          </cell>
          <cell r="K200">
            <v>0</v>
          </cell>
        </row>
        <row r="201">
          <cell r="A201" t="str">
            <v>501.080105.01</v>
          </cell>
          <cell r="H201">
            <v>-2543228.84</v>
          </cell>
          <cell r="K201">
            <v>-3973175.75</v>
          </cell>
        </row>
        <row r="202">
          <cell r="A202" t="str">
            <v>501.080105.02</v>
          </cell>
          <cell r="H202">
            <v>7766.94</v>
          </cell>
          <cell r="K202">
            <v>555452.12</v>
          </cell>
        </row>
        <row r="203">
          <cell r="A203" t="str">
            <v>501.080110.01</v>
          </cell>
          <cell r="H203">
            <v>-626350.69999999995</v>
          </cell>
          <cell r="K203">
            <v>-861174.80999999994</v>
          </cell>
        </row>
        <row r="204">
          <cell r="A204" t="str">
            <v>501.080110.02</v>
          </cell>
          <cell r="H204">
            <v>265409.77</v>
          </cell>
          <cell r="K204">
            <v>1220677.96</v>
          </cell>
        </row>
        <row r="205">
          <cell r="A205" t="str">
            <v>501.080205</v>
          </cell>
          <cell r="H205">
            <v>0</v>
          </cell>
          <cell r="K205">
            <v>0</v>
          </cell>
        </row>
        <row r="206">
          <cell r="A206" t="str">
            <v>501.080210</v>
          </cell>
          <cell r="H206">
            <v>0</v>
          </cell>
          <cell r="K206">
            <v>0</v>
          </cell>
        </row>
        <row r="207">
          <cell r="A207" t="str">
            <v>501.080315</v>
          </cell>
          <cell r="H207">
            <v>0</v>
          </cell>
          <cell r="K207">
            <v>0</v>
          </cell>
        </row>
        <row r="208">
          <cell r="A208" t="str">
            <v>501.080405</v>
          </cell>
          <cell r="H208">
            <v>0</v>
          </cell>
          <cell r="K208">
            <v>42660.49</v>
          </cell>
        </row>
        <row r="209">
          <cell r="A209" t="str">
            <v>501.080425</v>
          </cell>
          <cell r="H209">
            <v>0</v>
          </cell>
          <cell r="K209">
            <v>0</v>
          </cell>
        </row>
        <row r="210">
          <cell r="A210" t="str">
            <v>501.080430</v>
          </cell>
          <cell r="H210">
            <v>0</v>
          </cell>
          <cell r="K210">
            <v>595736.79</v>
          </cell>
        </row>
        <row r="211">
          <cell r="A211" t="str">
            <v>501.080430.01</v>
          </cell>
          <cell r="H211">
            <v>0</v>
          </cell>
          <cell r="K211">
            <v>0</v>
          </cell>
        </row>
        <row r="212">
          <cell r="A212" t="str">
            <v>501.080430.02</v>
          </cell>
          <cell r="H212">
            <v>0</v>
          </cell>
          <cell r="K212">
            <v>0</v>
          </cell>
        </row>
        <row r="213">
          <cell r="A213" t="str">
            <v>501.080430.03</v>
          </cell>
          <cell r="H213">
            <v>0</v>
          </cell>
          <cell r="K213">
            <v>0</v>
          </cell>
        </row>
        <row r="214">
          <cell r="A214" t="str">
            <v>501.080430.09</v>
          </cell>
          <cell r="H214">
            <v>0</v>
          </cell>
          <cell r="K214">
            <v>0</v>
          </cell>
        </row>
        <row r="215">
          <cell r="A215" t="str">
            <v>501.080440</v>
          </cell>
          <cell r="H215">
            <v>0</v>
          </cell>
          <cell r="K215">
            <v>0</v>
          </cell>
        </row>
        <row r="216">
          <cell r="A216" t="str">
            <v>501.080445</v>
          </cell>
          <cell r="H216">
            <v>0</v>
          </cell>
          <cell r="K216">
            <v>0</v>
          </cell>
        </row>
        <row r="217">
          <cell r="A217" t="str">
            <v>501.080499.01</v>
          </cell>
          <cell r="H217">
            <v>0</v>
          </cell>
          <cell r="K217">
            <v>0</v>
          </cell>
        </row>
        <row r="218">
          <cell r="A218" t="str">
            <v>501.080499.02</v>
          </cell>
          <cell r="H218">
            <v>0</v>
          </cell>
          <cell r="K218">
            <v>0</v>
          </cell>
        </row>
        <row r="219">
          <cell r="A219" t="str">
            <v>501.080605</v>
          </cell>
          <cell r="H219">
            <v>0</v>
          </cell>
          <cell r="K219">
            <v>245876.57</v>
          </cell>
        </row>
        <row r="220">
          <cell r="A220" t="str">
            <v>501.080605.1528</v>
          </cell>
          <cell r="H220">
            <v>0</v>
          </cell>
          <cell r="K220">
            <v>0</v>
          </cell>
        </row>
        <row r="221">
          <cell r="A221" t="str">
            <v>501.080615</v>
          </cell>
          <cell r="H221">
            <v>0</v>
          </cell>
          <cell r="K221">
            <v>0</v>
          </cell>
        </row>
        <row r="222">
          <cell r="A222" t="str">
            <v>501.080620</v>
          </cell>
          <cell r="H222">
            <v>0</v>
          </cell>
          <cell r="K222">
            <v>1554224.92</v>
          </cell>
        </row>
        <row r="223">
          <cell r="A223" t="str">
            <v>501.080620.1501</v>
          </cell>
          <cell r="H223">
            <v>0</v>
          </cell>
          <cell r="K223">
            <v>0</v>
          </cell>
        </row>
        <row r="224">
          <cell r="A224" t="str">
            <v>501.080635</v>
          </cell>
          <cell r="H224">
            <v>0</v>
          </cell>
          <cell r="K224">
            <v>160052.29</v>
          </cell>
        </row>
        <row r="225">
          <cell r="A225" t="str">
            <v>501.080635.1507</v>
          </cell>
          <cell r="H225">
            <v>145597.94</v>
          </cell>
          <cell r="K225">
            <v>291653.99</v>
          </cell>
        </row>
        <row r="226">
          <cell r="A226" t="str">
            <v>501.080705</v>
          </cell>
          <cell r="H226">
            <v>0</v>
          </cell>
          <cell r="K226">
            <v>0</v>
          </cell>
        </row>
        <row r="227">
          <cell r="A227" t="str">
            <v>501.080805</v>
          </cell>
          <cell r="H227">
            <v>0</v>
          </cell>
          <cell r="K227">
            <v>441335.95</v>
          </cell>
        </row>
        <row r="228">
          <cell r="A228" t="str">
            <v>501.080815</v>
          </cell>
          <cell r="H228">
            <v>2432</v>
          </cell>
          <cell r="K228">
            <v>3114</v>
          </cell>
        </row>
        <row r="229">
          <cell r="A229" t="str">
            <v>501.090100</v>
          </cell>
          <cell r="H229">
            <v>0</v>
          </cell>
          <cell r="K229">
            <v>0</v>
          </cell>
        </row>
        <row r="230">
          <cell r="A230" t="str">
            <v>502.010010</v>
          </cell>
          <cell r="H230">
            <v>0</v>
          </cell>
          <cell r="K230">
            <v>0</v>
          </cell>
        </row>
        <row r="231">
          <cell r="A231" t="str">
            <v>502.010220</v>
          </cell>
          <cell r="H231">
            <v>0</v>
          </cell>
          <cell r="K231">
            <v>0</v>
          </cell>
        </row>
        <row r="232">
          <cell r="A232" t="str">
            <v>502.010225</v>
          </cell>
          <cell r="H232">
            <v>0</v>
          </cell>
          <cell r="K232">
            <v>0</v>
          </cell>
        </row>
        <row r="233">
          <cell r="A233" t="str">
            <v>502.010710</v>
          </cell>
          <cell r="H233">
            <v>0</v>
          </cell>
          <cell r="K233">
            <v>0</v>
          </cell>
        </row>
        <row r="234">
          <cell r="A234" t="str">
            <v>502.020110</v>
          </cell>
          <cell r="H234">
            <v>0</v>
          </cell>
          <cell r="K234">
            <v>0</v>
          </cell>
        </row>
        <row r="235">
          <cell r="A235" t="str">
            <v>502.020111</v>
          </cell>
          <cell r="H235">
            <v>0</v>
          </cell>
          <cell r="K235">
            <v>0</v>
          </cell>
        </row>
        <row r="236">
          <cell r="A236" t="str">
            <v>502.020115</v>
          </cell>
          <cell r="H236">
            <v>0</v>
          </cell>
          <cell r="K236">
            <v>0</v>
          </cell>
        </row>
        <row r="237">
          <cell r="A237" t="str">
            <v>502.020210</v>
          </cell>
          <cell r="H237">
            <v>0</v>
          </cell>
          <cell r="K237">
            <v>0</v>
          </cell>
        </row>
        <row r="238">
          <cell r="A238" t="str">
            <v>502.020305</v>
          </cell>
          <cell r="H238">
            <v>0</v>
          </cell>
          <cell r="K238">
            <v>0</v>
          </cell>
        </row>
        <row r="239">
          <cell r="A239" t="str">
            <v>502.020405</v>
          </cell>
          <cell r="H239">
            <v>0</v>
          </cell>
          <cell r="K239">
            <v>0</v>
          </cell>
        </row>
        <row r="240">
          <cell r="A240" t="str">
            <v>502.020410</v>
          </cell>
          <cell r="H240">
            <v>0</v>
          </cell>
          <cell r="K240">
            <v>0</v>
          </cell>
        </row>
        <row r="241">
          <cell r="A241" t="str">
            <v>502.020415</v>
          </cell>
          <cell r="H241">
            <v>0</v>
          </cell>
          <cell r="K241">
            <v>0</v>
          </cell>
        </row>
        <row r="242">
          <cell r="A242" t="str">
            <v>502.020420</v>
          </cell>
          <cell r="H242">
            <v>0</v>
          </cell>
          <cell r="K242">
            <v>0</v>
          </cell>
        </row>
        <row r="243">
          <cell r="A243" t="str">
            <v>502.020424</v>
          </cell>
          <cell r="H243">
            <v>0</v>
          </cell>
          <cell r="K243">
            <v>0</v>
          </cell>
        </row>
        <row r="244">
          <cell r="A244" t="str">
            <v>502.020425</v>
          </cell>
          <cell r="H244">
            <v>0</v>
          </cell>
          <cell r="K244">
            <v>0</v>
          </cell>
        </row>
        <row r="245">
          <cell r="A245" t="str">
            <v>502.020430</v>
          </cell>
          <cell r="H245">
            <v>0</v>
          </cell>
          <cell r="K245">
            <v>0</v>
          </cell>
        </row>
        <row r="246">
          <cell r="A246" t="str">
            <v>502.020435</v>
          </cell>
          <cell r="H246">
            <v>0</v>
          </cell>
          <cell r="K246">
            <v>0</v>
          </cell>
        </row>
        <row r="247">
          <cell r="A247" t="str">
            <v>502.020440</v>
          </cell>
          <cell r="H247">
            <v>0</v>
          </cell>
          <cell r="K247">
            <v>0</v>
          </cell>
        </row>
        <row r="248">
          <cell r="A248" t="str">
            <v>502.020445</v>
          </cell>
          <cell r="H248">
            <v>0</v>
          </cell>
          <cell r="K248">
            <v>0</v>
          </cell>
        </row>
        <row r="249">
          <cell r="A249" t="str">
            <v>502.020450</v>
          </cell>
          <cell r="H249">
            <v>0</v>
          </cell>
          <cell r="K249">
            <v>0</v>
          </cell>
        </row>
        <row r="250">
          <cell r="A250" t="str">
            <v>502.020455</v>
          </cell>
          <cell r="H250">
            <v>0</v>
          </cell>
          <cell r="K250">
            <v>0</v>
          </cell>
        </row>
        <row r="251">
          <cell r="A251" t="str">
            <v>502.020465</v>
          </cell>
          <cell r="H251">
            <v>0</v>
          </cell>
          <cell r="K251">
            <v>0</v>
          </cell>
        </row>
        <row r="252">
          <cell r="A252" t="str">
            <v>502.020470</v>
          </cell>
          <cell r="H252">
            <v>0</v>
          </cell>
          <cell r="K252">
            <v>0</v>
          </cell>
        </row>
        <row r="253">
          <cell r="A253" t="str">
            <v>502.020475</v>
          </cell>
          <cell r="H253">
            <v>0</v>
          </cell>
          <cell r="K253">
            <v>0</v>
          </cell>
        </row>
        <row r="254">
          <cell r="A254" t="str">
            <v>502.020480</v>
          </cell>
          <cell r="H254">
            <v>0</v>
          </cell>
          <cell r="K254">
            <v>0</v>
          </cell>
        </row>
        <row r="255">
          <cell r="A255" t="str">
            <v>502.020510.</v>
          </cell>
          <cell r="H255">
            <v>0</v>
          </cell>
          <cell r="K255">
            <v>0</v>
          </cell>
        </row>
        <row r="256">
          <cell r="A256" t="str">
            <v>502.020610</v>
          </cell>
          <cell r="H256">
            <v>0</v>
          </cell>
          <cell r="K256">
            <v>0</v>
          </cell>
        </row>
        <row r="257">
          <cell r="A257" t="str">
            <v>502.020720</v>
          </cell>
          <cell r="H257">
            <v>0</v>
          </cell>
          <cell r="K257">
            <v>0</v>
          </cell>
        </row>
        <row r="258">
          <cell r="A258" t="str">
            <v>502.020730</v>
          </cell>
          <cell r="H258">
            <v>0</v>
          </cell>
          <cell r="K258">
            <v>0</v>
          </cell>
        </row>
        <row r="259">
          <cell r="A259" t="str">
            <v>502.020745</v>
          </cell>
          <cell r="H259">
            <v>0</v>
          </cell>
          <cell r="K259">
            <v>0</v>
          </cell>
        </row>
        <row r="260">
          <cell r="A260" t="str">
            <v>502.020805</v>
          </cell>
          <cell r="H260">
            <v>0</v>
          </cell>
          <cell r="K260">
            <v>0</v>
          </cell>
        </row>
        <row r="261">
          <cell r="A261" t="str">
            <v>502.020905</v>
          </cell>
          <cell r="H261">
            <v>0</v>
          </cell>
          <cell r="K261">
            <v>0</v>
          </cell>
        </row>
        <row r="262">
          <cell r="A262" t="str">
            <v>502.022005</v>
          </cell>
          <cell r="H262">
            <v>0</v>
          </cell>
          <cell r="K262">
            <v>0</v>
          </cell>
        </row>
        <row r="263">
          <cell r="A263" t="str">
            <v>502.022105</v>
          </cell>
          <cell r="H263">
            <v>0</v>
          </cell>
          <cell r="K263">
            <v>0</v>
          </cell>
        </row>
        <row r="264">
          <cell r="A264" t="str">
            <v>502.022110</v>
          </cell>
          <cell r="H264">
            <v>0</v>
          </cell>
          <cell r="K264">
            <v>0</v>
          </cell>
        </row>
        <row r="265">
          <cell r="A265" t="str">
            <v>502.022125</v>
          </cell>
          <cell r="H265">
            <v>0</v>
          </cell>
          <cell r="K265">
            <v>0</v>
          </cell>
        </row>
        <row r="266">
          <cell r="A266" t="str">
            <v>502.022205</v>
          </cell>
          <cell r="H266">
            <v>0</v>
          </cell>
          <cell r="K266">
            <v>0</v>
          </cell>
        </row>
        <row r="267">
          <cell r="A267" t="str">
            <v>502.022210</v>
          </cell>
          <cell r="H267">
            <v>0</v>
          </cell>
          <cell r="K267">
            <v>0</v>
          </cell>
        </row>
        <row r="268">
          <cell r="A268" t="str">
            <v>502.022215</v>
          </cell>
          <cell r="H268">
            <v>0</v>
          </cell>
          <cell r="K268">
            <v>0</v>
          </cell>
        </row>
        <row r="269">
          <cell r="A269" t="str">
            <v>502.022220</v>
          </cell>
          <cell r="H269">
            <v>0</v>
          </cell>
          <cell r="K269">
            <v>0</v>
          </cell>
        </row>
        <row r="270">
          <cell r="A270" t="str">
            <v>502.022225</v>
          </cell>
          <cell r="H270">
            <v>0</v>
          </cell>
          <cell r="K270">
            <v>0</v>
          </cell>
        </row>
        <row r="271">
          <cell r="A271" t="str">
            <v>502.022310</v>
          </cell>
          <cell r="H271">
            <v>0</v>
          </cell>
          <cell r="K271">
            <v>0</v>
          </cell>
        </row>
        <row r="272">
          <cell r="A272" t="str">
            <v>502.022405</v>
          </cell>
          <cell r="H272">
            <v>0</v>
          </cell>
          <cell r="K272">
            <v>0</v>
          </cell>
        </row>
        <row r="273">
          <cell r="A273" t="str">
            <v>502.022510</v>
          </cell>
          <cell r="H273">
            <v>0</v>
          </cell>
          <cell r="K273">
            <v>0</v>
          </cell>
        </row>
        <row r="274">
          <cell r="A274" t="str">
            <v>502.022515</v>
          </cell>
          <cell r="H274">
            <v>0</v>
          </cell>
          <cell r="K274">
            <v>0</v>
          </cell>
        </row>
        <row r="275">
          <cell r="A275" t="str">
            <v>502.022605</v>
          </cell>
          <cell r="H275">
            <v>0</v>
          </cell>
          <cell r="K275">
            <v>0</v>
          </cell>
        </row>
        <row r="276">
          <cell r="A276" t="str">
            <v>502.022705</v>
          </cell>
          <cell r="H276">
            <v>0</v>
          </cell>
          <cell r="K276">
            <v>0</v>
          </cell>
        </row>
        <row r="277">
          <cell r="A277" t="str">
            <v>502.029910</v>
          </cell>
          <cell r="H277">
            <v>0</v>
          </cell>
          <cell r="K277">
            <v>0</v>
          </cell>
        </row>
        <row r="278">
          <cell r="A278" t="str">
            <v>502.029920</v>
          </cell>
          <cell r="H278">
            <v>0</v>
          </cell>
          <cell r="K278">
            <v>0</v>
          </cell>
        </row>
        <row r="279">
          <cell r="A279" t="str">
            <v>502.029990</v>
          </cell>
          <cell r="H279">
            <v>0</v>
          </cell>
          <cell r="K279">
            <v>0</v>
          </cell>
        </row>
        <row r="280">
          <cell r="A280" t="str">
            <v>502.030110</v>
          </cell>
          <cell r="H280">
            <v>0</v>
          </cell>
          <cell r="K280">
            <v>0</v>
          </cell>
        </row>
        <row r="281">
          <cell r="A281" t="str">
            <v>502.030140</v>
          </cell>
          <cell r="H281">
            <v>0</v>
          </cell>
          <cell r="K281">
            <v>0</v>
          </cell>
        </row>
        <row r="282">
          <cell r="A282" t="str">
            <v>502.030210</v>
          </cell>
          <cell r="H282">
            <v>0</v>
          </cell>
          <cell r="K282">
            <v>0</v>
          </cell>
        </row>
        <row r="283">
          <cell r="A283" t="str">
            <v>502.030410</v>
          </cell>
          <cell r="H283">
            <v>0</v>
          </cell>
          <cell r="K283">
            <v>0</v>
          </cell>
        </row>
        <row r="284">
          <cell r="A284" t="str">
            <v>502.030424</v>
          </cell>
          <cell r="H284">
            <v>0</v>
          </cell>
          <cell r="K284">
            <v>0</v>
          </cell>
        </row>
        <row r="285">
          <cell r="A285" t="str">
            <v>502.030425</v>
          </cell>
          <cell r="H285">
            <v>0</v>
          </cell>
          <cell r="K285">
            <v>0</v>
          </cell>
        </row>
        <row r="286">
          <cell r="A286" t="str">
            <v>502.030430</v>
          </cell>
          <cell r="H286">
            <v>0</v>
          </cell>
          <cell r="K286">
            <v>0</v>
          </cell>
        </row>
        <row r="287">
          <cell r="A287" t="str">
            <v>502.030435</v>
          </cell>
          <cell r="H287">
            <v>0</v>
          </cell>
          <cell r="K287">
            <v>0</v>
          </cell>
        </row>
        <row r="288">
          <cell r="A288" t="str">
            <v>502.030445</v>
          </cell>
          <cell r="H288">
            <v>0</v>
          </cell>
          <cell r="K288">
            <v>0</v>
          </cell>
        </row>
        <row r="289">
          <cell r="A289" t="str">
            <v>502.030450</v>
          </cell>
          <cell r="H289">
            <v>0</v>
          </cell>
          <cell r="K289">
            <v>0</v>
          </cell>
        </row>
        <row r="290">
          <cell r="A290" t="str">
            <v>502.030455</v>
          </cell>
          <cell r="H290">
            <v>0</v>
          </cell>
          <cell r="K290">
            <v>0</v>
          </cell>
        </row>
        <row r="291">
          <cell r="A291" t="str">
            <v>502.030460</v>
          </cell>
          <cell r="H291">
            <v>0</v>
          </cell>
          <cell r="K291">
            <v>0</v>
          </cell>
        </row>
        <row r="292">
          <cell r="A292" t="str">
            <v>502.030465</v>
          </cell>
          <cell r="H292">
            <v>0</v>
          </cell>
          <cell r="K292">
            <v>0</v>
          </cell>
        </row>
        <row r="293">
          <cell r="A293" t="str">
            <v>502.030475</v>
          </cell>
          <cell r="H293">
            <v>0</v>
          </cell>
          <cell r="K293">
            <v>0</v>
          </cell>
        </row>
        <row r="294">
          <cell r="A294" t="str">
            <v>502.030480</v>
          </cell>
          <cell r="H294">
            <v>0</v>
          </cell>
          <cell r="K294">
            <v>0</v>
          </cell>
        </row>
        <row r="295">
          <cell r="A295" t="str">
            <v>502.030905</v>
          </cell>
          <cell r="H295">
            <v>0</v>
          </cell>
          <cell r="K295">
            <v>0</v>
          </cell>
        </row>
        <row r="296">
          <cell r="A296" t="str">
            <v>502.032105</v>
          </cell>
          <cell r="H296">
            <v>0</v>
          </cell>
          <cell r="K296">
            <v>0</v>
          </cell>
        </row>
        <row r="297">
          <cell r="A297" t="str">
            <v>502.032205</v>
          </cell>
          <cell r="H297">
            <v>0</v>
          </cell>
          <cell r="K297">
            <v>0</v>
          </cell>
        </row>
        <row r="298">
          <cell r="A298" t="str">
            <v>502.032210</v>
          </cell>
          <cell r="H298">
            <v>0</v>
          </cell>
          <cell r="K298">
            <v>0</v>
          </cell>
        </row>
        <row r="299">
          <cell r="A299" t="str">
            <v>502.032215</v>
          </cell>
          <cell r="H299">
            <v>0</v>
          </cell>
          <cell r="K299">
            <v>0</v>
          </cell>
        </row>
        <row r="300">
          <cell r="A300" t="str">
            <v>502.032510</v>
          </cell>
          <cell r="H300">
            <v>0</v>
          </cell>
          <cell r="K300">
            <v>0</v>
          </cell>
        </row>
        <row r="301">
          <cell r="A301" t="str">
            <v>502.032515</v>
          </cell>
          <cell r="H301">
            <v>0</v>
          </cell>
          <cell r="K301">
            <v>0</v>
          </cell>
        </row>
        <row r="302">
          <cell r="A302" t="str">
            <v>502.032801</v>
          </cell>
          <cell r="H302">
            <v>0</v>
          </cell>
          <cell r="K302">
            <v>0</v>
          </cell>
        </row>
        <row r="303">
          <cell r="A303" t="str">
            <v>502.032811</v>
          </cell>
          <cell r="H303">
            <v>0</v>
          </cell>
          <cell r="K303">
            <v>0</v>
          </cell>
        </row>
        <row r="304">
          <cell r="A304" t="str">
            <v>502.032841</v>
          </cell>
          <cell r="H304">
            <v>0</v>
          </cell>
          <cell r="K304">
            <v>0</v>
          </cell>
        </row>
        <row r="305">
          <cell r="A305" t="str">
            <v>502.034227</v>
          </cell>
          <cell r="H305">
            <v>0</v>
          </cell>
          <cell r="K305">
            <v>0</v>
          </cell>
        </row>
        <row r="306">
          <cell r="A306" t="str">
            <v>502.062205</v>
          </cell>
          <cell r="H306">
            <v>0</v>
          </cell>
          <cell r="K306">
            <v>0</v>
          </cell>
        </row>
        <row r="307">
          <cell r="A307" t="str">
            <v>502.062210</v>
          </cell>
          <cell r="H307">
            <v>0</v>
          </cell>
          <cell r="K307">
            <v>0</v>
          </cell>
        </row>
        <row r="308">
          <cell r="A308" t="str">
            <v>502.062215</v>
          </cell>
          <cell r="H308">
            <v>0</v>
          </cell>
          <cell r="K308">
            <v>0</v>
          </cell>
        </row>
        <row r="309">
          <cell r="A309" t="str">
            <v>502.064105</v>
          </cell>
          <cell r="H309">
            <v>0</v>
          </cell>
          <cell r="K309">
            <v>0</v>
          </cell>
        </row>
        <row r="310">
          <cell r="A310" t="str">
            <v>502.064210</v>
          </cell>
          <cell r="H310">
            <v>0</v>
          </cell>
          <cell r="K310">
            <v>0</v>
          </cell>
        </row>
        <row r="311">
          <cell r="A311" t="str">
            <v>502.064220</v>
          </cell>
          <cell r="H311">
            <v>0</v>
          </cell>
          <cell r="K311">
            <v>0</v>
          </cell>
        </row>
        <row r="312">
          <cell r="A312" t="str">
            <v>502.080105.01</v>
          </cell>
          <cell r="H312">
            <v>0</v>
          </cell>
          <cell r="K312">
            <v>0</v>
          </cell>
        </row>
        <row r="313">
          <cell r="A313" t="str">
            <v>502.080105.02</v>
          </cell>
          <cell r="H313">
            <v>0</v>
          </cell>
          <cell r="K313">
            <v>0</v>
          </cell>
        </row>
        <row r="314">
          <cell r="A314" t="str">
            <v>502.080110.01</v>
          </cell>
          <cell r="H314">
            <v>0</v>
          </cell>
          <cell r="K314">
            <v>0</v>
          </cell>
        </row>
        <row r="315">
          <cell r="A315" t="str">
            <v>502.080110.02</v>
          </cell>
          <cell r="H315">
            <v>0</v>
          </cell>
          <cell r="K315">
            <v>0</v>
          </cell>
        </row>
        <row r="316">
          <cell r="A316" t="str">
            <v>502.080205</v>
          </cell>
          <cell r="H316">
            <v>0</v>
          </cell>
          <cell r="K316">
            <v>0</v>
          </cell>
        </row>
        <row r="317">
          <cell r="A317" t="str">
            <v>502.080210</v>
          </cell>
          <cell r="H317">
            <v>0</v>
          </cell>
          <cell r="K317">
            <v>0</v>
          </cell>
        </row>
        <row r="318">
          <cell r="A318" t="str">
            <v>502.080315</v>
          </cell>
          <cell r="H318">
            <v>0</v>
          </cell>
          <cell r="K318">
            <v>0</v>
          </cell>
        </row>
        <row r="319">
          <cell r="A319" t="str">
            <v>502.080405</v>
          </cell>
          <cell r="H319">
            <v>0</v>
          </cell>
          <cell r="K319">
            <v>0</v>
          </cell>
        </row>
        <row r="320">
          <cell r="A320" t="str">
            <v>502.080425</v>
          </cell>
          <cell r="H320">
            <v>0</v>
          </cell>
          <cell r="K320">
            <v>0</v>
          </cell>
        </row>
        <row r="321">
          <cell r="A321" t="str">
            <v>502.080430.01</v>
          </cell>
          <cell r="H321">
            <v>0</v>
          </cell>
          <cell r="K321">
            <v>0</v>
          </cell>
        </row>
        <row r="322">
          <cell r="A322" t="str">
            <v>502.080430.02</v>
          </cell>
          <cell r="H322">
            <v>0</v>
          </cell>
          <cell r="K322">
            <v>0</v>
          </cell>
        </row>
        <row r="323">
          <cell r="A323" t="str">
            <v>502.080430.03</v>
          </cell>
          <cell r="H323">
            <v>0</v>
          </cell>
          <cell r="K323">
            <v>0</v>
          </cell>
        </row>
        <row r="324">
          <cell r="A324" t="str">
            <v>502.080430.09</v>
          </cell>
          <cell r="H324">
            <v>0</v>
          </cell>
          <cell r="K324">
            <v>0</v>
          </cell>
        </row>
        <row r="325">
          <cell r="A325" t="str">
            <v>502.080440</v>
          </cell>
          <cell r="H325">
            <v>0</v>
          </cell>
          <cell r="K325">
            <v>0</v>
          </cell>
        </row>
        <row r="326">
          <cell r="A326" t="str">
            <v>502.080445</v>
          </cell>
          <cell r="H326">
            <v>0</v>
          </cell>
          <cell r="K326">
            <v>0</v>
          </cell>
        </row>
        <row r="327">
          <cell r="A327" t="str">
            <v>502.080499.01</v>
          </cell>
          <cell r="H327">
            <v>0</v>
          </cell>
          <cell r="K327">
            <v>0</v>
          </cell>
        </row>
        <row r="328">
          <cell r="A328" t="str">
            <v>502.080499.02</v>
          </cell>
          <cell r="H328">
            <v>0</v>
          </cell>
          <cell r="K328">
            <v>0</v>
          </cell>
        </row>
        <row r="329">
          <cell r="A329" t="str">
            <v>502.080605</v>
          </cell>
          <cell r="H329">
            <v>0</v>
          </cell>
          <cell r="K329">
            <v>0</v>
          </cell>
        </row>
        <row r="330">
          <cell r="A330" t="str">
            <v>502.080615</v>
          </cell>
          <cell r="H330">
            <v>0</v>
          </cell>
          <cell r="K330">
            <v>0</v>
          </cell>
        </row>
        <row r="331">
          <cell r="A331" t="str">
            <v>502.080620</v>
          </cell>
          <cell r="H331">
            <v>0</v>
          </cell>
          <cell r="K331">
            <v>0</v>
          </cell>
        </row>
        <row r="332">
          <cell r="A332" t="str">
            <v>502.080705</v>
          </cell>
          <cell r="H332">
            <v>0</v>
          </cell>
          <cell r="K332">
            <v>0</v>
          </cell>
        </row>
        <row r="333">
          <cell r="A333" t="str">
            <v>502.080805</v>
          </cell>
          <cell r="H333">
            <v>0</v>
          </cell>
          <cell r="K333">
            <v>0</v>
          </cell>
        </row>
        <row r="334">
          <cell r="A334" t="str">
            <v>502.080815</v>
          </cell>
          <cell r="H334">
            <v>0</v>
          </cell>
          <cell r="K334">
            <v>0</v>
          </cell>
        </row>
        <row r="335">
          <cell r="A335" t="str">
            <v>503.011102</v>
          </cell>
          <cell r="H335">
            <v>-4943340.09</v>
          </cell>
          <cell r="K335">
            <v>-2276411.8199999998</v>
          </cell>
        </row>
        <row r="336">
          <cell r="A336" t="str">
            <v>503.011103</v>
          </cell>
          <cell r="H336">
            <v>-161311.56</v>
          </cell>
          <cell r="K336">
            <v>0</v>
          </cell>
        </row>
        <row r="337">
          <cell r="A337" t="str">
            <v>503.011107</v>
          </cell>
          <cell r="H337">
            <v>-524385.25</v>
          </cell>
          <cell r="K337">
            <v>-3897701.02</v>
          </cell>
        </row>
        <row r="338">
          <cell r="A338" t="str">
            <v>503.011108</v>
          </cell>
          <cell r="H338">
            <v>-3346114.49</v>
          </cell>
          <cell r="K338">
            <v>0</v>
          </cell>
        </row>
        <row r="339">
          <cell r="A339" t="str">
            <v>503.011191</v>
          </cell>
          <cell r="H339">
            <v>-45538.15</v>
          </cell>
          <cell r="K339">
            <v>-78847.77</v>
          </cell>
        </row>
        <row r="340">
          <cell r="A340" t="str">
            <v>503.011410</v>
          </cell>
          <cell r="H340">
            <v>-22975366.07</v>
          </cell>
          <cell r="K340">
            <v>-72161564.75</v>
          </cell>
        </row>
        <row r="341">
          <cell r="A341" t="str">
            <v>503.011521</v>
          </cell>
          <cell r="H341">
            <v>0</v>
          </cell>
          <cell r="K341">
            <v>0</v>
          </cell>
        </row>
        <row r="342">
          <cell r="A342" t="str">
            <v>503.011531</v>
          </cell>
          <cell r="H342">
            <v>0</v>
          </cell>
          <cell r="K342">
            <v>0</v>
          </cell>
        </row>
        <row r="343">
          <cell r="A343" t="str">
            <v>503.011541</v>
          </cell>
          <cell r="H343">
            <v>-10457776.969999999</v>
          </cell>
          <cell r="K343">
            <v>-46479481.710000001</v>
          </cell>
        </row>
        <row r="344">
          <cell r="A344" t="str">
            <v>503.011551</v>
          </cell>
          <cell r="H344">
            <v>0</v>
          </cell>
          <cell r="K344">
            <v>0</v>
          </cell>
        </row>
        <row r="345">
          <cell r="A345" t="str">
            <v>503.019990</v>
          </cell>
          <cell r="H345">
            <v>-9092908.8200000003</v>
          </cell>
          <cell r="K345">
            <v>-24125567.630000003</v>
          </cell>
        </row>
        <row r="346">
          <cell r="A346" t="str">
            <v>503.020110</v>
          </cell>
          <cell r="H346">
            <v>1161441.3799999999</v>
          </cell>
          <cell r="K346">
            <v>10335254.600000001</v>
          </cell>
        </row>
        <row r="347">
          <cell r="A347" t="str">
            <v>503.020111</v>
          </cell>
          <cell r="H347">
            <v>0</v>
          </cell>
          <cell r="K347">
            <v>0</v>
          </cell>
        </row>
        <row r="348">
          <cell r="A348" t="str">
            <v>503.020115</v>
          </cell>
          <cell r="H348">
            <v>0</v>
          </cell>
          <cell r="K348">
            <v>0</v>
          </cell>
        </row>
        <row r="349">
          <cell r="A349" t="str">
            <v>503.020210</v>
          </cell>
          <cell r="H349">
            <v>0</v>
          </cell>
          <cell r="K349">
            <v>0</v>
          </cell>
        </row>
        <row r="350">
          <cell r="A350" t="str">
            <v>503.020305</v>
          </cell>
          <cell r="H350">
            <v>0</v>
          </cell>
          <cell r="K350">
            <v>8655</v>
          </cell>
        </row>
        <row r="351">
          <cell r="A351" t="str">
            <v>503.020405</v>
          </cell>
          <cell r="H351">
            <v>19925</v>
          </cell>
          <cell r="K351">
            <v>176519</v>
          </cell>
        </row>
        <row r="352">
          <cell r="A352" t="str">
            <v>503.020410</v>
          </cell>
          <cell r="H352">
            <v>0</v>
          </cell>
          <cell r="K352">
            <v>0</v>
          </cell>
        </row>
        <row r="353">
          <cell r="A353" t="str">
            <v>503.020415</v>
          </cell>
          <cell r="H353">
            <v>0</v>
          </cell>
          <cell r="K353">
            <v>0</v>
          </cell>
        </row>
        <row r="354">
          <cell r="A354" t="str">
            <v>503.020420</v>
          </cell>
          <cell r="H354">
            <v>0</v>
          </cell>
          <cell r="K354">
            <v>1089</v>
          </cell>
        </row>
        <row r="355">
          <cell r="A355" t="str">
            <v>503.020424</v>
          </cell>
          <cell r="H355">
            <v>28214.080000000002</v>
          </cell>
          <cell r="K355">
            <v>28311.79</v>
          </cell>
        </row>
        <row r="356">
          <cell r="A356" t="str">
            <v>503.020425</v>
          </cell>
          <cell r="H356">
            <v>-43387.19</v>
          </cell>
          <cell r="K356">
            <v>88370.22</v>
          </cell>
        </row>
        <row r="357">
          <cell r="A357" t="str">
            <v>503.020430</v>
          </cell>
          <cell r="H357">
            <v>-47877.36</v>
          </cell>
          <cell r="K357">
            <v>82919.67</v>
          </cell>
        </row>
        <row r="358">
          <cell r="A358" t="str">
            <v>503.020435</v>
          </cell>
          <cell r="H358">
            <v>15297.32</v>
          </cell>
          <cell r="K358">
            <v>40827.369999999995</v>
          </cell>
        </row>
        <row r="359">
          <cell r="A359" t="str">
            <v>503.020440</v>
          </cell>
          <cell r="H359">
            <v>139587</v>
          </cell>
          <cell r="K359">
            <v>314364</v>
          </cell>
        </row>
        <row r="360">
          <cell r="A360" t="str">
            <v>503.020445</v>
          </cell>
          <cell r="H360">
            <v>0</v>
          </cell>
          <cell r="K360">
            <v>0</v>
          </cell>
        </row>
        <row r="361">
          <cell r="A361" t="str">
            <v>503.020450</v>
          </cell>
          <cell r="H361">
            <v>0</v>
          </cell>
          <cell r="K361">
            <v>0</v>
          </cell>
        </row>
        <row r="362">
          <cell r="A362" t="str">
            <v>503.020455</v>
          </cell>
          <cell r="H362">
            <v>0</v>
          </cell>
          <cell r="K362">
            <v>0</v>
          </cell>
        </row>
        <row r="363">
          <cell r="A363" t="str">
            <v>503.020465</v>
          </cell>
          <cell r="H363">
            <v>18095.150000000001</v>
          </cell>
          <cell r="K363">
            <v>284022.79000000004</v>
          </cell>
        </row>
        <row r="364">
          <cell r="A364" t="str">
            <v>503.020470</v>
          </cell>
          <cell r="H364">
            <v>0</v>
          </cell>
          <cell r="K364">
            <v>86471.38</v>
          </cell>
        </row>
        <row r="365">
          <cell r="A365" t="str">
            <v>503.020475</v>
          </cell>
          <cell r="H365">
            <v>97361.33</v>
          </cell>
          <cell r="K365">
            <v>113694.66</v>
          </cell>
        </row>
        <row r="366">
          <cell r="A366" t="str">
            <v>503.020480</v>
          </cell>
          <cell r="H366">
            <v>38140.230000000003</v>
          </cell>
          <cell r="K366">
            <v>38140.230000000003</v>
          </cell>
        </row>
        <row r="367">
          <cell r="A367" t="str">
            <v>503.020510</v>
          </cell>
          <cell r="H367">
            <v>15630.220000000001</v>
          </cell>
          <cell r="K367">
            <v>234553.91</v>
          </cell>
        </row>
        <row r="368">
          <cell r="A368" t="str">
            <v>503.020610</v>
          </cell>
          <cell r="H368">
            <v>59871.659999999996</v>
          </cell>
          <cell r="K368">
            <v>759841.62</v>
          </cell>
        </row>
        <row r="369">
          <cell r="A369" t="str">
            <v>503.020720</v>
          </cell>
          <cell r="H369">
            <v>0</v>
          </cell>
          <cell r="K369">
            <v>0</v>
          </cell>
        </row>
        <row r="370">
          <cell r="A370" t="str">
            <v>503.020730</v>
          </cell>
          <cell r="H370">
            <v>0</v>
          </cell>
          <cell r="K370">
            <v>0</v>
          </cell>
        </row>
        <row r="371">
          <cell r="A371" t="str">
            <v>503.020745</v>
          </cell>
          <cell r="H371">
            <v>0</v>
          </cell>
          <cell r="K371">
            <v>0</v>
          </cell>
        </row>
        <row r="372">
          <cell r="A372" t="str">
            <v>503.020805</v>
          </cell>
          <cell r="H372">
            <v>0</v>
          </cell>
          <cell r="K372">
            <v>18480</v>
          </cell>
        </row>
        <row r="373">
          <cell r="A373" t="str">
            <v>503.020810</v>
          </cell>
          <cell r="H373">
            <v>-1318870.98</v>
          </cell>
          <cell r="K373">
            <v>0</v>
          </cell>
        </row>
        <row r="374">
          <cell r="A374" t="str">
            <v>503.020825</v>
          </cell>
          <cell r="H374">
            <v>292496.03000000003</v>
          </cell>
          <cell r="K374">
            <v>9517665.3399999999</v>
          </cell>
        </row>
        <row r="375">
          <cell r="A375" t="str">
            <v>503.020905</v>
          </cell>
          <cell r="H375">
            <v>37163.08</v>
          </cell>
          <cell r="K375">
            <v>418814.4</v>
          </cell>
        </row>
        <row r="376">
          <cell r="A376" t="str">
            <v>503.021102</v>
          </cell>
          <cell r="H376">
            <v>2371852.4900000002</v>
          </cell>
          <cell r="K376">
            <v>734629.51000000024</v>
          </cell>
        </row>
        <row r="377">
          <cell r="A377" t="str">
            <v>503.021103</v>
          </cell>
          <cell r="H377">
            <v>21420.04</v>
          </cell>
          <cell r="K377">
            <v>0</v>
          </cell>
        </row>
        <row r="378">
          <cell r="A378" t="str">
            <v>503.021107</v>
          </cell>
          <cell r="H378">
            <v>192545.15</v>
          </cell>
          <cell r="K378">
            <v>2153919.69</v>
          </cell>
        </row>
        <row r="379">
          <cell r="A379" t="str">
            <v>503.021108</v>
          </cell>
          <cell r="H379">
            <v>1405932.44</v>
          </cell>
          <cell r="K379">
            <v>0</v>
          </cell>
        </row>
        <row r="380">
          <cell r="A380" t="str">
            <v>503.021191</v>
          </cell>
          <cell r="H380">
            <v>11940.03</v>
          </cell>
          <cell r="K380">
            <v>20368.580000000002</v>
          </cell>
        </row>
        <row r="381">
          <cell r="A381" t="str">
            <v>503.021541</v>
          </cell>
          <cell r="H381">
            <v>3491853.41</v>
          </cell>
          <cell r="K381">
            <v>25390025.859999999</v>
          </cell>
        </row>
        <row r="382">
          <cell r="A382" t="str">
            <v>503.022005</v>
          </cell>
          <cell r="H382">
            <v>28517.25</v>
          </cell>
          <cell r="K382">
            <v>512634.58</v>
          </cell>
        </row>
        <row r="383">
          <cell r="A383" t="str">
            <v>503.022015</v>
          </cell>
          <cell r="H383">
            <v>0</v>
          </cell>
          <cell r="K383">
            <v>0</v>
          </cell>
        </row>
        <row r="384">
          <cell r="A384" t="str">
            <v>503.022020</v>
          </cell>
          <cell r="H384">
            <v>0</v>
          </cell>
          <cell r="K384">
            <v>1543</v>
          </cell>
        </row>
        <row r="385">
          <cell r="A385" t="str">
            <v>503.022025</v>
          </cell>
          <cell r="H385">
            <v>0</v>
          </cell>
          <cell r="K385">
            <v>9720</v>
          </cell>
        </row>
        <row r="386">
          <cell r="A386" t="str">
            <v>503.022105</v>
          </cell>
          <cell r="H386">
            <v>49298</v>
          </cell>
          <cell r="K386">
            <v>461816.04</v>
          </cell>
        </row>
        <row r="387">
          <cell r="A387" t="str">
            <v>503.022110</v>
          </cell>
          <cell r="H387">
            <v>0</v>
          </cell>
          <cell r="K387">
            <v>0</v>
          </cell>
        </row>
        <row r="388">
          <cell r="A388" t="str">
            <v>503.022125</v>
          </cell>
          <cell r="H388">
            <v>0</v>
          </cell>
          <cell r="K388">
            <v>0</v>
          </cell>
        </row>
        <row r="389">
          <cell r="A389" t="str">
            <v>503.022205</v>
          </cell>
          <cell r="H389">
            <v>117693.54</v>
          </cell>
          <cell r="K389">
            <v>967676.24</v>
          </cell>
        </row>
        <row r="390">
          <cell r="A390" t="str">
            <v>503.022210</v>
          </cell>
          <cell r="H390">
            <v>854629.4</v>
          </cell>
          <cell r="K390">
            <v>4701987.26</v>
          </cell>
        </row>
        <row r="391">
          <cell r="A391" t="str">
            <v>503.022215</v>
          </cell>
          <cell r="H391">
            <v>269788.63</v>
          </cell>
          <cell r="K391">
            <v>3046142.73</v>
          </cell>
        </row>
        <row r="392">
          <cell r="A392" t="str">
            <v>503.022220</v>
          </cell>
          <cell r="H392">
            <v>0</v>
          </cell>
          <cell r="K392">
            <v>0</v>
          </cell>
        </row>
        <row r="393">
          <cell r="A393" t="str">
            <v>503.022225</v>
          </cell>
          <cell r="H393">
            <v>47996.740000000005</v>
          </cell>
          <cell r="K393">
            <v>688883.52</v>
          </cell>
        </row>
        <row r="394">
          <cell r="A394" t="str">
            <v>503.022310</v>
          </cell>
          <cell r="H394">
            <v>0</v>
          </cell>
          <cell r="K394">
            <v>0</v>
          </cell>
        </row>
        <row r="395">
          <cell r="A395" t="str">
            <v>503.022405</v>
          </cell>
          <cell r="H395">
            <v>0</v>
          </cell>
          <cell r="K395">
            <v>23900</v>
          </cell>
        </row>
        <row r="396">
          <cell r="A396" t="str">
            <v>503.022505</v>
          </cell>
          <cell r="H396">
            <v>9000</v>
          </cell>
          <cell r="K396">
            <v>63000</v>
          </cell>
        </row>
        <row r="397">
          <cell r="A397" t="str">
            <v>503.022510</v>
          </cell>
          <cell r="H397">
            <v>84920.7</v>
          </cell>
          <cell r="K397">
            <v>478708.07</v>
          </cell>
        </row>
        <row r="398">
          <cell r="A398" t="str">
            <v>503.022515</v>
          </cell>
          <cell r="H398">
            <v>0</v>
          </cell>
          <cell r="K398">
            <v>0</v>
          </cell>
        </row>
        <row r="399">
          <cell r="A399" t="str">
            <v>503.022605</v>
          </cell>
          <cell r="H399">
            <v>580567.26</v>
          </cell>
          <cell r="K399">
            <v>3678618.25</v>
          </cell>
        </row>
        <row r="400">
          <cell r="A400" t="str">
            <v>503.022705</v>
          </cell>
          <cell r="H400">
            <v>17008</v>
          </cell>
          <cell r="K400">
            <v>144361.9</v>
          </cell>
        </row>
        <row r="401">
          <cell r="A401" t="str">
            <v>503.024410</v>
          </cell>
          <cell r="H401">
            <v>11211.56</v>
          </cell>
          <cell r="K401">
            <v>13201.56</v>
          </cell>
        </row>
        <row r="402">
          <cell r="A402" t="str">
            <v>503.024415</v>
          </cell>
          <cell r="H402">
            <v>58685.81</v>
          </cell>
          <cell r="K402">
            <v>270454.59999999998</v>
          </cell>
        </row>
        <row r="403">
          <cell r="A403" t="str">
            <v>503.024420</v>
          </cell>
          <cell r="H403">
            <v>110498.73999999999</v>
          </cell>
          <cell r="K403">
            <v>530523.39</v>
          </cell>
        </row>
        <row r="404">
          <cell r="A404" t="str">
            <v>503.024425</v>
          </cell>
          <cell r="H404">
            <v>0</v>
          </cell>
          <cell r="K404">
            <v>9200</v>
          </cell>
        </row>
        <row r="405">
          <cell r="A405" t="str">
            <v>503.024430</v>
          </cell>
          <cell r="H405">
            <v>0</v>
          </cell>
          <cell r="K405">
            <v>1000</v>
          </cell>
        </row>
        <row r="406">
          <cell r="A406" t="str">
            <v>503.029910</v>
          </cell>
          <cell r="H406">
            <v>496.75</v>
          </cell>
          <cell r="K406">
            <v>122702.02</v>
          </cell>
        </row>
        <row r="407">
          <cell r="A407" t="str">
            <v>503.029920</v>
          </cell>
          <cell r="H407">
            <v>0</v>
          </cell>
          <cell r="K407">
            <v>0</v>
          </cell>
        </row>
        <row r="408">
          <cell r="A408" t="str">
            <v>503.029930</v>
          </cell>
          <cell r="H408">
            <v>7800</v>
          </cell>
          <cell r="K408">
            <v>7800</v>
          </cell>
        </row>
        <row r="409">
          <cell r="A409" t="str">
            <v>503.029990</v>
          </cell>
          <cell r="H409">
            <v>7914533.75</v>
          </cell>
          <cell r="K409">
            <v>21398938.579999998</v>
          </cell>
        </row>
        <row r="410">
          <cell r="A410" t="str">
            <v>503.029999</v>
          </cell>
          <cell r="H410">
            <v>0</v>
          </cell>
          <cell r="K410">
            <v>0</v>
          </cell>
        </row>
        <row r="411">
          <cell r="A411" t="str">
            <v>503.030110</v>
          </cell>
          <cell r="H411">
            <v>62253.120000000003</v>
          </cell>
          <cell r="K411">
            <v>614430.81999999995</v>
          </cell>
        </row>
        <row r="412">
          <cell r="A412" t="str">
            <v>503.030120</v>
          </cell>
          <cell r="H412">
            <v>234657.04</v>
          </cell>
          <cell r="K412">
            <v>6522912.0599999996</v>
          </cell>
        </row>
        <row r="413">
          <cell r="A413" t="str">
            <v>503.030140</v>
          </cell>
          <cell r="H413">
            <v>0</v>
          </cell>
          <cell r="K413">
            <v>63159.12</v>
          </cell>
        </row>
        <row r="414">
          <cell r="A414" t="str">
            <v>503.030210</v>
          </cell>
          <cell r="H414">
            <v>31169.64</v>
          </cell>
          <cell r="K414">
            <v>336563.65</v>
          </cell>
        </row>
        <row r="415">
          <cell r="A415" t="str">
            <v>503.030405</v>
          </cell>
          <cell r="H415">
            <v>1500</v>
          </cell>
          <cell r="K415">
            <v>28500</v>
          </cell>
        </row>
        <row r="416">
          <cell r="A416" t="str">
            <v>503.030410</v>
          </cell>
          <cell r="H416">
            <v>18050.54</v>
          </cell>
          <cell r="K416">
            <v>425087.19999999995</v>
          </cell>
        </row>
        <row r="417">
          <cell r="A417" t="str">
            <v>503.030424</v>
          </cell>
          <cell r="H417">
            <v>4991.34</v>
          </cell>
          <cell r="K417">
            <v>5320.74</v>
          </cell>
        </row>
        <row r="418">
          <cell r="A418" t="str">
            <v>503.030425</v>
          </cell>
          <cell r="H418">
            <v>14099.64</v>
          </cell>
          <cell r="K418">
            <v>18452.87</v>
          </cell>
        </row>
        <row r="419">
          <cell r="A419" t="str">
            <v>503.030430</v>
          </cell>
          <cell r="H419">
            <v>45175.81</v>
          </cell>
          <cell r="K419">
            <v>49946.009999999995</v>
          </cell>
        </row>
        <row r="420">
          <cell r="A420" t="str">
            <v>503.030435</v>
          </cell>
          <cell r="H420">
            <v>56423.94</v>
          </cell>
          <cell r="K420">
            <v>305278.58999999997</v>
          </cell>
        </row>
        <row r="421">
          <cell r="A421" t="str">
            <v>503.030445</v>
          </cell>
          <cell r="H421">
            <v>11250</v>
          </cell>
          <cell r="K421">
            <v>123500</v>
          </cell>
        </row>
        <row r="422">
          <cell r="A422" t="str">
            <v>503.030450</v>
          </cell>
          <cell r="H422">
            <v>5100</v>
          </cell>
          <cell r="K422">
            <v>207825</v>
          </cell>
        </row>
        <row r="423">
          <cell r="A423" t="str">
            <v>503.030455</v>
          </cell>
          <cell r="H423">
            <v>0</v>
          </cell>
          <cell r="K423">
            <v>0</v>
          </cell>
        </row>
        <row r="424">
          <cell r="A424" t="str">
            <v>503.030460</v>
          </cell>
          <cell r="H424">
            <v>0</v>
          </cell>
          <cell r="K424">
            <v>0</v>
          </cell>
        </row>
        <row r="425">
          <cell r="A425" t="str">
            <v>503.030465</v>
          </cell>
          <cell r="H425">
            <v>-130873.41</v>
          </cell>
          <cell r="K425">
            <v>724301.4</v>
          </cell>
        </row>
        <row r="426">
          <cell r="A426" t="str">
            <v>503.030470</v>
          </cell>
          <cell r="H426">
            <v>-56199.519999999997</v>
          </cell>
          <cell r="K426">
            <v>98334.860000000015</v>
          </cell>
        </row>
        <row r="427">
          <cell r="A427" t="str">
            <v>503.030475</v>
          </cell>
          <cell r="H427">
            <v>110000</v>
          </cell>
          <cell r="K427">
            <v>2468548.39</v>
          </cell>
        </row>
        <row r="428">
          <cell r="A428" t="str">
            <v>503.030480</v>
          </cell>
          <cell r="H428">
            <v>-42988.66</v>
          </cell>
          <cell r="K428">
            <v>324792.38</v>
          </cell>
        </row>
        <row r="429">
          <cell r="A429" t="str">
            <v>503.030610</v>
          </cell>
          <cell r="H429">
            <v>46.6</v>
          </cell>
          <cell r="K429">
            <v>2563.4</v>
          </cell>
        </row>
        <row r="430">
          <cell r="A430" t="str">
            <v>503.030905</v>
          </cell>
          <cell r="H430">
            <v>-4060</v>
          </cell>
          <cell r="K430">
            <v>16512.669999999998</v>
          </cell>
        </row>
        <row r="431">
          <cell r="A431" t="str">
            <v>503.032105</v>
          </cell>
          <cell r="H431">
            <v>0</v>
          </cell>
          <cell r="K431">
            <v>0</v>
          </cell>
        </row>
        <row r="432">
          <cell r="A432" t="str">
            <v>503.032205</v>
          </cell>
          <cell r="H432">
            <v>1220</v>
          </cell>
          <cell r="K432">
            <v>1220</v>
          </cell>
        </row>
        <row r="433">
          <cell r="A433" t="str">
            <v>503.032210</v>
          </cell>
          <cell r="H433">
            <v>0</v>
          </cell>
          <cell r="K433">
            <v>0</v>
          </cell>
        </row>
        <row r="434">
          <cell r="A434" t="str">
            <v>503.032215</v>
          </cell>
          <cell r="H434">
            <v>0</v>
          </cell>
          <cell r="K434">
            <v>0</v>
          </cell>
        </row>
        <row r="435">
          <cell r="A435" t="str">
            <v>503.032405</v>
          </cell>
          <cell r="H435">
            <v>0</v>
          </cell>
          <cell r="K435">
            <v>0</v>
          </cell>
        </row>
        <row r="436">
          <cell r="A436" t="str">
            <v>503.032505</v>
          </cell>
          <cell r="H436">
            <v>0</v>
          </cell>
          <cell r="K436">
            <v>0</v>
          </cell>
        </row>
        <row r="437">
          <cell r="A437" t="str">
            <v>503.032510</v>
          </cell>
          <cell r="H437">
            <v>51194.080000000002</v>
          </cell>
          <cell r="K437">
            <v>775827.38</v>
          </cell>
        </row>
        <row r="438">
          <cell r="A438" t="str">
            <v>503.032515</v>
          </cell>
          <cell r="H438">
            <v>258953.03999999998</v>
          </cell>
          <cell r="K438">
            <v>2758379.19</v>
          </cell>
        </row>
        <row r="439">
          <cell r="A439" t="str">
            <v>503.032801</v>
          </cell>
          <cell r="H439">
            <v>0</v>
          </cell>
          <cell r="K439">
            <v>0</v>
          </cell>
        </row>
        <row r="440">
          <cell r="A440" t="str">
            <v>503.032811</v>
          </cell>
          <cell r="H440">
            <v>0</v>
          </cell>
          <cell r="K440">
            <v>0</v>
          </cell>
        </row>
        <row r="441">
          <cell r="A441" t="str">
            <v>503.032841</v>
          </cell>
          <cell r="H441">
            <v>33929.43</v>
          </cell>
          <cell r="K441">
            <v>33929.43</v>
          </cell>
        </row>
        <row r="442">
          <cell r="A442" t="str">
            <v>503.032851</v>
          </cell>
          <cell r="H442">
            <v>91629.03</v>
          </cell>
          <cell r="K442">
            <v>91629.03</v>
          </cell>
        </row>
        <row r="443">
          <cell r="A443" t="str">
            <v>503.032905</v>
          </cell>
          <cell r="H443">
            <v>318</v>
          </cell>
          <cell r="K443">
            <v>318</v>
          </cell>
        </row>
        <row r="444">
          <cell r="A444" t="str">
            <v>503.032906</v>
          </cell>
          <cell r="H444">
            <v>167.33</v>
          </cell>
          <cell r="K444">
            <v>167.33</v>
          </cell>
        </row>
        <row r="445">
          <cell r="A445" t="str">
            <v>503.032910</v>
          </cell>
          <cell r="H445">
            <v>0</v>
          </cell>
          <cell r="K445">
            <v>0</v>
          </cell>
        </row>
        <row r="446">
          <cell r="A446" t="str">
            <v>503.034220</v>
          </cell>
          <cell r="H446">
            <v>0</v>
          </cell>
          <cell r="K446">
            <v>0</v>
          </cell>
        </row>
        <row r="447">
          <cell r="A447" t="str">
            <v>503.034227</v>
          </cell>
          <cell r="H447">
            <v>0</v>
          </cell>
          <cell r="K447">
            <v>0</v>
          </cell>
        </row>
        <row r="448">
          <cell r="A448" t="str">
            <v>503.034415</v>
          </cell>
          <cell r="H448">
            <v>0</v>
          </cell>
          <cell r="K448">
            <v>169321.35</v>
          </cell>
        </row>
        <row r="449">
          <cell r="A449" t="str">
            <v>503.034420</v>
          </cell>
          <cell r="H449">
            <v>0</v>
          </cell>
          <cell r="K449">
            <v>-0.5</v>
          </cell>
        </row>
        <row r="450">
          <cell r="A450" t="str">
            <v>503.039910</v>
          </cell>
          <cell r="H450">
            <v>0</v>
          </cell>
          <cell r="K450">
            <v>56160.51</v>
          </cell>
        </row>
        <row r="451">
          <cell r="A451" t="str">
            <v>503.039950</v>
          </cell>
          <cell r="H451">
            <v>7542.6</v>
          </cell>
          <cell r="K451">
            <v>453401</v>
          </cell>
        </row>
        <row r="452">
          <cell r="A452" t="str">
            <v>503.039999</v>
          </cell>
          <cell r="H452">
            <v>71072.570000000007</v>
          </cell>
          <cell r="K452">
            <v>903057.03</v>
          </cell>
        </row>
        <row r="453">
          <cell r="A453" t="str">
            <v>503.060905</v>
          </cell>
          <cell r="H453">
            <v>0</v>
          </cell>
          <cell r="K453">
            <v>4650</v>
          </cell>
        </row>
        <row r="454">
          <cell r="A454" t="str">
            <v>503.062205</v>
          </cell>
          <cell r="H454">
            <v>0</v>
          </cell>
          <cell r="K454">
            <v>0</v>
          </cell>
        </row>
        <row r="455">
          <cell r="A455" t="str">
            <v>503.062210</v>
          </cell>
          <cell r="H455">
            <v>0</v>
          </cell>
          <cell r="K455">
            <v>0</v>
          </cell>
        </row>
        <row r="456">
          <cell r="A456" t="str">
            <v>503.062215</v>
          </cell>
          <cell r="H456">
            <v>0</v>
          </cell>
          <cell r="K456">
            <v>0</v>
          </cell>
        </row>
        <row r="457">
          <cell r="A457" t="str">
            <v>503.064105</v>
          </cell>
          <cell r="H457">
            <v>-360000</v>
          </cell>
          <cell r="K457">
            <v>190000</v>
          </cell>
        </row>
        <row r="458">
          <cell r="A458" t="str">
            <v>503.064210</v>
          </cell>
          <cell r="H458">
            <v>0</v>
          </cell>
          <cell r="K458">
            <v>0</v>
          </cell>
        </row>
        <row r="459">
          <cell r="A459" t="str">
            <v>503.064220</v>
          </cell>
          <cell r="H459">
            <v>-188670</v>
          </cell>
          <cell r="K459">
            <v>767407</v>
          </cell>
        </row>
        <row r="460">
          <cell r="A460" t="str">
            <v>503.064305</v>
          </cell>
          <cell r="H460">
            <v>0</v>
          </cell>
          <cell r="K460">
            <v>975975.98</v>
          </cell>
        </row>
        <row r="461">
          <cell r="A461" t="str">
            <v>503.080105.01</v>
          </cell>
          <cell r="H461">
            <v>-7890.44</v>
          </cell>
          <cell r="K461">
            <v>-8071.45</v>
          </cell>
        </row>
        <row r="462">
          <cell r="A462" t="str">
            <v>503.080105.02</v>
          </cell>
          <cell r="H462">
            <v>78951.429999999993</v>
          </cell>
          <cell r="K462">
            <v>79284.179999999993</v>
          </cell>
        </row>
        <row r="463">
          <cell r="A463" t="str">
            <v>503.080110.01</v>
          </cell>
          <cell r="H463">
            <v>0</v>
          </cell>
          <cell r="K463">
            <v>0</v>
          </cell>
        </row>
        <row r="464">
          <cell r="A464" t="str">
            <v>503.080110.02</v>
          </cell>
          <cell r="H464">
            <v>0</v>
          </cell>
          <cell r="K464">
            <v>0</v>
          </cell>
        </row>
        <row r="465">
          <cell r="A465" t="str">
            <v>503.080205</v>
          </cell>
          <cell r="H465">
            <v>0</v>
          </cell>
          <cell r="K465">
            <v>0</v>
          </cell>
        </row>
        <row r="466">
          <cell r="A466" t="str">
            <v>503.080210</v>
          </cell>
          <cell r="H466">
            <v>0</v>
          </cell>
          <cell r="K466">
            <v>0</v>
          </cell>
        </row>
        <row r="467">
          <cell r="A467" t="str">
            <v>503.080315</v>
          </cell>
          <cell r="H467">
            <v>0</v>
          </cell>
          <cell r="K467">
            <v>0</v>
          </cell>
        </row>
        <row r="468">
          <cell r="A468" t="str">
            <v>503.080405</v>
          </cell>
          <cell r="H468">
            <v>4237.1499999999996</v>
          </cell>
          <cell r="K468">
            <v>27208.15</v>
          </cell>
        </row>
        <row r="469">
          <cell r="A469" t="str">
            <v>503.080410</v>
          </cell>
          <cell r="H469">
            <v>-0.37000000011175871</v>
          </cell>
          <cell r="K469">
            <v>-0.37000000011175871</v>
          </cell>
        </row>
        <row r="470">
          <cell r="A470" t="str">
            <v>503.080425</v>
          </cell>
          <cell r="H470">
            <v>0</v>
          </cell>
          <cell r="K470">
            <v>0</v>
          </cell>
        </row>
        <row r="471">
          <cell r="A471" t="str">
            <v>503.080430.01</v>
          </cell>
          <cell r="H471">
            <v>0</v>
          </cell>
          <cell r="K471">
            <v>0</v>
          </cell>
        </row>
        <row r="472">
          <cell r="A472" t="str">
            <v>503.080430.02</v>
          </cell>
          <cell r="H472">
            <v>0</v>
          </cell>
          <cell r="K472">
            <v>0</v>
          </cell>
        </row>
        <row r="473">
          <cell r="A473" t="str">
            <v>503.080430.03</v>
          </cell>
          <cell r="H473">
            <v>0</v>
          </cell>
          <cell r="K473">
            <v>0</v>
          </cell>
        </row>
        <row r="474">
          <cell r="A474" t="str">
            <v>503.080430.04</v>
          </cell>
          <cell r="H474">
            <v>7588248.0499999998</v>
          </cell>
          <cell r="K474">
            <v>7588248.0499999998</v>
          </cell>
        </row>
        <row r="475">
          <cell r="A475" t="str">
            <v>503.080430.09</v>
          </cell>
          <cell r="H475">
            <v>83966.93</v>
          </cell>
          <cell r="K475">
            <v>83966.93</v>
          </cell>
        </row>
        <row r="476">
          <cell r="A476" t="str">
            <v>503.080440</v>
          </cell>
          <cell r="H476">
            <v>0</v>
          </cell>
          <cell r="K476">
            <v>0</v>
          </cell>
        </row>
        <row r="477">
          <cell r="A477" t="str">
            <v>503.080445</v>
          </cell>
          <cell r="H477">
            <v>0</v>
          </cell>
          <cell r="K477">
            <v>0</v>
          </cell>
        </row>
        <row r="478">
          <cell r="A478" t="str">
            <v>503.080499.01</v>
          </cell>
          <cell r="H478">
            <v>-161.84</v>
          </cell>
          <cell r="K478">
            <v>-161.84</v>
          </cell>
        </row>
        <row r="479">
          <cell r="A479" t="str">
            <v>503.080499.02</v>
          </cell>
          <cell r="H479">
            <v>0</v>
          </cell>
          <cell r="K479">
            <v>20684.23</v>
          </cell>
        </row>
        <row r="480">
          <cell r="A480" t="str">
            <v>503.080605</v>
          </cell>
          <cell r="H480">
            <v>3746101.08</v>
          </cell>
          <cell r="K480">
            <v>3746101.08</v>
          </cell>
        </row>
        <row r="481">
          <cell r="A481" t="str">
            <v>503.080615</v>
          </cell>
          <cell r="H481">
            <v>0</v>
          </cell>
          <cell r="K481">
            <v>0</v>
          </cell>
        </row>
        <row r="482">
          <cell r="A482" t="str">
            <v>503.080620</v>
          </cell>
          <cell r="H482">
            <v>198255.35</v>
          </cell>
          <cell r="K482">
            <v>757049.67999999993</v>
          </cell>
        </row>
        <row r="483">
          <cell r="A483" t="str">
            <v>503.080635</v>
          </cell>
          <cell r="H483">
            <v>1287770.27</v>
          </cell>
          <cell r="K483">
            <v>0</v>
          </cell>
        </row>
        <row r="484">
          <cell r="A484" t="str">
            <v>503.080705</v>
          </cell>
          <cell r="H484">
            <v>0</v>
          </cell>
          <cell r="K484">
            <v>0</v>
          </cell>
        </row>
        <row r="485">
          <cell r="A485" t="str">
            <v>503.080805</v>
          </cell>
          <cell r="H485">
            <v>0</v>
          </cell>
          <cell r="K485">
            <v>0</v>
          </cell>
        </row>
        <row r="486">
          <cell r="A486" t="str">
            <v>503.080815</v>
          </cell>
          <cell r="H486">
            <v>6907</v>
          </cell>
          <cell r="K486">
            <v>13659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manent info"/>
      <sheetName val="Lampiran"/>
      <sheetName val="Art. 23 recons"/>
      <sheetName val="Marshal -1"/>
      <sheetName val="ppH25 &amp; PROVISION"/>
      <sheetName val="BIK-NDE"/>
      <sheetName val="Penyusutan"/>
      <sheetName val="Addition"/>
      <sheetName val="Sheet1"/>
      <sheetName val="F1771"/>
      <sheetName val="F1771-I"/>
      <sheetName val="F1771-II."/>
      <sheetName val="F1771-III"/>
      <sheetName val="F1771-V."/>
      <sheetName val="F1771-VI"/>
      <sheetName val="Marshal _1"/>
      <sheetName val="BUT-1"/>
      <sheetName val="HEX-A"/>
      <sheetName val="HEX-E"/>
      <sheetName val="I-BUT"/>
      <sheetName val="RD I-BUT"/>
      <sheetName val="COA"/>
      <sheetName val="CDMACapacity"/>
      <sheetName val="Ex-Rate"/>
      <sheetName val="CONTRACT REC"/>
      <sheetName val="Marshal"/>
      <sheetName val="ged"/>
      <sheetName val="Interdata"/>
      <sheetName val="KONS2007"/>
      <sheetName val="Slip"/>
      <sheetName val="MasterSheet"/>
      <sheetName val="FE-1770-I"/>
      <sheetName val="FE-1770.P1"/>
      <sheetName val="FE-1770-II"/>
      <sheetName val="Cover Sheet"/>
      <sheetName val="PRO"/>
      <sheetName val="Exchange Rates"/>
      <sheetName val="PROJ CAS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shal"/>
      <sheetName val="PB(B)"/>
      <sheetName val="CODE"/>
      <sheetName val="Attachement"/>
      <sheetName val="AA.1.1 BNI"/>
      <sheetName val="GeneralInfo"/>
      <sheetName val="F1771-IV"/>
      <sheetName val="F1771-V"/>
      <sheetName val="Exc. Rate"/>
      <sheetName val="Lead"/>
      <sheetName val="Ex_Rate"/>
      <sheetName val="CRA-Detail"/>
      <sheetName val="Assump"/>
      <sheetName val="Other charges (income)"/>
      <sheetName val="Master"/>
      <sheetName val="F1771-II"/>
      <sheetName val="F1771-III"/>
      <sheetName val="Marshal -1"/>
      <sheetName val="Combine 31-12-2006"/>
      <sheetName val="CE"/>
      <sheetName val="data_val"/>
      <sheetName val="WBS1"/>
      <sheetName val="WPL"/>
      <sheetName val="OH"/>
      <sheetName val="total GA per dept"/>
      <sheetName val="Ex-Rate"/>
      <sheetName val="C1 NOV"/>
      <sheetName val="12"/>
      <sheetName val="Family"/>
      <sheetName val="F1771_IV"/>
      <sheetName val="F1771_V"/>
      <sheetName val="Invoice"/>
      <sheetName val="CLC&amp;CLS"/>
      <sheetName val="Sheet2"/>
      <sheetName val="PENJ.NERACA"/>
      <sheetName val="trf multiple dnrks"/>
      <sheetName val="Data_Umum"/>
      <sheetName val="AUG02"/>
      <sheetName val="PIK_QUO"/>
      <sheetName val="Konfirmasi Transaksi Lama"/>
      <sheetName val="Ranges"/>
      <sheetName val="LABARUGI"/>
    </sheetNames>
    <sheetDataSet>
      <sheetData sheetId="0" refreshError="1">
        <row r="236">
          <cell r="E236">
            <v>19803299929.549999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BS_Distribution"/>
      <sheetName val="PL"/>
      <sheetName val="PC,Bank (D)"/>
      <sheetName val="Trade AR (D)"/>
      <sheetName val="Rebill  (D)"/>
      <sheetName val="Input VAT,AR revenue (D)"/>
      <sheetName val="Interco-PT NATION  (D)"/>
      <sheetName val="FG,PREPAID, DEPOSIT (D)"/>
      <sheetName val="Advance,Accrued (D)"/>
      <sheetName val="Accrued Professional (D)"/>
      <sheetName val="OUTPUT VAT (D), WT(D)"/>
      <sheetName val="Interco-PT NATION  (D) (2)"/>
    </sheetNames>
    <sheetDataSet>
      <sheetData sheetId="0"/>
      <sheetData sheetId="1"/>
      <sheetData sheetId="2">
        <row r="32">
          <cell r="F32">
            <v>34392654.640000001</v>
          </cell>
        </row>
        <row r="62">
          <cell r="F62">
            <v>1709170.73</v>
          </cell>
        </row>
        <row r="71">
          <cell r="F71">
            <v>63421.78</v>
          </cell>
        </row>
      </sheetData>
      <sheetData sheetId="3"/>
      <sheetData sheetId="4"/>
      <sheetData sheetId="5"/>
      <sheetData sheetId="6"/>
      <sheetData sheetId="7"/>
      <sheetData sheetId="8"/>
      <sheetData sheetId="9"/>
      <sheetData sheetId="10"/>
      <sheetData sheetId="11"/>
      <sheetData sheetId="1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CM"/>
      <sheetName val="Ranges"/>
      <sheetName val="TBS1"/>
      <sheetName val="Marshal"/>
    </sheetNames>
    <sheetDataSet>
      <sheetData sheetId="0" refreshError="1"/>
      <sheetData sheetId="1" refreshError="1">
        <row r="5">
          <cell r="C5" t="str">
            <v>Atlas Steels - Elimination</v>
          </cell>
          <cell r="H5" t="str">
            <v>Opening Balance</v>
          </cell>
          <cell r="L5" t="str">
            <v>FY 2001 - Actual</v>
          </cell>
        </row>
        <row r="6">
          <cell r="C6" t="str">
            <v>Atlas Steels - New South Wales</v>
          </cell>
          <cell r="H6" t="str">
            <v>July</v>
          </cell>
          <cell r="L6" t="str">
            <v>FY 2002 - Actual</v>
          </cell>
        </row>
        <row r="7">
          <cell r="C7" t="str">
            <v>Atlas Steels - Queensland</v>
          </cell>
          <cell r="H7" t="str">
            <v>August</v>
          </cell>
          <cell r="L7" t="str">
            <v>FY 2003 - Actual</v>
          </cell>
        </row>
        <row r="8">
          <cell r="C8" t="str">
            <v>Atlas Steels - Victoria/Tasmania</v>
          </cell>
          <cell r="H8" t="str">
            <v>September</v>
          </cell>
          <cell r="L8" t="str">
            <v>FY 2004 - Actual</v>
          </cell>
        </row>
        <row r="9">
          <cell r="C9" t="str">
            <v>Atlas Steels - South Australia</v>
          </cell>
          <cell r="H9" t="str">
            <v>October</v>
          </cell>
          <cell r="L9" t="str">
            <v>FY 2004 - Actual/Forecast</v>
          </cell>
        </row>
        <row r="10">
          <cell r="C10" t="str">
            <v>Atlas Steels - Western Australia</v>
          </cell>
          <cell r="H10" t="str">
            <v>November</v>
          </cell>
          <cell r="L10" t="str">
            <v>FY 2004 - Prior Month Forecast</v>
          </cell>
        </row>
        <row r="11">
          <cell r="C11" t="str">
            <v>Atlas Steels - Stainless Bar</v>
          </cell>
          <cell r="H11" t="str">
            <v>December</v>
          </cell>
          <cell r="L11" t="str">
            <v>FY 2004 - Budget Open Bal</v>
          </cell>
        </row>
        <row r="12">
          <cell r="C12" t="str">
            <v>Atlas Steels - Head Office</v>
          </cell>
          <cell r="H12" t="str">
            <v>January</v>
          </cell>
          <cell r="L12" t="str">
            <v>FY 2004 - Original Budget</v>
          </cell>
        </row>
        <row r="13">
          <cell r="C13" t="str">
            <v>Atlas Steels - Head Office Adjustment</v>
          </cell>
          <cell r="H13" t="str">
            <v>February</v>
          </cell>
          <cell r="L13" t="str">
            <v>FY 2003 - Budget</v>
          </cell>
        </row>
        <row r="14">
          <cell r="C14" t="str">
            <v>Atlas Steels - Wire Mill</v>
          </cell>
          <cell r="H14" t="str">
            <v>March</v>
          </cell>
          <cell r="L14" t="str">
            <v>FY 2004 - Budget</v>
          </cell>
        </row>
        <row r="15">
          <cell r="C15" t="str">
            <v>Atlas Steels - PSP</v>
          </cell>
          <cell r="H15" t="str">
            <v>April</v>
          </cell>
          <cell r="L15" t="str">
            <v>FY 2005 - Forecast</v>
          </cell>
        </row>
        <row r="16">
          <cell r="C16" t="str">
            <v>Atlas Steels - New Zealand</v>
          </cell>
          <cell r="H16" t="str">
            <v>May</v>
          </cell>
          <cell r="L16" t="str">
            <v>FY 2005 - Prior Month Forecast</v>
          </cell>
        </row>
        <row r="17">
          <cell r="C17" t="str">
            <v>Gilbert Lodge NZ Limited</v>
          </cell>
          <cell r="H17" t="str">
            <v>Jun</v>
          </cell>
          <cell r="L17" t="str">
            <v>Budget: FY 2002 - Actual</v>
          </cell>
        </row>
        <row r="18">
          <cell r="C18" t="str">
            <v>Bisalloy Steels - Australia</v>
          </cell>
          <cell r="L18" t="str">
            <v>Budget: FY 2003 - Budget</v>
          </cell>
        </row>
        <row r="19">
          <cell r="C19" t="str">
            <v>PT Bima Bisalloy</v>
          </cell>
          <cell r="L19" t="str">
            <v>Budget: FY 2003 - Forecast</v>
          </cell>
        </row>
        <row r="20">
          <cell r="C20" t="str">
            <v>Bisalloy Steels - Malaysia</v>
          </cell>
          <cell r="L20" t="str">
            <v>Budget: FY 2004 - Budget Open Bal</v>
          </cell>
        </row>
        <row r="21">
          <cell r="C21" t="str">
            <v>Bisalloy Steels - Asia Holdings</v>
          </cell>
        </row>
        <row r="22">
          <cell r="C22" t="str">
            <v>Bisalloy Steels - Thailand</v>
          </cell>
        </row>
        <row r="23">
          <cell r="C23" t="str">
            <v>Bisalloy Steels - Adjustment</v>
          </cell>
        </row>
        <row r="24">
          <cell r="C24" t="str">
            <v>Atlas Steels Group Pty Ltd</v>
          </cell>
        </row>
        <row r="25">
          <cell r="C25" t="str">
            <v>Atlas Steels Group Pty Ltd - Elim</v>
          </cell>
        </row>
        <row r="26">
          <cell r="C26" t="str">
            <v>Atlas Alloys Pty Limited</v>
          </cell>
        </row>
        <row r="27">
          <cell r="C27" t="str">
            <v>Stainless Bar Co Pty Limited</v>
          </cell>
        </row>
        <row r="28">
          <cell r="C28" t="str">
            <v>PSP (MI) - New South Wales</v>
          </cell>
        </row>
        <row r="29">
          <cell r="C29" t="str">
            <v>Atlas Steels - Elimination 1</v>
          </cell>
        </row>
        <row r="30">
          <cell r="C30" t="str">
            <v>Atlas Steels - Cardiff  Newcastle</v>
          </cell>
        </row>
        <row r="31">
          <cell r="C31" t="str">
            <v>Atlas Steels - Homebush Sydney</v>
          </cell>
        </row>
        <row r="32">
          <cell r="C32" t="str">
            <v>Atlas Steels - Bohle Townsville</v>
          </cell>
        </row>
        <row r="33">
          <cell r="C33" t="str">
            <v>Atlas Steels - Mackay</v>
          </cell>
        </row>
        <row r="34">
          <cell r="C34" t="str">
            <v>Atlas Steels - Wacol Brisbane</v>
          </cell>
        </row>
        <row r="35">
          <cell r="C35" t="str">
            <v>Atlas Steels - Gladstone</v>
          </cell>
        </row>
        <row r="36">
          <cell r="C36" t="str">
            <v>Atlas Steels - Altona Melbourne</v>
          </cell>
        </row>
        <row r="37">
          <cell r="C37" t="str">
            <v>Atlas Steels - Mowbray Launceston</v>
          </cell>
        </row>
        <row r="38">
          <cell r="C38" t="str">
            <v>Atlas Steels - Wodonga</v>
          </cell>
        </row>
        <row r="39">
          <cell r="C39" t="str">
            <v>Atlas Steels - Wingfield Adelaide</v>
          </cell>
        </row>
        <row r="40">
          <cell r="C40" t="str">
            <v>Atlas Steels - Balcatta Perth</v>
          </cell>
        </row>
        <row r="41">
          <cell r="C41" t="str">
            <v>Atlas Steels - Kewdale Perth</v>
          </cell>
        </row>
        <row r="42">
          <cell r="C42" t="str">
            <v>Atlas Steels - Darwin</v>
          </cell>
        </row>
        <row r="43">
          <cell r="C43" t="str">
            <v>Atlas Steels - Stainless Bar 1</v>
          </cell>
        </row>
        <row r="44">
          <cell r="C44" t="str">
            <v>Atlas Steels - Head Office 1</v>
          </cell>
        </row>
        <row r="45">
          <cell r="C45" t="str">
            <v>Atlas Steels - Adjustment 1</v>
          </cell>
        </row>
        <row r="46">
          <cell r="C46" t="str">
            <v>Atlas Steels - Wire Mill 1</v>
          </cell>
        </row>
        <row r="47">
          <cell r="C47" t="str">
            <v>Atlas Steels - PSP 1</v>
          </cell>
        </row>
        <row r="48">
          <cell r="C48" t="str">
            <v>Atlas Steels - Auckland</v>
          </cell>
        </row>
        <row r="49">
          <cell r="C49" t="str">
            <v>Atlas Steels - Christchurch</v>
          </cell>
        </row>
        <row r="50">
          <cell r="C50" t="str">
            <v>Atlas Steels - Dunedin</v>
          </cell>
        </row>
        <row r="51">
          <cell r="C51" t="str">
            <v>Atlas Steels - Wellington</v>
          </cell>
        </row>
        <row r="52">
          <cell r="C52" t="str">
            <v>Bisalloy Steels - Australia 1</v>
          </cell>
        </row>
        <row r="53">
          <cell r="C53" t="str">
            <v>Bisalloy Steels - Indonesia 1</v>
          </cell>
        </row>
        <row r="54">
          <cell r="C54" t="str">
            <v>Bisallloy Steels - Malaysia 1</v>
          </cell>
        </row>
        <row r="55">
          <cell r="C55" t="str">
            <v>Bisalloy Steels - Asia Holdings 1</v>
          </cell>
        </row>
        <row r="56">
          <cell r="C56" t="str">
            <v>Bisalloy Steels - Thailand 1</v>
          </cell>
        </row>
        <row r="57">
          <cell r="C57" t="str">
            <v>Bisalloy Steels - Adjustment 1</v>
          </cell>
        </row>
        <row r="58">
          <cell r="C58" t="str">
            <v>Atlas Steels Group Pty Ltd 1</v>
          </cell>
        </row>
        <row r="59">
          <cell r="C59" t="str">
            <v>Atlas Steels Group pty Ltd - Elim 1</v>
          </cell>
        </row>
        <row r="60">
          <cell r="C60" t="str">
            <v>Atlas Alloys Pty Limited 1</v>
          </cell>
        </row>
        <row r="61">
          <cell r="C61" t="str">
            <v>Stainless Bar Co Pty Limited 1</v>
          </cell>
        </row>
        <row r="62">
          <cell r="C62" t="str">
            <v>PSP (MI) - New South Wales 1</v>
          </cell>
        </row>
        <row r="63">
          <cell r="C63" t="str">
            <v>Gilbert Lodge NZ Limited 1</v>
          </cell>
        </row>
      </sheetData>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RC-Mutasi"/>
      <sheetName val="NRClajur-jkt"/>
      <sheetName val="NRClajur-btn"/>
      <sheetName val="NRClajur-bks"/>
      <sheetName val="NRClajur-krw"/>
      <sheetName val="NRClajur-bgr"/>
      <sheetName val="NRClajur-crb"/>
      <sheetName val="NRClajur-plb"/>
      <sheetName val="NRClajur-bdg"/>
      <sheetName val="NRClajur-hsb"/>
      <sheetName val="NRClajur-ksd"/>
      <sheetName val="NRC-jkt"/>
      <sheetName val="NRC-btn"/>
      <sheetName val="NRC-bks"/>
      <sheetName val="NRC-krw"/>
      <sheetName val="NRC-bgr"/>
      <sheetName val="NRC-crb"/>
      <sheetName val="NRC-plb"/>
      <sheetName val="NRC-bdg"/>
      <sheetName val="NRC-hsb"/>
      <sheetName val="NRC-ksd"/>
      <sheetName val="NRC-komp"/>
      <sheetName val="LR-tutup"/>
      <sheetName val="LR-jkt"/>
      <sheetName val="LR-btn"/>
      <sheetName val="LR-bks"/>
      <sheetName val="LR-krw"/>
      <sheetName val="LR-bgr"/>
      <sheetName val="LR-crb"/>
      <sheetName val="LR-plb"/>
      <sheetName val="LR-bdg"/>
      <sheetName val="LR-hsb"/>
      <sheetName val="LR-ksd"/>
      <sheetName val="LR-k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AS RP"/>
      <sheetName val="KAS $"/>
      <sheetName val="RAK"/>
      <sheetName val="ANL2"/>
      <sheetName val="ELIM LBU1"/>
      <sheetName val="NERLKP"/>
      <sheetName val="pnllkp"/>
      <sheetName val="PNLLBUALL"/>
      <sheetName val="PNL1 A"/>
      <sheetName val="PNL2 A"/>
      <sheetName val="RRA"/>
      <sheetName val="LIK"/>
      <sheetName val="RRP&amp;K2L"/>
      <sheetName val="KAS _"/>
      <sheetName val="As"/>
      <sheetName val="Irregular Income"/>
      <sheetName val="FE-1770.P1"/>
      <sheetName val="Sheet8"/>
      <sheetName val="status"/>
      <sheetName val="P&amp;L98"/>
      <sheetName val="Permanent info"/>
      <sheetName val="AUG02"/>
      <sheetName val="Tax Rate"/>
      <sheetName val="T.material"/>
      <sheetName val="BP1_23"/>
      <sheetName val="PPH1298S"/>
      <sheetName val="FKT_PJK"/>
      <sheetName val="BANK"/>
      <sheetName val="Forecast"/>
      <sheetName val="Tax Computation"/>
      <sheetName val="REPORT180501"/>
      <sheetName val="Amortization Table"/>
      <sheetName val="Ex-Rate"/>
      <sheetName val="@GeneralInfo"/>
      <sheetName val="GeneralInfo"/>
      <sheetName val="RPO"/>
      <sheetName val="Scenario&amp;Sensitivity"/>
      <sheetName val="Mine Assumptions"/>
      <sheetName val="Cover-01"/>
      <sheetName val="E-2 Capital AFE - Carryover"/>
      <sheetName val="Casing"/>
      <sheetName val="Rp Banten"/>
      <sheetName val="TRF-JKT"/>
      <sheetName val="KODE"/>
      <sheetName val="LOOKUP"/>
      <sheetName val="DWP"/>
      <sheetName val="tanah (2)"/>
      <sheetName val="BS-PL Komersil and Fiskal"/>
      <sheetName val="LPP-1"/>
      <sheetName val="Marshal"/>
      <sheetName val="SUMMARY"/>
      <sheetName val="DATA HRG"/>
      <sheetName val="CODE"/>
      <sheetName val="Sheet1"/>
      <sheetName val="Data Jual"/>
      <sheetName val="NAP"/>
      <sheetName val="Sheet2"/>
      <sheetName val="Tax"/>
      <sheetName val="LAAS"/>
      <sheetName val="bs"/>
      <sheetName val="Asumsi"/>
      <sheetName val="KM12"/>
      <sheetName val="Jual Mtr 12"/>
      <sheetName val="Indr"/>
      <sheetName val="Agst"/>
      <sheetName val="ID MENADO"/>
      <sheetName val="CFWork"/>
      <sheetName val="hitung"/>
      <sheetName val="KASA"/>
      <sheetName val="TB"/>
      <sheetName val="co_data"/>
      <sheetName val="Consolidated"/>
      <sheetName val="MasterSheet"/>
      <sheetName val="Jabar"/>
      <sheetName val="Jateng"/>
      <sheetName val="Jatim"/>
      <sheetName val="Pusat"/>
      <sheetName val="Sulawesi"/>
      <sheetName val="Sumbagsel"/>
      <sheetName val="HITUNG-HPP,25"/>
      <sheetName val="WS"/>
      <sheetName val="Bobot rev"/>
      <sheetName val="Draft"/>
      <sheetName val="Results"/>
      <sheetName val="Write Off &amp; Disposal05"/>
      <sheetName val="2703.1"/>
      <sheetName val="2703_1"/>
      <sheetName val="FS"/>
      <sheetName val="Credit-22"/>
      <sheetName val="harga"/>
      <sheetName val="TO"/>
      <sheetName val="INSTMATR"/>
      <sheetName val="NL180"/>
      <sheetName val="NL240"/>
      <sheetName val="Access Radio NL400"/>
      <sheetName val="SPARE"/>
      <sheetName val="EXC-R2004"/>
      <sheetName val="KAS_RP"/>
      <sheetName val="KAS_$"/>
      <sheetName val="ELIM_LBU1"/>
      <sheetName val="PNL1_A"/>
      <sheetName val="PNL2_A"/>
      <sheetName val="KAS__"/>
      <sheetName val="BS-PL_Komersil_and_Fiskal"/>
      <sheetName val="Irregular_Income"/>
      <sheetName val="FE-1770_P1"/>
      <sheetName val="Permanent_info"/>
      <sheetName val="Tax_Rate"/>
      <sheetName val="T_material"/>
      <sheetName val="Tax_Computation"/>
      <sheetName val="Amortization_Table"/>
      <sheetName val="Mine_Assumptions"/>
      <sheetName val="Rp_Banten"/>
      <sheetName val="TBM"/>
      <sheetName val="ut_no_stm"/>
      <sheetName val="Worksheet-03"/>
      <sheetName val="EQ"/>
      <sheetName val="DATA_HRG"/>
      <sheetName val="ut_no stm"/>
      <sheetName val="Jan"/>
      <sheetName val="Feb"/>
      <sheetName val="Mar"/>
      <sheetName val="Apr"/>
      <sheetName val="May"/>
      <sheetName val="Jun"/>
      <sheetName val="Jul"/>
      <sheetName val="Aug"/>
      <sheetName val="Sept"/>
      <sheetName val="Okt"/>
      <sheetName val="Nov"/>
      <sheetName val="Des"/>
      <sheetName val="Bonus (CP)"/>
      <sheetName val="Bonus  (Des)"/>
      <sheetName val="THR Leb"/>
      <sheetName val="THR Nat"/>
      <sheetName val="ISI SPT"/>
      <sheetName val="Kontrak"/>
      <sheetName val="Erick"/>
      <sheetName val="Wilmart"/>
      <sheetName val="Yohanes"/>
      <sheetName val="WBS 2005"/>
      <sheetName val="MPP0102"/>
      <sheetName val="HRG BHN"/>
      <sheetName val="THN"/>
      <sheetName val="1999"/>
      <sheetName val="LHP7"/>
      <sheetName val="#REF!"/>
      <sheetName val="DAT_1"/>
      <sheetName val="Sheet4"/>
      <sheetName val="Job Code Table"/>
      <sheetName val="Data Request"/>
      <sheetName val="UnitDP"/>
      <sheetName val="Discount Tables"/>
      <sheetName val="PC-1"/>
      <sheetName val="data (2)"/>
      <sheetName val="Gmd3"/>
      <sheetName val="Wil 1"/>
      <sheetName val="Ending SP"/>
      <sheetName val="Lead Schedule"/>
      <sheetName val="SALES_EQUITY"/>
      <sheetName val="TLKM-J"/>
      <sheetName val="N-TLKM"/>
      <sheetName val="Salary"/>
      <sheetName val="analis"/>
      <sheetName val="LM_29"/>
      <sheetName val="COA"/>
      <sheetName val="P_L98"/>
      <sheetName val="Price"/>
      <sheetName val="PL"/>
      <sheetName val="DATA2"/>
      <sheetName val="JL_BEL"/>
      <sheetName val="AJE&amp;RJE"/>
      <sheetName val="Sheet3"/>
      <sheetName val="PANDUAN"/>
      <sheetName val="Alamat"/>
      <sheetName val="1"/>
      <sheetName val="Source"/>
      <sheetName val="Utlz03"/>
      <sheetName val="inv-enc"/>
      <sheetName val="inv-ssi"/>
      <sheetName val="Minority"/>
      <sheetName val="mutinv"/>
      <sheetName val="mutlab"/>
      <sheetName val="Effort.P"/>
      <sheetName val="9"/>
      <sheetName val="Profit &amp; Loss Account"/>
      <sheetName val="Corporate"/>
      <sheetName val="StandardJobTitle"/>
      <sheetName val="DATA"/>
      <sheetName val="data_val"/>
      <sheetName val="table"/>
      <sheetName val="Interface"/>
      <sheetName val="Data_Neraca_Kom"/>
      <sheetName val="#REF"/>
      <sheetName val="Hotel"/>
      <sheetName val="DAF-9"/>
      <sheetName val="S e p"/>
      <sheetName val="00 received in 01"/>
      <sheetName val="F e b"/>
      <sheetName val="Per GL J a n"/>
      <sheetName val="A p r"/>
      <sheetName val="M a y"/>
      <sheetName val="SAP 27JAN 12PM"/>
      <sheetName val="WP-PBM-04"/>
      <sheetName val="3. PL ASCO"/>
      <sheetName val="Simple Coff."/>
      <sheetName val="DOC"/>
      <sheetName val="FEED"/>
      <sheetName val="Equipment"/>
      <sheetName val="STOCK AKHIR"/>
      <sheetName val="TM"/>
      <sheetName val="Hua Yang Quarterly"/>
      <sheetName val="Macro1"/>
      <sheetName val="Analytical"/>
      <sheetName val="Hutang"/>
      <sheetName val="8400.2"/>
      <sheetName val="HPP_19_"/>
      <sheetName val="commercial"/>
      <sheetName val="Lamp-14(Manajemen)"/>
      <sheetName val="DIRECT COST"/>
      <sheetName val="DailyOvertime"/>
      <sheetName val="Ex Rate"/>
      <sheetName val="Bgt"/>
      <sheetName val="DATA INPUT"/>
      <sheetName val="gg.1"/>
      <sheetName val="BGT97STAFF"/>
      <sheetName val="BS_Recon"/>
      <sheetName val="DDJAN05"/>
      <sheetName val="HG_BEL"/>
      <sheetName val="fr BS"/>
      <sheetName val="Income Statement"/>
      <sheetName val="Feb_12"/>
      <sheetName val="Mar_12"/>
      <sheetName val="trf-d-w"/>
      <sheetName val="trf d-i"/>
      <sheetName val="Cover_01"/>
      <sheetName val="Ford Options"/>
      <sheetName val="NMN"/>
      <sheetName val="Menu"/>
      <sheetName val="XLS Avg Rev"/>
      <sheetName val="Option List"/>
      <sheetName val="HP 18 th"/>
      <sheetName val="pesd_bahan"/>
      <sheetName val="Retail Spider"/>
      <sheetName val="1200.5 ffe1"/>
      <sheetName val="KKP-II.2.2.1.2"/>
      <sheetName val="sepdua"/>
      <sheetName val="B"/>
      <sheetName val="KAS_RP1"/>
      <sheetName val="KAS_$1"/>
      <sheetName val="ELIM_LBU11"/>
      <sheetName val="PNL1_A1"/>
      <sheetName val="PNL2_A1"/>
      <sheetName val="KAS__1"/>
      <sheetName val="E-2_Capital_AFE_-_Carryover"/>
      <sheetName val="Data_Jual"/>
      <sheetName val="tanah_(2)"/>
      <sheetName val="Jual_Mtr_12"/>
      <sheetName val="ID_MENADO"/>
      <sheetName val="Bobot_rev"/>
      <sheetName val="Write_Off_&amp;_Disposal05"/>
      <sheetName val="2703_11"/>
      <sheetName val="Terbilang sertifikat"/>
      <sheetName val="KAS_RP2"/>
      <sheetName val="KAS_$2"/>
      <sheetName val="ELIM_LBU12"/>
      <sheetName val="PNL1_A2"/>
      <sheetName val="PNL2_A2"/>
      <sheetName val="KAS__2"/>
      <sheetName val="Permanent_info1"/>
      <sheetName val="Irregular_Income1"/>
      <sheetName val="FE-1770_P11"/>
      <sheetName val="Tax_Rate1"/>
      <sheetName val="Tax_Computation1"/>
      <sheetName val="Amortization_Table1"/>
      <sheetName val="T_material1"/>
      <sheetName val="Mine_Assumptions1"/>
      <sheetName val="E-2_Capital_AFE_-_Carryover1"/>
      <sheetName val="Rp_Banten1"/>
      <sheetName val="DATA_HRG1"/>
      <sheetName val="Data_Jual1"/>
      <sheetName val="tanah_(2)1"/>
      <sheetName val="Jual_Mtr_121"/>
      <sheetName val="ID_MENADO1"/>
      <sheetName val="BS-PL_Komersil_and_Fiskal1"/>
      <sheetName val="Bobot_rev1"/>
      <sheetName val="Write_Off_&amp;_Disposal051"/>
      <sheetName val="2703_12"/>
      <sheetName val="PRO"/>
      <sheetName val="Links"/>
      <sheetName val="05_2003-compute"/>
      <sheetName val="WBS (2)salah"/>
      <sheetName val="DSU1001"/>
      <sheetName val="DAF-1"/>
      <sheetName val="Rumus PL"/>
      <sheetName val="REKAP"/>
      <sheetName val="PC_1"/>
      <sheetName val="PC_2"/>
      <sheetName val="Front"/>
      <sheetName val="Check Sheet"/>
      <sheetName val="PLHOENG"/>
      <sheetName val="Budget 2002"/>
      <sheetName val="Data SRL"/>
      <sheetName val="Data Prod_Graf"/>
      <sheetName val="data_(2)"/>
      <sheetName val="Wil_1"/>
      <sheetName val="Ending_SP"/>
      <sheetName val="Profit_&amp;_Loss_Account"/>
      <sheetName val="Discount_Tables"/>
      <sheetName val="Job_Code_Table"/>
      <sheetName val="Data_Request"/>
      <sheetName val="Access_Radio_NL400"/>
      <sheetName val="Effort_P"/>
      <sheetName val="3__PL_ASCO"/>
      <sheetName val="HRG_BHN"/>
      <sheetName val="Simple_Coff_"/>
      <sheetName val="SAP_27JAN_12PM"/>
      <sheetName val="ut_no_stm1"/>
      <sheetName val="S_e_p"/>
      <sheetName val="00_received_in_01"/>
      <sheetName val="F_e_b"/>
      <sheetName val="Per_GL_J_a_n"/>
      <sheetName val="A_p_r"/>
      <sheetName val="M_a_y"/>
      <sheetName val="fr_BS"/>
      <sheetName val="Income_Statement"/>
      <sheetName val="trf_d-i"/>
      <sheetName val="Bonus_(CP)"/>
      <sheetName val="Bonus__(Des)"/>
      <sheetName val="THR_Leb"/>
      <sheetName val="THR_Nat"/>
      <sheetName val="ISI_SPT"/>
      <sheetName val="DATA_INPUT"/>
      <sheetName val="STOCK_AKHIR"/>
      <sheetName val="Terbilang_sertifikat"/>
      <sheetName val="Hua_Yang_Quarterly"/>
      <sheetName val="8400_2"/>
      <sheetName val="Sep"/>
      <sheetName val="KAS_RP3"/>
      <sheetName val="KAS_$3"/>
      <sheetName val="ELIM_LBU13"/>
      <sheetName val="PNL1_A3"/>
      <sheetName val="PNL2_A3"/>
      <sheetName val="KAS__3"/>
      <sheetName val="Permanent_info2"/>
      <sheetName val="Irregular_Income2"/>
      <sheetName val="FE-1770_P12"/>
      <sheetName val="Tax_Rate2"/>
      <sheetName val="Tax_Computation2"/>
      <sheetName val="Amortization_Table2"/>
      <sheetName val="T_material2"/>
      <sheetName val="Mine_Assumptions2"/>
      <sheetName val="E-2_Capital_AFE_-_Carryover2"/>
      <sheetName val="Rp_Banten2"/>
      <sheetName val="DATA_HRG2"/>
      <sheetName val="Data_Jual2"/>
      <sheetName val="tanah_(2)2"/>
      <sheetName val="Jual_Mtr_122"/>
      <sheetName val="ID_MENADO2"/>
      <sheetName val="BS-PL_Komersil_and_Fiskal2"/>
      <sheetName val="Bobot_rev2"/>
      <sheetName val="Write_Off_&amp;_Disposal052"/>
      <sheetName val="2703_13"/>
      <sheetName val="data_(2)1"/>
      <sheetName val="Wil_11"/>
      <sheetName val="Ending_SP1"/>
      <sheetName val="Discount_Tables1"/>
      <sheetName val="Profit_&amp;_Loss_Account1"/>
      <sheetName val="Job_Code_Table1"/>
      <sheetName val="Data_Request1"/>
      <sheetName val="Access_Radio_NL4001"/>
      <sheetName val="Effort_P1"/>
      <sheetName val="3__PL_ASCO1"/>
      <sheetName val="HRG_BHN1"/>
      <sheetName val="Simple_Coff_1"/>
      <sheetName val="STOCK_AKHIR1"/>
      <sheetName val="SAP_27JAN_12PM1"/>
      <sheetName val="ut_no_stm2"/>
      <sheetName val="S_e_p1"/>
      <sheetName val="00_received_in_011"/>
      <sheetName val="F_e_b1"/>
      <sheetName val="Per_GL_J_a_n1"/>
      <sheetName val="A_p_r1"/>
      <sheetName val="M_a_y1"/>
      <sheetName val="fr_BS1"/>
      <sheetName val="Income_Statement1"/>
      <sheetName val="trf_d-i1"/>
      <sheetName val="Bonus_(CP)1"/>
      <sheetName val="Bonus__(Des)1"/>
      <sheetName val="THR_Leb1"/>
      <sheetName val="THR_Nat1"/>
      <sheetName val="ISI_SPT1"/>
      <sheetName val="DATA_INPUT1"/>
      <sheetName val="Terbilang_sertifikat1"/>
      <sheetName val="Hua_Yang_Quarterly1"/>
      <sheetName val="8400_21"/>
      <sheetName val="mat&amp;upah"/>
      <sheetName val="analisa-pagar"/>
      <sheetName val="_REF_"/>
      <sheetName val="AGG_aggr2"/>
      <sheetName val="Table Array"/>
      <sheetName val="DB "/>
      <sheetName val="JSiar"/>
      <sheetName val="Angs.B.Group"/>
      <sheetName val="1771"/>
      <sheetName val="1771.2"/>
      <sheetName val="Sumbagut"/>
      <sheetName val="WBS_2005"/>
      <sheetName val="gg_1"/>
      <sheetName val="Lead_Schedule"/>
      <sheetName val="WBS_20051"/>
      <sheetName val="gg_11"/>
      <sheetName val="Lead_Schedule1"/>
      <sheetName val="Rp_Banten3"/>
      <sheetName val="Irregular_Income3"/>
      <sheetName val="FE-1770_P13"/>
      <sheetName val="Permanent_info3"/>
      <sheetName val="Tax_Rate3"/>
      <sheetName val="T_material3"/>
      <sheetName val="Mine_Assumptions3"/>
      <sheetName val="Tax_Computation3"/>
      <sheetName val="Amortization_Table3"/>
      <sheetName val="DATA_HRG3"/>
      <sheetName val="BS-PL_Komersil_and_Fiskal3"/>
      <sheetName val="ut_no_stm3"/>
      <sheetName val="Access_Radio_NL4002"/>
      <sheetName val="Bonus_(CP)2"/>
      <sheetName val="Bonus__(Des)2"/>
      <sheetName val="THR_Leb2"/>
      <sheetName val="THR_Nat2"/>
      <sheetName val="ISI_SPT2"/>
      <sheetName val="WBS_20052"/>
      <sheetName val="HRG_BHN2"/>
      <sheetName val="Job_Code_Table2"/>
      <sheetName val="Data_Request2"/>
      <sheetName val="Discount_Tables2"/>
      <sheetName val="data_(2)2"/>
      <sheetName val="Wil_12"/>
      <sheetName val="Ending_SP2"/>
      <sheetName val="Profit_&amp;_Loss_Account2"/>
      <sheetName val="Effort_P2"/>
      <sheetName val="gg_12"/>
      <sheetName val="Lead_Schedule2"/>
      <sheetName val="MAP"/>
      <sheetName val="RINCIAN"/>
      <sheetName val="Model"/>
      <sheetName val="GRAND REKAP"/>
      <sheetName val="Cover"/>
      <sheetName val="H.Satuan"/>
      <sheetName val="H_Satuan"/>
      <sheetName val="AHS1"/>
      <sheetName val="Assumptions"/>
      <sheetName val="2005"/>
      <sheetName val="Table 1"/>
      <sheetName val="Detail"/>
      <sheetName val="Asumsi Sls"/>
      <sheetName val="RL2010"/>
      <sheetName val="prelim"/>
      <sheetName val="DIRECT_COST"/>
      <sheetName val="Irregu hÚ_x0005__x001e__x0000__x0000__x0000_ú=_x0015_"/>
      <sheetName val=""/>
      <sheetName val="bayar_04_fak"/>
      <sheetName val="HPP_18_"/>
      <sheetName val="Balance Sheet"/>
      <sheetName val="BOP-P2"/>
      <sheetName val="HPP_0503"/>
      <sheetName val="HPP"/>
      <sheetName val="name"/>
      <sheetName val="Grouping"/>
      <sheetName val="TB2015"/>
      <sheetName val="TB2016"/>
      <sheetName val="GOR-SHKJ"/>
      <sheetName val="IGSYC"/>
      <sheetName val="TBH"/>
      <sheetName val="Jurnal"/>
      <sheetName val="Cost Ctr"/>
      <sheetName val="Account"/>
      <sheetName val="grafik fisik"/>
      <sheetName val="W-NAD"/>
      <sheetName val="feb'08"/>
      <sheetName val="017SR99"/>
      <sheetName val="Pt"/>
      <sheetName val="Input"/>
      <sheetName val="IGC"/>
      <sheetName val="Rincian Bah&amp;Ten"/>
      <sheetName val="Plan vs Real"/>
      <sheetName val="Rinci Progres"/>
      <sheetName val="Assumption"/>
      <sheetName val="Assu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sheetData sheetId="92"/>
      <sheetData sheetId="93"/>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sheetData sheetId="311" refreshError="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refreshError="1"/>
      <sheetData sheetId="333" refreshError="1"/>
      <sheetData sheetId="334" refreshError="1"/>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sheetData sheetId="408"/>
      <sheetData sheetId="409"/>
      <sheetData sheetId="410"/>
      <sheetData sheetId="411"/>
      <sheetData sheetId="412"/>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Array"/>
      <sheetName val="2703.1"/>
      <sheetName val="UnitCost"/>
      <sheetName val="P&amp;L"/>
      <sheetName val="Crew"/>
      <sheetName val="KAS $"/>
      <sheetName val="SCORE_RC_Code"/>
      <sheetName val="KKP-II.2.2.1.2"/>
      <sheetName val="CF"/>
      <sheetName val="Ex-Rate"/>
      <sheetName val="TBM"/>
      <sheetName val="new-bpe"/>
      <sheetName val="BPE Report"/>
      <sheetName val="ccv=0"/>
      <sheetName val="Sheet1"/>
      <sheetName val="Property"/>
      <sheetName val="SE-C"/>
      <sheetName val="Draft"/>
      <sheetName val="Manajemen Fee"/>
      <sheetName val="Data Jual"/>
      <sheetName val="I.4.1 (2)"/>
      <sheetName val="Ex_Rate"/>
      <sheetName val="co_data"/>
      <sheetName val="LLL10"/>
      <sheetName val="FKT_PJK"/>
      <sheetName val="ASSUMPTIONS"/>
      <sheetName val="Account"/>
      <sheetName val="Center"/>
      <sheetName val="Company"/>
      <sheetName val="SumIQA"/>
      <sheetName val="MB51"/>
      <sheetName val="TBM-"/>
      <sheetName val="EX RATE"/>
      <sheetName val="CRA-Detail"/>
      <sheetName val="JAN 2001"/>
      <sheetName val="TB"/>
      <sheetName val="Attachement"/>
      <sheetName val="status"/>
      <sheetName val="Source"/>
      <sheetName val="n01"/>
      <sheetName val="pl01"/>
      <sheetName val="WBS2"/>
      <sheetName val="Amt.rvd.HITACHI"/>
      <sheetName val="Desc "/>
      <sheetName val="Other charges (income)"/>
      <sheetName val="Lead"/>
      <sheetName val="Menu"/>
      <sheetName val="GeneralInfo"/>
      <sheetName val="Permanent info"/>
      <sheetName val="Links"/>
      <sheetName val="Neraca"/>
      <sheetName val="MATT"/>
      <sheetName val="FA_TP99"/>
      <sheetName val="Exch.rate"/>
      <sheetName val="Database"/>
      <sheetName val="Detail"/>
      <sheetName val="Interdata"/>
      <sheetName val="load"/>
      <sheetName val="Marshal"/>
      <sheetName val="F1771-IV"/>
      <sheetName val="F1771-V"/>
      <sheetName val="TRIWULAN 3"/>
      <sheetName val="Bobot rev"/>
      <sheetName val="Sheet8"/>
      <sheetName val="Sheet4"/>
      <sheetName val="DOC"/>
      <sheetName val="FEED"/>
      <sheetName val="Equipment"/>
      <sheetName val="SALESAGT'03"/>
      <sheetName val="SALESAPR'03"/>
      <sheetName val="SALESDES'03"/>
      <sheetName val="SALESFEB'03"/>
      <sheetName val="SALESJAN'03"/>
      <sheetName val="SALESJULI'03"/>
      <sheetName val="SALESJUNI'03"/>
      <sheetName val="SALESMEI'03"/>
      <sheetName val="SALESMRT'03"/>
      <sheetName val="SALESNOP'03"/>
      <sheetName val="SALESOKT'03"/>
      <sheetName val="SALESSEP'03"/>
      <sheetName val="Agustus"/>
      <sheetName val="C1 NOV"/>
      <sheetName val="Spec"/>
      <sheetName val="AFTER 55"/>
      <sheetName val="Table"/>
      <sheetName val="Simple Coff."/>
      <sheetName val="KODE"/>
      <sheetName val="HITUNG-HPP,25"/>
      <sheetName val="K&amp;B"/>
      <sheetName val="DATA"/>
      <sheetName val="Sheet2"/>
      <sheetName val="Restan"/>
      <sheetName val="hitung"/>
      <sheetName val="DATA WP"/>
      <sheetName val="Credit-22"/>
      <sheetName val="PAJE-2007"/>
      <sheetName val="IS"/>
      <sheetName val="As"/>
      <sheetName val="CPC"/>
      <sheetName val="KAS _"/>
      <sheetName val="Kebun"/>
      <sheetName val="Rekap"/>
      <sheetName val="Cover-01"/>
      <sheetName val="Lamp-14(Manajemen)"/>
      <sheetName val="Lease_Deprec"/>
      <sheetName val="BS INDUK"/>
      <sheetName val="NOTES"/>
      <sheetName val="ASET TETAP"/>
      <sheetName val="WS Des 2011"/>
      <sheetName val="NOTE IPMS"/>
      <sheetName val="NOTE INTEN"/>
      <sheetName val="J ELIM"/>
      <sheetName val="pajak"/>
      <sheetName val="Bs kons"/>
      <sheetName val="Pl kons"/>
      <sheetName val="Cf kons"/>
      <sheetName val="CFSheet1"/>
      <sheetName val="WS_EQUITY METHOD"/>
      <sheetName val="Table 1"/>
      <sheetName val="IR66N"/>
      <sheetName val="Table_Array"/>
      <sheetName val="2703_1"/>
      <sheetName val="KAS_$"/>
      <sheetName val="KKP-II_2_2_1_2"/>
      <sheetName val="BPE_Report"/>
      <sheetName val="Data_Jual"/>
      <sheetName val="harga"/>
      <sheetName val="name"/>
      <sheetName val="Parameters"/>
      <sheetName val="B"/>
      <sheetName val="Scenario&amp;Sensitivity"/>
      <sheetName val="Mine Assumptions"/>
      <sheetName val="TLKM-J"/>
      <sheetName val="N-TLKM"/>
      <sheetName val="N-SMGR"/>
      <sheetName val="FIXED FLOAT"/>
      <sheetName val="Bobot_rev"/>
      <sheetName val="I_4_1_(2)"/>
      <sheetName val="Manajemen_Fee"/>
      <sheetName val="Simple_Coff_"/>
      <sheetName val="TRIWULAN_3"/>
      <sheetName val="BP1_23"/>
      <sheetName val="WP LABA RUGI"/>
      <sheetName val="Discount Tables"/>
      <sheetName val="Summary"/>
      <sheetName val="MSC Product Characteristics"/>
      <sheetName val="SheetGMP"/>
      <sheetName val="SheetGMT"/>
      <sheetName val="Table_Array1"/>
      <sheetName val="2703_11"/>
      <sheetName val="KAS_$1"/>
      <sheetName val="KKP-II_2_2_1_21"/>
      <sheetName val="BPE_Report1"/>
      <sheetName val="Data_Jual1"/>
      <sheetName val="A LIS"/>
      <sheetName val="IAC-MMR"/>
      <sheetName val="Rp Banten"/>
      <sheetName val="Irregular Income"/>
      <sheetName val="FE-1770.P1"/>
      <sheetName val="Ref"/>
      <sheetName val="I_4_1_(2)1"/>
      <sheetName val="Manajemen_Fee1"/>
      <sheetName val="Bobot_rev1"/>
      <sheetName val="C1_NOV"/>
      <sheetName val="AFTER_55"/>
      <sheetName val="Simple_Coff_1"/>
      <sheetName val="TRIWULAN_31"/>
      <sheetName val="JAN_2001"/>
      <sheetName val="DATA_WP"/>
      <sheetName val="KAS__"/>
      <sheetName val="Amt_rvd_HITACHI"/>
      <sheetName val="Desc_"/>
      <sheetName val="Other_charges_(income)"/>
      <sheetName val="Permanent_info"/>
      <sheetName val="Exch_rate"/>
      <sheetName val="Mine_Assumptions"/>
      <sheetName val="BS_INDUK"/>
      <sheetName val="ASET_TETAP"/>
      <sheetName val="WS_Des_2011"/>
      <sheetName val="NOTE_IPMS"/>
      <sheetName val="NOTE_INTEN"/>
      <sheetName val="J_ELIM"/>
      <sheetName val="Bs_kons"/>
      <sheetName val="Pl_kons"/>
      <sheetName val="Cf_kons"/>
      <sheetName val="WS_EQUITY_METHOD"/>
      <sheetName val="Table_1"/>
      <sheetName val="FIXED_FLOAT"/>
      <sheetName val="WP_LABA_RUGI"/>
      <sheetName val="Discount_Tables"/>
      <sheetName val="MSC_Product_Characteristics"/>
      <sheetName val="A_LIS"/>
      <sheetName val="Rp_Banten"/>
      <sheetName val="Irregular_Income"/>
      <sheetName val="FE-1770_P1"/>
      <sheetName val="fr BS"/>
      <sheetName val="Table_Array2"/>
      <sheetName val="2703_12"/>
      <sheetName val="KAS_$2"/>
      <sheetName val="KKP-II_2_2_1_22"/>
      <sheetName val="BPE_Report2"/>
      <sheetName val="Data_Jual2"/>
      <sheetName val="Manajemen_Fee2"/>
      <sheetName val="I_4_1_(2)2"/>
      <sheetName val="Bobot_rev2"/>
      <sheetName val="C1_NOV1"/>
      <sheetName val="AFTER_551"/>
      <sheetName val="Simple_Coff_2"/>
      <sheetName val="TRIWULAN_32"/>
      <sheetName val="DATA_WP1"/>
      <sheetName val="JAN_20011"/>
      <sheetName val="KAS__1"/>
      <sheetName val="Mine_Assumptions1"/>
      <sheetName val="Amt_rvd_HITACHI1"/>
      <sheetName val="Desc_1"/>
      <sheetName val="Other_charges_(income)1"/>
      <sheetName val="Permanent_info1"/>
      <sheetName val="Exch_rate1"/>
      <sheetName val="FIXED_FLOAT1"/>
      <sheetName val="WP_LABA_RUGI1"/>
      <sheetName val="Discount_Tables1"/>
      <sheetName val="MSC_Product_Characteristics1"/>
      <sheetName val="BS_INDUK1"/>
      <sheetName val="ASET_TETAP1"/>
      <sheetName val="WS_Des_20111"/>
      <sheetName val="NOTE_IPMS1"/>
      <sheetName val="NOTE_INTEN1"/>
      <sheetName val="J_ELIM1"/>
      <sheetName val="Bs_kons1"/>
      <sheetName val="Pl_kons1"/>
      <sheetName val="Cf_kons1"/>
      <sheetName val="WS_EQUITY_METHOD1"/>
      <sheetName val="Table_11"/>
      <sheetName val="Rp_Banten1"/>
      <sheetName val="Irregular_Income1"/>
      <sheetName val="FE-1770_P11"/>
      <sheetName val="A_LIS1"/>
      <sheetName val="00-MEMO"/>
      <sheetName val="A"/>
      <sheetName val="july"/>
      <sheetName val="june"/>
      <sheetName val="P&amp;L98"/>
      <sheetName val="AUG02"/>
      <sheetName val="Jagorawi"/>
      <sheetName val="erlang table"/>
      <sheetName val="WP-PBM-04"/>
      <sheetName val="STOCK AKHIR"/>
      <sheetName val="commercial"/>
      <sheetName val="2004 AAL"/>
      <sheetName val="tabel nilai"/>
      <sheetName val="HG_BEL"/>
      <sheetName val="DAF-1"/>
      <sheetName val="An.3"/>
      <sheetName val="An.1"/>
      <sheetName val="An.2"/>
      <sheetName val="DAF-7"/>
      <sheetName val="CRITERIA1"/>
      <sheetName val="E.1.1 ShirtU$"/>
      <sheetName val="E.1.2 shirteur"/>
      <sheetName val="E.1.3knit"/>
      <sheetName val="E.1.4 Dom"/>
      <sheetName val="E"/>
      <sheetName val="E.2.1 shirt"/>
      <sheetName val="E.2.2 knit"/>
      <sheetName val="Rinc"/>
      <sheetName val="RATE"/>
      <sheetName val="Rates"/>
      <sheetName val="RKP-1"/>
      <sheetName val="Material"/>
      <sheetName val="Upah"/>
      <sheetName val="Analisa"/>
      <sheetName val="IGSYC"/>
      <sheetName val="Valuation"/>
      <sheetName val="LOOKUP"/>
      <sheetName val="DWP"/>
      <sheetName val="TM"/>
      <sheetName val="Pro-Base"/>
      <sheetName val="Fixset"/>
      <sheetName val="Scenario"/>
      <sheetName val="Income Statement"/>
      <sheetName val="Graphs"/>
      <sheetName val="EB NetIncomeMthlyTrendAnalysis"/>
      <sheetName val="EB PDT"/>
      <sheetName val="BB_TB1"/>
      <sheetName val="EB_NetIncomeMthlyTrendAnalysis"/>
      <sheetName val="EB_PDT"/>
      <sheetName val="Tables"/>
      <sheetName val="A4 BS"/>
      <sheetName val="A-GL-SUMMARY"/>
      <sheetName val="602 LEDGER"/>
      <sheetName val="Local"/>
      <sheetName val="Check on 8.10.2003"/>
      <sheetName val="LabData203_204"/>
      <sheetName val="ACRCONT"/>
      <sheetName val="ctrl"/>
      <sheetName val="PER-HP"/>
      <sheetName val="rab_50"/>
      <sheetName val="BS_Recon"/>
      <sheetName val="Panen"/>
      <sheetName val="Nm Brg"/>
      <sheetName val="NERD"/>
      <sheetName val="PSSM"/>
      <sheetName val="leave"/>
      <sheetName val="GLJ"/>
      <sheetName val="ANGGOTA"/>
      <sheetName val="Sheet1 (2)"/>
      <sheetName val="COA"/>
      <sheetName val="HRG- UPAH"/>
      <sheetName val="fr_BS"/>
      <sheetName val="DataWP"/>
      <sheetName val="Coef"/>
      <sheetName val="Master"/>
      <sheetName val="KODEREKG"/>
      <sheetName val="SAD"/>
      <sheetName val="Intercompany"/>
      <sheetName val="LRK"/>
      <sheetName val="PEND+BIAYA"/>
      <sheetName val="NONCAB"/>
      <sheetName val="lr treas"/>
      <sheetName val="Look Up List"/>
      <sheetName val="PCA_Pivot"/>
      <sheetName val="GLdownload"/>
      <sheetName val="SFKLN"/>
      <sheetName val="Pvt1"/>
      <sheetName val="Reference Table"/>
      <sheetName val="2000_ Projects Summary"/>
      <sheetName val="2003-2004"/>
      <sheetName val="Recap DB Version 2 SOC"/>
      <sheetName val="F1771-2"/>
      <sheetName val="May"/>
      <sheetName val="BPEDEC97"/>
      <sheetName val="kalender"/>
      <sheetName val="Hua Yang Quarterly"/>
      <sheetName val="ID MENADO"/>
      <sheetName val="Alamat"/>
      <sheetName val="BOP-P2"/>
      <sheetName val="Hutang"/>
      <sheetName val="HPP_0503"/>
      <sheetName val="Bgt"/>
      <sheetName val="HPP"/>
      <sheetName val="Grouping"/>
      <sheetName val="TB2015"/>
      <sheetName val="TB2016"/>
      <sheetName val="CODE"/>
      <sheetName val="Sep"/>
      <sheetName val="Forex"/>
      <sheetName val="CPO 16-9-TID "/>
      <sheetName val="DAF-9"/>
      <sheetName val="DIRECT COST"/>
      <sheetName val="HRG BHN"/>
      <sheetName val="ENTRY"/>
      <sheetName val="CRITERIA3"/>
      <sheetName val="BB"/>
      <sheetName val="may'03"/>
      <sheetName val="Danamon LK"/>
      <sheetName val="Cost Range"/>
    </sheetNames>
    <sheetDataSet>
      <sheetData sheetId="0" refreshError="1">
        <row r="3">
          <cell r="B3">
            <v>1</v>
          </cell>
          <cell r="C3" t="str">
            <v>Platform</v>
          </cell>
        </row>
        <row r="4">
          <cell r="B4">
            <v>2</v>
          </cell>
          <cell r="C4" t="str">
            <v>Ops Marketing</v>
          </cell>
        </row>
        <row r="5">
          <cell r="B5">
            <v>3</v>
          </cell>
          <cell r="C5" t="str">
            <v>Credit/Note</v>
          </cell>
        </row>
        <row r="6">
          <cell r="B6">
            <v>4</v>
          </cell>
          <cell r="C6" t="str">
            <v>FinPlan</v>
          </cell>
        </row>
        <row r="7">
          <cell r="B7">
            <v>5</v>
          </cell>
          <cell r="C7" t="str">
            <v>Cap. Market</v>
          </cell>
        </row>
        <row r="8">
          <cell r="B8">
            <v>6</v>
          </cell>
          <cell r="C8" t="str">
            <v>FXP</v>
          </cell>
        </row>
        <row r="9">
          <cell r="B9">
            <v>7</v>
          </cell>
          <cell r="C9" t="str">
            <v>Remittance</v>
          </cell>
        </row>
        <row r="10">
          <cell r="B10">
            <v>8</v>
          </cell>
          <cell r="C10" t="str">
            <v>Personnel</v>
          </cell>
        </row>
        <row r="11">
          <cell r="B11">
            <v>9</v>
          </cell>
          <cell r="C11" t="str">
            <v>Control Serv</v>
          </cell>
        </row>
        <row r="12">
          <cell r="B12">
            <v>10</v>
          </cell>
          <cell r="C12" t="str">
            <v>Operations</v>
          </cell>
        </row>
        <row r="13">
          <cell r="B13">
            <v>11</v>
          </cell>
          <cell r="C13" t="str">
            <v>Trade Fin / LC</v>
          </cell>
        </row>
        <row r="14">
          <cell r="B14">
            <v>12</v>
          </cell>
          <cell r="C14" t="str">
            <v>Cash/CR/TD</v>
          </cell>
        </row>
        <row r="15">
          <cell r="B15">
            <v>13</v>
          </cell>
          <cell r="C15" t="str">
            <v>DPC / GBS</v>
          </cell>
        </row>
        <row r="16">
          <cell r="B16">
            <v>14</v>
          </cell>
          <cell r="C16" t="str">
            <v>Telex</v>
          </cell>
        </row>
        <row r="17">
          <cell r="B17">
            <v>15</v>
          </cell>
          <cell r="C17" t="str">
            <v>DPC/GBS-BY FTE</v>
          </cell>
        </row>
        <row r="18">
          <cell r="B18">
            <v>16</v>
          </cell>
          <cell r="C18" t="str">
            <v>General Affair</v>
          </cell>
        </row>
        <row r="19">
          <cell r="B19">
            <v>17</v>
          </cell>
          <cell r="C19" t="str">
            <v>Acct/Exp/Test Key</v>
          </cell>
        </row>
        <row r="20">
          <cell r="B20">
            <v>18</v>
          </cell>
          <cell r="C20" t="str">
            <v>IPB</v>
          </cell>
        </row>
        <row r="21">
          <cell r="B21">
            <v>19</v>
          </cell>
          <cell r="C21" t="str">
            <v>NRI</v>
          </cell>
        </row>
        <row r="22">
          <cell r="B22">
            <v>20</v>
          </cell>
          <cell r="C22" t="str">
            <v>Mgr Office</v>
          </cell>
        </row>
        <row r="23">
          <cell r="B23">
            <v>21</v>
          </cell>
          <cell r="C23" t="str">
            <v>BY SPACE</v>
          </cell>
        </row>
        <row r="24">
          <cell r="B24">
            <v>22</v>
          </cell>
          <cell r="C24" t="str">
            <v>Court execution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row r="3">
          <cell r="B3">
            <v>1</v>
          </cell>
        </row>
      </sheetData>
      <sheetData sheetId="185">
        <row r="3">
          <cell r="B3">
            <v>1</v>
          </cell>
        </row>
      </sheetData>
      <sheetData sheetId="186"/>
      <sheetData sheetId="187">
        <row r="3">
          <cell r="B3">
            <v>1</v>
          </cell>
        </row>
      </sheetData>
      <sheetData sheetId="188">
        <row r="3">
          <cell r="B3">
            <v>1</v>
          </cell>
        </row>
      </sheetData>
      <sheetData sheetId="189"/>
      <sheetData sheetId="190">
        <row r="3">
          <cell r="B3">
            <v>1</v>
          </cell>
        </row>
      </sheetData>
      <sheetData sheetId="191">
        <row r="3">
          <cell r="B3">
            <v>1</v>
          </cell>
        </row>
      </sheetData>
      <sheetData sheetId="192" refreshError="1"/>
      <sheetData sheetId="193">
        <row r="3">
          <cell r="B3">
            <v>1</v>
          </cell>
        </row>
      </sheetData>
      <sheetData sheetId="194">
        <row r="3">
          <cell r="B3">
            <v>1</v>
          </cell>
        </row>
      </sheetData>
      <sheetData sheetId="195"/>
      <sheetData sheetId="196">
        <row r="3">
          <cell r="B3">
            <v>1</v>
          </cell>
        </row>
      </sheetData>
      <sheetData sheetId="197">
        <row r="3">
          <cell r="B3">
            <v>1</v>
          </cell>
        </row>
      </sheetData>
      <sheetData sheetId="198"/>
      <sheetData sheetId="199">
        <row r="3">
          <cell r="B3">
            <v>1</v>
          </cell>
        </row>
      </sheetData>
      <sheetData sheetId="200">
        <row r="3">
          <cell r="B3">
            <v>1</v>
          </cell>
        </row>
      </sheetData>
      <sheetData sheetId="201"/>
      <sheetData sheetId="202">
        <row r="3">
          <cell r="B3">
            <v>1</v>
          </cell>
        </row>
      </sheetData>
      <sheetData sheetId="203">
        <row r="3">
          <cell r="B3">
            <v>1</v>
          </cell>
        </row>
      </sheetData>
      <sheetData sheetId="204"/>
      <sheetData sheetId="205">
        <row r="3">
          <cell r="B3">
            <v>1</v>
          </cell>
        </row>
      </sheetData>
      <sheetData sheetId="206">
        <row r="3">
          <cell r="B3">
            <v>1</v>
          </cell>
        </row>
      </sheetData>
      <sheetData sheetId="207"/>
      <sheetData sheetId="208">
        <row r="3">
          <cell r="B3">
            <v>1</v>
          </cell>
        </row>
      </sheetData>
      <sheetData sheetId="209">
        <row r="3">
          <cell r="B3">
            <v>1</v>
          </cell>
        </row>
      </sheetData>
      <sheetData sheetId="210"/>
      <sheetData sheetId="211">
        <row r="3">
          <cell r="B3">
            <v>1</v>
          </cell>
        </row>
      </sheetData>
      <sheetData sheetId="212">
        <row r="3">
          <cell r="B3">
            <v>1</v>
          </cell>
        </row>
      </sheetData>
      <sheetData sheetId="213"/>
      <sheetData sheetId="214">
        <row r="3">
          <cell r="B3">
            <v>1</v>
          </cell>
        </row>
      </sheetData>
      <sheetData sheetId="215">
        <row r="3">
          <cell r="B3">
            <v>1</v>
          </cell>
        </row>
      </sheetData>
      <sheetData sheetId="216"/>
      <sheetData sheetId="217">
        <row r="3">
          <cell r="B3">
            <v>1</v>
          </cell>
        </row>
      </sheetData>
      <sheetData sheetId="218">
        <row r="3">
          <cell r="B3">
            <v>1</v>
          </cell>
        </row>
      </sheetData>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identitas wp"/>
      <sheetName val="MARSHALLING"/>
      <sheetName val="BS Indo"/>
      <sheetName val="PL Indo"/>
      <sheetName val="Ikhtisar Corr"/>
      <sheetName val="fiscal corr"/>
      <sheetName val="PPh 29"/>
      <sheetName val="PPh 25 (2004)"/>
      <sheetName val="Credit-25"/>
      <sheetName val="FISCAL"/>
      <sheetName val="Credit-22"/>
      <sheetName val="Provision"/>
      <sheetName val="FA Fiscal Depreciation"/>
      <sheetName val="Additional-Fiscal"/>
      <sheetName val="Disposal-Fiscal"/>
      <sheetName val="Additional-Acct"/>
      <sheetName val="Disposal-Acct"/>
      <sheetName val="gl enindo - 0903"/>
      <sheetName val="Credit_22"/>
      <sheetName val="Table Array"/>
      <sheetName val="KODE"/>
      <sheetName val="GeneralInfo"/>
      <sheetName val="JAN 2001"/>
      <sheetName val="Rinc"/>
      <sheetName val="Agustus"/>
      <sheetName val="F.3.2.1"/>
      <sheetName val="SumIQA"/>
      <sheetName val="B.1"/>
      <sheetName val="Ranges"/>
      <sheetName val="Cover Sheet"/>
      <sheetName val="PRO"/>
      <sheetName val="Ex-Rate"/>
      <sheetName val="kat"/>
      <sheetName val="Source"/>
      <sheetName val="Account"/>
      <sheetName val="Center"/>
      <sheetName val="Company"/>
      <sheetName val="TBM"/>
      <sheetName val="Other charges (income)"/>
      <sheetName val="status"/>
      <sheetName val="PRE"/>
      <sheetName val="SE-C"/>
      <sheetName val="JanPayroll_Feb partial"/>
      <sheetName val="Marshal"/>
      <sheetName val="data_identitas_wp"/>
      <sheetName val="BS_Indo"/>
      <sheetName val="PL_Indo"/>
      <sheetName val="Ikhtisar_Corr"/>
      <sheetName val="fiscal_corr"/>
      <sheetName val="PPh_29"/>
      <sheetName val="PPh_25_(2004)"/>
      <sheetName val="FA_Fiscal_Depreciation"/>
      <sheetName val="gl_enindo_-_0903"/>
      <sheetName val="KKP-II.2.2.1.2"/>
      <sheetName val="DATA"/>
      <sheetName val="Restan"/>
      <sheetName val="Data Jual"/>
      <sheetName val="Simple Coff."/>
      <sheetName val="Ass"/>
      <sheetName val="K&amp;B"/>
      <sheetName val="WP-Panu'02"/>
      <sheetName val="Lampiran"/>
      <sheetName val="L_Summary"/>
      <sheetName val="SCORE_RC_Code"/>
      <sheetName val="IS"/>
      <sheetName val="KAS $"/>
      <sheetName val="Sheet4"/>
      <sheetName val="Links"/>
      <sheetName val="data_identitas_wp1"/>
      <sheetName val="BS_Indo1"/>
      <sheetName val="PL_Indo1"/>
      <sheetName val="Ikhtisar_Corr1"/>
      <sheetName val="fiscal_corr1"/>
      <sheetName val="PPh_291"/>
      <sheetName val="PPh_25_(2004)1"/>
      <sheetName val="FA_Fiscal_Depreciation1"/>
      <sheetName val="gl_enindo_-_09031"/>
      <sheetName val="Table_Array"/>
      <sheetName val="JAN_2001"/>
      <sheetName val="harga"/>
      <sheetName val="SPRS breakdown pricing"/>
      <sheetName val="hitung"/>
      <sheetName val="Cover-01"/>
      <sheetName val="erlang table"/>
      <sheetName val="DOC"/>
      <sheetName val="FEED"/>
      <sheetName val="Equipment"/>
      <sheetName val="data_identitas_wp2"/>
      <sheetName val="BS_Indo2"/>
      <sheetName val="PL_Indo2"/>
      <sheetName val="Ikhtisar_Corr2"/>
      <sheetName val="fiscal_corr2"/>
      <sheetName val="PPh_292"/>
      <sheetName val="PPh_25_(2004)2"/>
      <sheetName val="FA_Fiscal_Depreciation2"/>
      <sheetName val="gl_enindo_-_09032"/>
      <sheetName val="Table_Array1"/>
      <sheetName val="JAN_20011"/>
      <sheetName val="Project budget BTS"/>
      <sheetName val="Assumption"/>
      <sheetName val="Family"/>
      <sheetName val="Biaya_Departemen"/>
      <sheetName val="Ref"/>
      <sheetName val="F_3_2_1"/>
      <sheetName val="B_1"/>
      <sheetName val="Cover_Sheet"/>
      <sheetName val="KKP-II_2_2_1_2"/>
      <sheetName val="JanPayroll_Feb_partial"/>
      <sheetName val="Other_charges_(income)"/>
      <sheetName val="Data_Jual"/>
      <sheetName val="Simple_Coff_"/>
      <sheetName val="KAS_$"/>
      <sheetName val="SPRS_breakdown_pricing"/>
      <sheetName val="erlang_table"/>
      <sheetName val="Project_budget_BTS"/>
      <sheetName val="Schedule-TB"/>
      <sheetName val="Kebun"/>
      <sheetName val="Rekap"/>
      <sheetName val="data_identitas_wp3"/>
      <sheetName val="BS_Indo3"/>
      <sheetName val="PL_Indo3"/>
      <sheetName val="Ikhtisar_Corr3"/>
      <sheetName val="fiscal_corr3"/>
      <sheetName val="PPh_293"/>
      <sheetName val="PPh_25_(2004)3"/>
      <sheetName val="FA_Fiscal_Depreciation3"/>
      <sheetName val="gl_enindo_-_09033"/>
      <sheetName val="Table_Array2"/>
      <sheetName val="JAN_20012"/>
      <sheetName val="F_3_2_11"/>
      <sheetName val="B_11"/>
      <sheetName val="Cover_Sheet1"/>
      <sheetName val="KKP-II_2_2_1_21"/>
      <sheetName val="JanPayroll_Feb_partial1"/>
      <sheetName val="Other_charges_(income)1"/>
      <sheetName val="Data_Jual1"/>
      <sheetName val="Simple_Coff_1"/>
      <sheetName val="KAS_$1"/>
      <sheetName val="erlang_table1"/>
      <sheetName val="SPRS_breakdown_pricing1"/>
      <sheetName val="Project_budget_BTS1"/>
      <sheetName val="Permanent info"/>
      <sheetName val="Incentive"/>
      <sheetName val="F.3 WIP"/>
      <sheetName val="A"/>
      <sheetName val="Jabar"/>
      <sheetName val="Jateng"/>
      <sheetName val="Jatim"/>
      <sheetName val="Pusat"/>
      <sheetName val="Sulawesi"/>
      <sheetName val="Sumbagsel"/>
      <sheetName val="Sheet1"/>
      <sheetName val="KAA"/>
      <sheetName val="KUD"/>
      <sheetName val="Minamas"/>
      <sheetName val="commercial"/>
      <sheetName val="2703.1"/>
      <sheetName val="CPC"/>
      <sheetName val="DAF-7"/>
      <sheetName val="Sheet2"/>
      <sheetName val="An.3"/>
      <sheetName val="An.1"/>
      <sheetName val="An.2"/>
      <sheetName val="SUMMARY"/>
      <sheetName val="KEPMEN"/>
      <sheetName val="Mortalitas"/>
      <sheetName val="Irregular Income"/>
      <sheetName val="FE-1770.P1"/>
      <sheetName val="Material"/>
      <sheetName val="Upah"/>
      <sheetName val="311208"/>
      <sheetName val="Valuation"/>
      <sheetName val="LOOKUP"/>
      <sheetName val="DWP"/>
      <sheetName val="TM"/>
      <sheetName val="Pro-Base"/>
      <sheetName val="Fixset"/>
      <sheetName val="Scenario"/>
      <sheetName val="FKT_PJK"/>
      <sheetName val="DH_RI_SI Exceptions"/>
      <sheetName val="JURNAL"/>
      <sheetName val="Sheet8"/>
      <sheetName val="SheetGMP"/>
      <sheetName val="SheetGMT"/>
      <sheetName val="Permanent_info"/>
      <sheetName val="F_3_WIP"/>
      <sheetName val="Irregular_Income1"/>
      <sheetName val="BLN_'97"/>
      <sheetName val="KODEREKG"/>
      <sheetName val="P&amp;L98"/>
      <sheetName val="WP LABA RUGI"/>
      <sheetName val="kalender"/>
      <sheetName val="COST-SUM"/>
      <sheetName val="As"/>
      <sheetName val="Rp Banten"/>
      <sheetName val="ID MENADO"/>
      <sheetName val="Alamat"/>
      <sheetName val="BOP-P2"/>
      <sheetName val="Hutang"/>
      <sheetName val="HPP_0503"/>
      <sheetName val="Bgt"/>
      <sheetName val="HG_BEL"/>
      <sheetName val="HPP"/>
      <sheetName val="STOCK AKHIR"/>
      <sheetName val="name"/>
      <sheetName val="Ret"/>
      <sheetName val="101.00"/>
      <sheetName val="CPO 16-9-TID "/>
      <sheetName val="B - Norelec"/>
      <sheetName val="CRITERIA1"/>
      <sheetName val="Ex_Rate"/>
      <sheetName val="Rates"/>
      <sheetName val="Kinerja Proyek"/>
      <sheetName val="Ranking-LK"/>
      <sheetName val="target raker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 sheetId="113"/>
      <sheetData sheetId="114" refreshError="1"/>
      <sheetData sheetId="115" refreshError="1"/>
      <sheetData sheetId="116" refreshError="1"/>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Info"/>
      <sheetName val="Marshal"/>
      <sheetName val="Attachement"/>
      <sheetName val="Attachement (2)"/>
      <sheetName val="Sheet5"/>
      <sheetName val="Sheet4"/>
      <sheetName val="Sheet3"/>
      <sheetName val="Sheet2"/>
      <sheetName val="Sheet1"/>
      <sheetName val="FI-1771.P1"/>
      <sheetName val="FE-1771.P1"/>
      <sheetName val="FI-1771.P2"/>
      <sheetName val="FE-1771.P2"/>
      <sheetName val="FI-1771-I"/>
      <sheetName val="FE-1771-I"/>
      <sheetName val="FI-1771-II"/>
      <sheetName val="FE-1771-II"/>
      <sheetName val="FI-1771-III"/>
      <sheetName val="FE-1771-III"/>
      <sheetName val="FI-1771-IV"/>
      <sheetName val="FE-1771-IV"/>
      <sheetName val="FI-1771-V"/>
      <sheetName val="FE-1771-V"/>
      <sheetName val="FI-1771-VI"/>
      <sheetName val="FE-1771-VI"/>
      <sheetName val="Margin"/>
      <sheetName val="IS"/>
      <sheetName val="OpsHighlite"/>
      <sheetName val="Permanent info"/>
      <sheetName val="BSliRp"/>
      <sheetName val="TB"/>
      <sheetName val="Detail_FA"/>
      <sheetName val="Attachement_(2)"/>
      <sheetName val="FI-1771_P1"/>
      <sheetName val="FE-1771_P1"/>
      <sheetName val="FI-1771_P2"/>
      <sheetName val="FE-1771_P2"/>
      <sheetName val="Ex-Rate"/>
      <sheetName val="tabel"/>
      <sheetName val="Links"/>
      <sheetName val="Lead"/>
      <sheetName val="Credit-22"/>
      <sheetName val="Lease_Deprec"/>
      <sheetName val="Con"/>
      <sheetName val="U"/>
      <sheetName val="SBY"/>
      <sheetName val="Irregular Income"/>
      <sheetName val="status"/>
      <sheetName val="FE-1770.P1"/>
      <sheetName val="Data WP"/>
      <sheetName val="Table Array"/>
      <sheetName val="Lampiran"/>
      <sheetName val="MASTER"/>
      <sheetName val="DATA"/>
      <sheetName val="Cover Sheet"/>
      <sheetName val="PRO"/>
      <sheetName val="Exchange Rates"/>
      <sheetName val="PROJ CASH"/>
      <sheetName val="RumusTB 1 bln"/>
      <sheetName val="Harga"/>
      <sheetName val="PER-HP"/>
      <sheetName val="mat&amp;upah"/>
      <sheetName val="Customize"/>
      <sheetName val="pesd_bahan"/>
      <sheetName val="Assumptions"/>
      <sheetName val="table"/>
      <sheetName val="Data Supp _Monthly_"/>
      <sheetName val="Projection 2007 Medan"/>
      <sheetName val="Projection 2007 PSVN"/>
      <sheetName val="MCOST1"/>
      <sheetName val="data (2)"/>
      <sheetName val="monthly"/>
      <sheetName val="List-Value"/>
      <sheetName val="Data Jual"/>
      <sheetName val="Pricelist 2004c"/>
      <sheetName val="Hidden"/>
      <sheetName val="daftar"/>
      <sheetName val="AA.1.1 BNI"/>
      <sheetName val="hitung"/>
      <sheetName val="Account Payable"/>
      <sheetName val="Revenue (10)"/>
      <sheetName val="LP-PENJ-EKSKUTIF-LP-2"/>
      <sheetName val="cons workpapers"/>
      <sheetName val="P&amp;L98"/>
      <sheetName val="BARSdec05"/>
      <sheetName val="Reklas"/>
      <sheetName val="akumulasi kerugian"/>
      <sheetName val="Attachment"/>
      <sheetName val="Penyusutan"/>
      <sheetName val="F1771"/>
      <sheetName val="F1771-I"/>
      <sheetName val="F1771-II"/>
      <sheetName val="F1771-III"/>
      <sheetName val="F1771-IV"/>
      <sheetName val="F1771-V"/>
      <sheetName val="WMSO.3"/>
      <sheetName val="WMSO.7"/>
      <sheetName val="WMSO.1"/>
      <sheetName val="Ex_Rate"/>
      <sheetName val="Menu"/>
      <sheetName val="Attachement_(2)2"/>
      <sheetName val="FI-1771_P12"/>
      <sheetName val="FE-1771_P12"/>
      <sheetName val="FI-1771_P22"/>
      <sheetName val="FE-1771_P22"/>
      <sheetName val="Permanent_info"/>
      <sheetName val="Attachement_(2)1"/>
      <sheetName val="FI-1771_P11"/>
      <sheetName val="FE-1771_P11"/>
      <sheetName val="FI-1771_P21"/>
      <sheetName val="FE-1771_P21"/>
      <sheetName val="KAS $"/>
      <sheetName val="BS-RTI"/>
      <sheetName val="Konsentrasi-1"/>
      <sheetName val="LOOKUP"/>
      <sheetName val="I. COA Definition &amp; Responsible"/>
      <sheetName val="Cover"/>
      <sheetName val="Cover_Sheet"/>
      <sheetName val="Exchange_Rates"/>
      <sheetName val="PROJ_CASH"/>
      <sheetName val="RumusTB_1_bln"/>
      <sheetName val="Data_Jual"/>
      <sheetName val="data_(2)"/>
      <sheetName val="Pricelist_2004c"/>
      <sheetName val="Source Data"/>
      <sheetName val="Depreciation Methods"/>
      <sheetName val="Macro5"/>
      <sheetName val="Attachement_(2)3"/>
      <sheetName val="FI-1771_P13"/>
      <sheetName val="FE-1771_P13"/>
      <sheetName val="FI-1771_P23"/>
      <sheetName val="FE-1771_P23"/>
      <sheetName val="Permanent_info1"/>
      <sheetName val="MASTER_INPUT"/>
      <sheetName val="10 yr val"/>
      <sheetName val="Balance Sheet"/>
      <sheetName val="NOPAT_VDF"/>
      <sheetName val="Biaya Departemen"/>
      <sheetName val="Standar"/>
      <sheetName val="Cover_Sheet1"/>
      <sheetName val="Exchange_Rates1"/>
      <sheetName val="PROJ_CASH1"/>
      <sheetName val="RumusTB_1_bln1"/>
      <sheetName val="Irregular_Income"/>
      <sheetName val="FE-1770_P1"/>
      <sheetName val="Data_WP"/>
      <sheetName val="Table_Array"/>
      <sheetName val="data_(2)1"/>
      <sheetName val="Data_Jual1"/>
      <sheetName val="Pricelist_2004c1"/>
      <sheetName val="AA_1_1_BNI"/>
      <sheetName val="Account_Payable"/>
      <sheetName val="Revenue_(10)"/>
      <sheetName val="Data_Supp__Monthly_"/>
      <sheetName val="WMSO_3"/>
      <sheetName val="WMSO_7"/>
      <sheetName val="WMSO_1"/>
      <sheetName val="KAS_$"/>
      <sheetName val="cons_workpapers"/>
      <sheetName val="I__COA_Definition_&amp;_Responsible"/>
      <sheetName val="Source_Data"/>
      <sheetName val="Depreciation_Methods"/>
      <sheetName val="10_yr_val"/>
      <sheetName val="Balance_Sheet"/>
      <sheetName val="Biaya_Departemen"/>
      <sheetName val="Introduction"/>
      <sheetName val="FKT_PJK"/>
      <sheetName val="As"/>
      <sheetName val="Attachement_(2)4"/>
      <sheetName val="FI-1771_P14"/>
      <sheetName val="FE-1771_P14"/>
      <sheetName val="FI-1771_P24"/>
      <sheetName val="FE-1771_P24"/>
      <sheetName val="Permanent_info2"/>
      <sheetName val="Cover_Sheet2"/>
      <sheetName val="Exchange_Rates2"/>
      <sheetName val="PROJ_CASH2"/>
      <sheetName val="RumusTB_1_bln2"/>
      <sheetName val="Irregular_Income1"/>
      <sheetName val="FE-1770_P11"/>
      <sheetName val="Data_WP1"/>
      <sheetName val="Table_Array1"/>
      <sheetName val="data_(2)2"/>
      <sheetName val="Data_Jual2"/>
      <sheetName val="Pricelist_2004c2"/>
      <sheetName val="AA_1_1_BNI1"/>
      <sheetName val="Account_Payable1"/>
      <sheetName val="Revenue_(10)1"/>
      <sheetName val="Data_Supp__Monthly_1"/>
      <sheetName val="WMSO_31"/>
      <sheetName val="WMSO_71"/>
      <sheetName val="WMSO_11"/>
      <sheetName val="I__COA_Definition_&amp;_Responsibl1"/>
      <sheetName val="KAS_$1"/>
      <sheetName val="cons_workpapers1"/>
      <sheetName val="Source_Data1"/>
      <sheetName val="Depreciation_Methods1"/>
      <sheetName val="10_yr_val1"/>
      <sheetName val="Balance_Sheet1"/>
      <sheetName val="Biaya_Departemen1"/>
      <sheetName val="General Info"/>
      <sheetName val="Price"/>
      <sheetName val="A"/>
      <sheetName val="CVR"/>
      <sheetName val="M_T_D_"/>
      <sheetName val="Local"/>
      <sheetName val="forex"/>
      <sheetName val="HypUpload"/>
      <sheetName val="Monthly RecapLO"/>
      <sheetName val="Monthly Recap"/>
      <sheetName val="1771"/>
      <sheetName val="NOTHIT"/>
      <sheetName val="PEGAWAI"/>
      <sheetName val="1721"/>
      <sheetName val="1721-A"/>
      <sheetName val="1721-A1"/>
      <sheetName val="1721-A1 (2)"/>
      <sheetName val="1721-A2"/>
      <sheetName val="1721-B"/>
      <sheetName val="1721-C"/>
      <sheetName val="PPh 23,4(2),15, 26"/>
      <sheetName val="Penyusutan Kendaraan"/>
      <sheetName val="neraca"/>
      <sheetName val="MTI June 14   "/>
      <sheetName val="Essbase L&amp;S Budget"/>
      <sheetName val="UV.10"/>
      <sheetName val="commercial"/>
      <sheetName val="9"/>
      <sheetName val="Parameter"/>
      <sheetName val="Material"/>
      <sheetName val="Upah"/>
      <sheetName val="Design"/>
      <sheetName val="Operasi Harian"/>
      <sheetName val="Information"/>
      <sheetName val="AFS Adj"/>
      <sheetName val="PIK_QUO"/>
      <sheetName val="TP_DATABASE"/>
      <sheetName val="rinci"/>
      <sheetName val="budget idr"/>
      <sheetName val="JADI"/>
      <sheetName val="tabel nilai"/>
      <sheetName val="KALENDER"/>
      <sheetName val="营业预算"/>
      <sheetName val="Kebun"/>
      <sheetName val="Rekap"/>
      <sheetName val="KKP-II.2.2.1.2"/>
      <sheetName val="Map"/>
      <sheetName val="#REF!"/>
      <sheetName val="Menlo NW"/>
      <sheetName val="akumulasi_kerugian"/>
      <sheetName val="Operasi_Harian"/>
      <sheetName val="AFS_Adj"/>
      <sheetName val="Parameters"/>
      <sheetName val="cc_Link"/>
      <sheetName val="charts"/>
      <sheetName val="skenario"/>
      <sheetName val="JSiar"/>
      <sheetName val="fin pro centers"/>
      <sheetName val="SheetGMP"/>
      <sheetName val="SheetGMT"/>
      <sheetName val="AN_EL(16.0)"/>
      <sheetName val="InterestCalculation"/>
      <sheetName val="TAX SUMMARY"/>
      <sheetName val="Trial"/>
      <sheetName val="LIST 99"/>
      <sheetName val="Client Aje"/>
      <sheetName val="Farmer-Pond-Monodon"/>
      <sheetName val="Plan"/>
      <sheetName val="Lookup Lists"/>
      <sheetName val="Desc "/>
      <sheetName val="I.4.1 (2)"/>
      <sheetName val="Februari"/>
      <sheetName val="Total"/>
      <sheetName val="RATE-NEW"/>
      <sheetName val="STAF"/>
      <sheetName val="me rate"/>
      <sheetName val="Macro1"/>
      <sheetName val="DFA"/>
      <sheetName val="RJ"/>
      <sheetName val="LabaRugi"/>
      <sheetName val="Labor"/>
      <sheetName val="Kontrol"/>
      <sheetName val="Penjualan"/>
      <sheetName val="ProdSendiri"/>
      <sheetName val="PS&amp;Susut TL"/>
      <sheetName val="SewaBeli"/>
      <sheetName val="Transfer"/>
      <sheetName val="Listing"/>
      <sheetName val="Kode Jabatan UPMKR 2012"/>
      <sheetName val="12013"/>
      <sheetName val="A12A.301.SSD"/>
      <sheetName val="name"/>
      <sheetName val="NAMES"/>
      <sheetName val="d_com"/>
      <sheetName val="2703.1"/>
      <sheetName val="SCORE_RC_Code"/>
      <sheetName val="견적기준"/>
      <sheetName val="gaji"/>
      <sheetName val="Materiality"/>
      <sheetName val="AJE-RJE-CAJE 2017"/>
      <sheetName val="AJE-RJE-CAJE 2018"/>
      <sheetName val="Control IPK VS LK"/>
      <sheetName val="AJE-RJE-CAJE 2016"/>
      <sheetName val="WBS"/>
      <sheetName val="BS"/>
      <sheetName val="PL"/>
      <sheetName val="LPE"/>
      <sheetName val="Arus kas"/>
      <sheetName val="WP-CF-DIR-18"/>
      <sheetName val="WP-CF-Dir- 17"/>
      <sheetName val="WP-CF-Dir-16"/>
      <sheetName val="BOD &amp; BOC"/>
      <sheetName val="5. Kas &amp; Bank"/>
      <sheetName val="6. Investasi entitas asosiasi"/>
      <sheetName val="7. Persediaan"/>
      <sheetName val="8. Aset Tetap"/>
      <sheetName val="9. Biaya ditangguhkan"/>
      <sheetName val="10. Utang usaha pihak ketiga"/>
      <sheetName val="11. BMHD"/>
      <sheetName val="12. Perpajakan"/>
      <sheetName val="13. Utang lain2 pihak berelasi"/>
      <sheetName val="14 Imbalan Pasca Kerja"/>
      <sheetName val="15 Modal Saham"/>
      <sheetName val="16 Beban penjualan"/>
      <sheetName val="17 Beban Umum &amp; Administrasi"/>
      <sheetName val="18.Pendapatan (Beban) Lain2"/>
      <sheetName val="19 Pihak berelasi"/>
      <sheetName val="20 Instrumen keuangan"/>
      <sheetName val="21 Manajemen Risiko"/>
    </sheetNames>
    <sheetDataSet>
      <sheetData sheetId="0">
        <row r="195">
          <cell r="H195">
            <v>971910300.00474882</v>
          </cell>
        </row>
      </sheetData>
      <sheetData sheetId="1" refreshError="1">
        <row r="195">
          <cell r="H195">
            <v>971910300.00474882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195">
          <cell r="H195">
            <v>971910300.00474882</v>
          </cell>
        </row>
      </sheetData>
      <sheetData sheetId="18"/>
      <sheetData sheetId="19"/>
      <sheetData sheetId="20"/>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refreshError="1"/>
      <sheetData sheetId="166" refreshError="1"/>
      <sheetData sheetId="167" refreshError="1"/>
      <sheetData sheetId="168" refreshError="1"/>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sheetData sheetId="229"/>
      <sheetData sheetId="230"/>
      <sheetData sheetId="231"/>
      <sheetData sheetId="232"/>
      <sheetData sheetId="233"/>
      <sheetData sheetId="234"/>
      <sheetData sheetId="235"/>
      <sheetData sheetId="236"/>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sheetData sheetId="273"/>
      <sheetData sheetId="274"/>
      <sheetData sheetId="275"/>
      <sheetData sheetId="276"/>
      <sheetData sheetId="277">
        <row r="195">
          <cell r="H195">
            <v>0</v>
          </cell>
        </row>
      </sheetData>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Info"/>
      <sheetName val="Marshal"/>
      <sheetName val="Range"/>
      <sheetName val="Permanent info"/>
      <sheetName val="Opening"/>
      <sheetName val="TAX LIST"/>
      <sheetName val="master"/>
      <sheetName val="SheetGMP"/>
      <sheetName val="SheetGMT"/>
      <sheetName val="Bobot rev"/>
      <sheetName val="NAMA ITEM"/>
      <sheetName val="Price"/>
      <sheetName val="SUMMARY"/>
      <sheetName val="WPL"/>
      <sheetName val="SAA"/>
      <sheetName val="Sheet1"/>
      <sheetName val="MW"/>
      <sheetName val="ALL"/>
      <sheetName val="Data Supp _Monthly_"/>
      <sheetName val="Projection 2007 Medan"/>
      <sheetName val="Projection 2007 PSVN"/>
      <sheetName val="BSAA"/>
      <sheetName val="DATA WP"/>
      <sheetName val="BSliRp"/>
      <sheetName val="Nama Perusahaan"/>
      <sheetName val="Orders"/>
      <sheetName val="MSC Product Characteristics"/>
      <sheetName val="Sheet2"/>
      <sheetName val="IS"/>
      <sheetName val="Credit-22"/>
      <sheetName val="Cost Code"/>
      <sheetName val="LabaRugi"/>
      <sheetName val="CD&amp;Stok"/>
      <sheetName val="Neraca"/>
      <sheetName val="CODE"/>
      <sheetName val="Sheet3"/>
      <sheetName val="mat&amp;upah"/>
      <sheetName val="GLOBAL"/>
      <sheetName val="tb"/>
      <sheetName val="LP-PENJ-EKSKUTIF-LP-2"/>
    </sheetNames>
    <sheetDataSet>
      <sheetData sheetId="0" refreshError="1">
        <row r="5">
          <cell r="I5" t="str">
            <v>PT ENERGIZER INDONESIA</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Info"/>
      <sheetName val="GL to Audited"/>
      <sheetName val="Marshal"/>
      <sheetName val="Other corrections"/>
      <sheetName val="Interest"/>
      <sheetName val=" art.21 recons"/>
      <sheetName val="Withholdings Recons"/>
      <sheetName val="Tax Credits"/>
      <sheetName val="Depr"/>
      <sheetName val="Add FA"/>
      <sheetName val="disposal"/>
      <sheetName val="Provisi -tax"/>
      <sheetName val="Write-off"/>
      <sheetName val="List of NPL"/>
      <sheetName val="Grey"/>
      <sheetName val="BSPL,etc"/>
      <sheetName val="Fiscal Adjustments"/>
      <sheetName val="Daftar lampiran"/>
      <sheetName val="FI-1771.P1"/>
      <sheetName val="FE-1771.P1"/>
      <sheetName val="FI-1771.P2"/>
      <sheetName val="FE-1771.P2"/>
      <sheetName val="FI-1771-I"/>
      <sheetName val="FE-1771-I"/>
      <sheetName val="FI-1771-II"/>
      <sheetName val="FE-1771-II"/>
      <sheetName val="FI-1771-III"/>
      <sheetName val="FE-1771-III"/>
      <sheetName val="FI-1771-IV"/>
      <sheetName val="FE-1771-IV"/>
      <sheetName val="FI-1771-V"/>
      <sheetName val="FE-1771-V"/>
      <sheetName val="FE-1771-VI"/>
      <sheetName val="FI-1771-VI"/>
      <sheetName val="Rules"/>
      <sheetName val="Permanent info"/>
      <sheetName val="General Info"/>
      <sheetName val="DATA WP"/>
      <sheetName val="TP"/>
      <sheetName val="Sheet2"/>
      <sheetName val="GL_to_Audited"/>
      <sheetName val="Other_corrections"/>
      <sheetName val="_art_21_recons"/>
      <sheetName val="Withholdings_Recons"/>
      <sheetName val="Tax_Credits"/>
      <sheetName val="Add_FA"/>
      <sheetName val="Provisi_-tax"/>
      <sheetName val="List_of_NPL"/>
      <sheetName val="Fiscal_Adjustments"/>
      <sheetName val="Daftar_lampiran"/>
      <sheetName val="FI-1771_P1"/>
      <sheetName val="FE-1771_P1"/>
      <sheetName val="FI-1771_P2"/>
      <sheetName val="FE-1771_P2"/>
      <sheetName val="#REF"/>
      <sheetName val="Main table"/>
      <sheetName val="รหัสพนักงาน"/>
      <sheetName val="IS"/>
      <sheetName val="Table Array"/>
      <sheetName val="Credit-22"/>
      <sheetName val="Notes"/>
      <sheetName val="Depr(E)"/>
      <sheetName val="Add(E)"/>
      <sheetName val="Prov(E)"/>
      <sheetName val="WO(E)"/>
      <sheetName val="NPL(E)"/>
      <sheetName val="bspl(E)"/>
      <sheetName val="List Att"/>
      <sheetName val="master"/>
      <sheetName val=""/>
      <sheetName val="Ex-Rate"/>
      <sheetName val="BSliRp"/>
      <sheetName val="BTR"/>
      <sheetName val="BGR"/>
      <sheetName val="BKS"/>
      <sheetName val="KEND"/>
      <sheetName val="dariastek"/>
      <sheetName val="TBM"/>
      <sheetName val="Marshal -1"/>
      <sheetName val="2002"/>
      <sheetName val="SAA"/>
      <sheetName val="SheetGMP"/>
      <sheetName val="SheetGMT"/>
      <sheetName val="ALL"/>
      <sheetName val="Data Supp _Monthly_"/>
      <sheetName val="FE_1770_P1"/>
      <sheetName val="NAMA ITEM"/>
      <sheetName val="TR0-7 31072003 (3)"/>
      <sheetName val="BS-after AJE"/>
      <sheetName val="Cost Code"/>
      <sheetName val="WORK ORDER"/>
      <sheetName val="Nama Perusahaan"/>
      <sheetName val="Sheet1"/>
      <sheetName val="RATE 2008"/>
      <sheetName val="tax-ss"/>
      <sheetName val="Instructions"/>
      <sheetName val="Contents"/>
      <sheetName val="Helper"/>
      <sheetName val="BELI"/>
      <sheetName val="N-ASII"/>
      <sheetName val="GL_to_Audited2"/>
      <sheetName val="Other_corrections2"/>
      <sheetName val="_art_21_recons2"/>
      <sheetName val="Withholdings_Recons2"/>
      <sheetName val="Tax_Credits2"/>
      <sheetName val="Add_FA2"/>
      <sheetName val="Provisi_-tax2"/>
      <sheetName val="List_of_NPL2"/>
      <sheetName val="Fiscal_Adjustments2"/>
      <sheetName val="Daftar_lampiran2"/>
      <sheetName val="FI-1771_P12"/>
      <sheetName val="FE-1771_P12"/>
      <sheetName val="FI-1771_P22"/>
      <sheetName val="FE-1771_P22"/>
      <sheetName val="Permanent_info"/>
      <sheetName val="General_Info"/>
      <sheetName val="DATA_WP"/>
      <sheetName val="GL_to_Audited1"/>
      <sheetName val="Other_corrections1"/>
      <sheetName val="_art_21_recons1"/>
      <sheetName val="Withholdings_Recons1"/>
      <sheetName val="Tax_Credits1"/>
      <sheetName val="Add_FA1"/>
      <sheetName val="Provisi_-tax1"/>
      <sheetName val="List_of_NPL1"/>
      <sheetName val="Fiscal_Adjustments1"/>
      <sheetName val="Daftar_lampiran1"/>
      <sheetName val="FI-1771_P11"/>
      <sheetName val="FE-1771_P11"/>
      <sheetName val="FI-1771_P21"/>
      <sheetName val="FE-1771_P21"/>
      <sheetName val="SCORE_RC_Code"/>
      <sheetName val="Simple Coff."/>
      <sheetName val="P&amp;L"/>
      <sheetName val="Name"/>
      <sheetName val="NAP"/>
      <sheetName val="Marshal_-1"/>
      <sheetName val="Main_table"/>
      <sheetName val="Table_Array"/>
      <sheetName val="NAMA_ITEM"/>
      <sheetName val="fr BS"/>
      <sheetName val="GL_to_Audited3"/>
      <sheetName val="Other_corrections3"/>
      <sheetName val="_art_21_recons3"/>
      <sheetName val="Withholdings_Recons3"/>
      <sheetName val="Tax_Credits3"/>
      <sheetName val="Add_FA3"/>
      <sheetName val="Provisi_-tax3"/>
      <sheetName val="List_of_NPL3"/>
      <sheetName val="Fiscal_Adjustments3"/>
      <sheetName val="Daftar_lampiran3"/>
      <sheetName val="FI-1771_P13"/>
      <sheetName val="FE-1771_P13"/>
      <sheetName val="FI-1771_P23"/>
      <sheetName val="FE-1771_P23"/>
      <sheetName val="Permanent_info1"/>
      <sheetName val="General_Info1"/>
      <sheetName val="DATA_WP1"/>
      <sheetName val="cons_workpapers"/>
      <sheetName val="Ket"/>
      <sheetName val="Main_table1"/>
      <sheetName val="Table_Array1"/>
      <sheetName val="Marshal_-11"/>
      <sheetName val="TR0-7_31072003_(3)"/>
      <sheetName val="BS-after_AJE"/>
      <sheetName val="NAMA_ITEM1"/>
      <sheetName val="Nama_Perusahaan"/>
      <sheetName val="Data_Supp__Monthly_"/>
      <sheetName val="WORK_ORDER"/>
      <sheetName val="Cost_Code"/>
      <sheetName val="List_Att"/>
      <sheetName val="Simple_Coff_"/>
      <sheetName val="RATE_2008"/>
      <sheetName val="fr_BS"/>
      <sheetName val="F1771-V"/>
      <sheetName val="JAN 08"/>
      <sheetName val="SUMMARY"/>
      <sheetName val="GL_to_Audited4"/>
      <sheetName val="Other_corrections4"/>
      <sheetName val="_art_21_recons4"/>
      <sheetName val="Withholdings_Recons4"/>
      <sheetName val="Tax_Credits4"/>
      <sheetName val="Add_FA4"/>
      <sheetName val="Provisi_-tax4"/>
      <sheetName val="List_of_NPL4"/>
      <sheetName val="Fiscal_Adjustments4"/>
      <sheetName val="Daftar_lampiran4"/>
      <sheetName val="FI-1771_P14"/>
      <sheetName val="FE-1771_P14"/>
      <sheetName val="FI-1771_P24"/>
      <sheetName val="FE-1771_P24"/>
      <sheetName val="Permanent_info2"/>
      <sheetName val="General_Info2"/>
      <sheetName val="DATA_WP2"/>
      <sheetName val="Main_table2"/>
      <sheetName val="Table_Array2"/>
      <sheetName val="Marshal_-12"/>
      <sheetName val="TR0-7_31072003_(3)1"/>
      <sheetName val="BS-after_AJE1"/>
      <sheetName val="NAMA_ITEM2"/>
      <sheetName val="Nama_Perusahaan1"/>
      <sheetName val="Data_Supp__Monthly_1"/>
      <sheetName val="WORK_ORDER1"/>
      <sheetName val="Cost_Code1"/>
      <sheetName val="List_Att1"/>
      <sheetName val="RATE_20081"/>
      <sheetName val="fr_BS1"/>
      <sheetName val="Simple_Coff_1"/>
      <sheetName val="LabaRugi"/>
      <sheetName val="CD&amp;Stok"/>
      <sheetName val="Neraca"/>
      <sheetName val="Total_Cost"/>
      <sheetName val="Input Acts-Fcst"/>
      <sheetName val="Input Acts-Fcst Restate-BB"/>
      <sheetName val="Rumus"/>
      <sheetName val="harga"/>
      <sheetName val="tabel nilai"/>
      <sheetName val="GL"/>
      <sheetName val="kkp"/>
      <sheetName val="Orders"/>
      <sheetName val="Rekap"/>
      <sheetName val="ASS"/>
      <sheetName val="Cover"/>
      <sheetName val="monthly"/>
      <sheetName val="data (2)"/>
      <sheetName val="budget idr"/>
      <sheetName val="1771"/>
      <sheetName val="1771.2"/>
      <sheetName val="tb"/>
      <sheetName val="Tabel Referensi"/>
      <sheetName val="Form B"/>
      <sheetName val="Form A"/>
      <sheetName val="Opening"/>
      <sheetName val="BDO"/>
      <sheetName val="NERD"/>
      <sheetName val="As"/>
      <sheetName val="JAN_08"/>
      <sheetName val="Input_Acts-Fcst"/>
      <sheetName val="Input_Acts-Fcst_Restate-BB"/>
      <sheetName val="Tabel_Referensi"/>
      <sheetName val="Detail_FA"/>
      <sheetName val="Level 1-3 Listing"/>
      <sheetName val="Profile"/>
      <sheetName val="MRC1"/>
      <sheetName val="NO AKUN (2)"/>
      <sheetName val="#REF!"/>
      <sheetName val="DBS-CITR2001"/>
      <sheetName val="TB 2006"/>
      <sheetName val="tabel"/>
      <sheetName val="Standar"/>
      <sheetName val="RJ"/>
      <sheetName val="Links"/>
      <sheetName val="Lead"/>
      <sheetName val="Labor"/>
      <sheetName val="9"/>
      <sheetName val="Kontrol"/>
      <sheetName val="Penjualan"/>
      <sheetName val="ProdSendiri"/>
      <sheetName val="PS&amp;Susut TL"/>
      <sheetName val="SewaBeli"/>
      <sheetName val="Transfer"/>
      <sheetName val="Listing"/>
      <sheetName val="DATA"/>
      <sheetName val="Kode Jabatan UPMKR 2012"/>
      <sheetName val="12013"/>
      <sheetName val="2"/>
      <sheetName val="UPAH + ALAT"/>
    </sheetNames>
    <sheetDataSet>
      <sheetData sheetId="0" refreshError="1">
        <row r="5">
          <cell r="I5" t="str">
            <v>PT BANK DBS INDONESIA</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sheetData sheetId="63"/>
      <sheetData sheetId="64"/>
      <sheetData sheetId="65"/>
      <sheetData sheetId="66"/>
      <sheetData sheetId="67"/>
      <sheetData sheetId="68"/>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refreshError="1"/>
      <sheetData sheetId="175" refreshError="1"/>
      <sheetData sheetId="176" refreshError="1"/>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M"/>
      <sheetName val="mm"/>
      <sheetName val="NERKON "/>
      <sheetName val="NERACA"/>
      <sheetName val="KB"/>
      <sheetName val="P-Kebun "/>
      <sheetName val="P-DGN"/>
      <sheetName val="PsDiPj"/>
      <sheetName val="MAT"/>
      <sheetName val="PPEGxx"/>
      <sheetName val="BYRMXX"/>
      <sheetName val="PPEMxx"/>
      <sheetName val="PLL "/>
      <sheetName val="REKAP-AT"/>
      <sheetName val="Depre-TM"/>
      <sheetName val="AL-BTL KK (2)"/>
      <sheetName val="XXXX"/>
      <sheetName val="BTL  "/>
      <sheetName val="XXX"/>
      <sheetName val="BTXX"/>
      <sheetName val="Ak_pro "/>
      <sheetName val="HUT "/>
      <sheetName val="BTH"/>
      <sheetName val="HK"/>
      <sheetName val="HR"/>
      <sheetName val="HLLXX"/>
      <sheetName val="pph "/>
      <sheetName val="HS"/>
      <sheetName val="HB "/>
      <sheetName val="HBJP"/>
      <sheetName val="PJR.PENJ"/>
      <sheetName val="JASAGIRO"/>
      <sheetName val="P&amp;L"/>
      <sheetName val="DAF.ISI"/>
      <sheetName val="COVER "/>
      <sheetName val="Ak_pro (2)"/>
      <sheetName val="Ak_pro"/>
      <sheetName val="PJR.PENJ "/>
      <sheetName val="GeneralInfo"/>
      <sheetName val="Sheet1"/>
      <sheetName val="tabel nilai"/>
      <sheetName val="by service"/>
      <sheetName val="ROSS LIST"/>
      <sheetName val="NAP"/>
      <sheetName val="ZK70A96E"/>
      <sheetName val="AFTER AUDIT 2000"/>
      <sheetName val="Total"/>
      <sheetName val="General Info"/>
      <sheetName val="Depresiasi"/>
      <sheetName val="Additional"/>
      <sheetName val="Mutasi Final"/>
      <sheetName val="sepdua"/>
      <sheetName val="Factors"/>
      <sheetName val="DIRECT COST"/>
      <sheetName val="Sheet5"/>
      <sheetName val="SAA"/>
      <sheetName val="Permanent info"/>
      <sheetName val="NERKON_"/>
      <sheetName val="P-Kebun_"/>
      <sheetName val="PLL_"/>
      <sheetName val="AL-BTL_KK_(2)"/>
      <sheetName val="BTL__"/>
      <sheetName val="Ak_pro_"/>
      <sheetName val="HUT_"/>
      <sheetName val="pph_"/>
      <sheetName val="HB_"/>
      <sheetName val="PJR_PENJ"/>
      <sheetName val="DAF_ISI"/>
      <sheetName val="COVER_"/>
      <sheetName val="Ak_pro_(2)"/>
      <sheetName val="PJR_PENJ_"/>
      <sheetName val="COVER"/>
      <sheetName val="Contents"/>
      <sheetName val="Marshal"/>
      <sheetName val="BTR"/>
      <sheetName val="BGR"/>
      <sheetName val="BKS"/>
      <sheetName val="dariastek"/>
      <sheetName val="SC Nov"/>
      <sheetName val="Rumus"/>
      <sheetName val="OTHER INCOME &amp; BY PERDIVISI"/>
      <sheetName val="VAT out"/>
      <sheetName val="TAS Fleet Adj Ratio"/>
      <sheetName val="IS"/>
      <sheetName val="Calculation"/>
      <sheetName val="PAJE-2008"/>
      <sheetName val="rs"/>
      <sheetName val="Data Supp _Monthly_"/>
      <sheetName val="SCORE_RC_Code"/>
      <sheetName val="NEGARA"/>
      <sheetName val="neraca okt"/>
      <sheetName val="Customize"/>
      <sheetName val="CD&amp;Stok"/>
      <sheetName val="Ranges"/>
      <sheetName val="NERKON_1"/>
      <sheetName val="P-Kebun_1"/>
      <sheetName val="PLL_1"/>
      <sheetName val="AL-BTL_KK_(2)1"/>
      <sheetName val="BTL__1"/>
      <sheetName val="Ak_pro_1"/>
      <sheetName val="HUT_1"/>
      <sheetName val="pph_1"/>
      <sheetName val="HB_1"/>
      <sheetName val="PJR_PENJ1"/>
      <sheetName val="DAF_ISI1"/>
      <sheetName val="COVER_1"/>
      <sheetName val="Ak_pro_(2)1"/>
      <sheetName val="PJR_PENJ_1"/>
      <sheetName val="tabel_nilai"/>
      <sheetName val="by_service"/>
      <sheetName val="ROSS_LIST"/>
      <sheetName val="TRIWULAN_3"/>
      <sheetName val="NERACA JUL"/>
      <sheetName val="F1771-II"/>
      <sheetName val="F1771-III"/>
      <sheetName val="Individual Gross Profit J - Aug"/>
      <sheetName val="ME ADJ entries WIP"/>
      <sheetName val="NERKON_2"/>
      <sheetName val="P-Kebun_2"/>
      <sheetName val="PLL_2"/>
      <sheetName val="AL-BTL_KK_(2)2"/>
      <sheetName val="BTL__2"/>
      <sheetName val="Ak_pro_2"/>
      <sheetName val="HUT_2"/>
      <sheetName val="pph_2"/>
      <sheetName val="HB_2"/>
      <sheetName val="PJR_PENJ2"/>
      <sheetName val="DAF_ISI2"/>
      <sheetName val="COVER_2"/>
      <sheetName val="Ak_pro_(2)2"/>
      <sheetName val="PJR_PENJ_2"/>
      <sheetName val="tabel_nilai1"/>
      <sheetName val="by_service1"/>
      <sheetName val="ROSS_LIST1"/>
      <sheetName val="BS"/>
      <sheetName val="Fill this out first..."/>
      <sheetName val="Shares Outstanding"/>
      <sheetName val="Print Controls"/>
      <sheetName val="DCF_10"/>
      <sheetName val="Controls"/>
      <sheetName val="Input Log. Set-up"/>
      <sheetName val="AFTER_AUDIT_2000"/>
      <sheetName val="SC_Nov"/>
      <sheetName val="OTHER_INCOME_&amp;_BY_PERDIVISI"/>
      <sheetName val="VAT_out"/>
      <sheetName val="General_Info"/>
      <sheetName val="Mutasi_Final"/>
      <sheetName val="TAS_Fleet_Adj_Ratio"/>
      <sheetName val="DIRECT_COST"/>
      <sheetName val="Permanent_info"/>
      <sheetName val="Data_Supp__Monthly_"/>
      <sheetName val="neraca_okt"/>
      <sheetName val="NERACA_JUL"/>
      <sheetName val="Individual_Gross_Profit_J_-_Aug"/>
      <sheetName val="ME_ADJ_entries_WIP"/>
      <sheetName val="Fill_this_out_first___"/>
      <sheetName val="Shares_Outstanding"/>
      <sheetName val="Print_Controls"/>
      <sheetName val="Input_Log__Set-up"/>
      <sheetName val="Interdata"/>
      <sheetName val="NERKON_3"/>
      <sheetName val="P-Kebun_3"/>
      <sheetName val="PLL_3"/>
      <sheetName val="AL-BTL_KK_(2)3"/>
      <sheetName val="BTL__3"/>
      <sheetName val="Ak_pro_3"/>
      <sheetName val="HUT_3"/>
      <sheetName val="pph_3"/>
      <sheetName val="HB_3"/>
      <sheetName val="PJR_PENJ3"/>
      <sheetName val="DAF_ISI3"/>
      <sheetName val="COVER_3"/>
      <sheetName val="Ak_pro_(2)3"/>
      <sheetName val="PJR_PENJ_3"/>
      <sheetName val="tabel_nilai2"/>
      <sheetName val="by_service2"/>
      <sheetName val="ROSS_LIST2"/>
      <sheetName val="AFTER_AUDIT_20001"/>
      <sheetName val="SC_Nov1"/>
      <sheetName val="OTHER_INCOME_&amp;_BY_PERDIVISI1"/>
      <sheetName val="VAT_out1"/>
      <sheetName val="General_Info1"/>
      <sheetName val="Mutasi_Final1"/>
      <sheetName val="TAS_Fleet_Adj_Ratio1"/>
      <sheetName val="DIRECT_COST1"/>
      <sheetName val="Permanent_info1"/>
      <sheetName val="Data_Supp__Monthly_1"/>
      <sheetName val="neraca_okt1"/>
      <sheetName val="Individual_Gross_Profit_J_-_Au1"/>
      <sheetName val="ME_ADJ_entries_WIP1"/>
      <sheetName val="NERACA_JUL1"/>
      <sheetName val="Fill_this_out_first___1"/>
      <sheetName val="Shares_Outstanding1"/>
      <sheetName val="Print_Controls1"/>
      <sheetName val="Input_Log__Set-up1"/>
      <sheetName val="SAP + LS"/>
      <sheetName val="CURRENCY C.O.A."/>
      <sheetName val="Tenant"/>
      <sheetName val="DATA"/>
      <sheetName val="data_val"/>
      <sheetName val="Logistics"/>
      <sheetName val="F1771-V"/>
      <sheetName val="Local access"/>
      <sheetName val="NERKON_4"/>
      <sheetName val="P-Kebun_4"/>
      <sheetName val="PLL_4"/>
      <sheetName val="AL-BTL_KK_(2)4"/>
      <sheetName val="BTL__4"/>
      <sheetName val="Ak_pro_4"/>
      <sheetName val="HUT_4"/>
      <sheetName val="pph_4"/>
      <sheetName val="HB_4"/>
      <sheetName val="PJR_PENJ4"/>
      <sheetName val="DAF_ISI4"/>
      <sheetName val="COVER_4"/>
      <sheetName val="Ak_pro_(2)4"/>
      <sheetName val="PJR_PENJ_4"/>
      <sheetName val="tabel_nilai3"/>
      <sheetName val="by_service3"/>
      <sheetName val="ROSS_LIST3"/>
      <sheetName val="AFTER_AUDIT_20002"/>
      <sheetName val="General_Info2"/>
      <sheetName val="Mutasi_Final2"/>
      <sheetName val="TAS_Fleet_Adj_Ratio2"/>
      <sheetName val="OTHER_INCOME_&amp;_BY_PERDIVISI2"/>
      <sheetName val="SC_Nov2"/>
      <sheetName val="VAT_out2"/>
      <sheetName val="DIRECT_COST2"/>
      <sheetName val="Permanent_info2"/>
      <sheetName val="Data_Supp__Monthly_2"/>
      <sheetName val="Individual_Gross_Profit_J_-_Au2"/>
      <sheetName val="neraca_okt2"/>
      <sheetName val="Fill_this_out_first___2"/>
      <sheetName val="Shares_Outstanding2"/>
      <sheetName val="Print_Controls2"/>
      <sheetName val="ME_ADJ_entries_WIP2"/>
      <sheetName val="Input_Log__Set-up2"/>
      <sheetName val="NERACA_JUL2"/>
      <sheetName val="SAP_+_LS"/>
      <sheetName val="CURRENCY_C_O_A_"/>
      <sheetName val="SCFP"/>
      <sheetName val="OFF"/>
      <sheetName val="JADI"/>
      <sheetName val="FE-1770.P1"/>
      <sheetName val="ocean voyage"/>
      <sheetName val="Jan-des"/>
      <sheetName val="analis"/>
      <sheetName val="Table Array"/>
      <sheetName val="Orders"/>
      <sheetName val="NERD"/>
      <sheetName val="Calc. Overview"/>
      <sheetName val="Sales"/>
      <sheetName val="Salary"/>
      <sheetName val="PL (MONTHLY)"/>
      <sheetName val="PREPAID"/>
      <sheetName val="20A.Sum"/>
      <sheetName val="WBS 2005"/>
      <sheetName val="GABLUARJAWA1 (2)"/>
      <sheetName val="Price"/>
      <sheetName val="Parameter"/>
      <sheetName val="Powergen"/>
      <sheetName val="Sheet2"/>
      <sheetName val="EV SJB"/>
      <sheetName val="Perintah"/>
      <sheetName val="Rpt13.Oth"/>
      <sheetName val="OPNAME GOOD STOCK"/>
      <sheetName val="OPNAME SALES"/>
      <sheetName val="OPNAME BAD STOCK"/>
      <sheetName val="CMA_Calculations"/>
      <sheetName val="Harga"/>
      <sheetName val="MTD-REPORT"/>
      <sheetName val="SALES 09-10  PIVOT"/>
      <sheetName val="KALENDER"/>
      <sheetName val="Equity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refreshError="1"/>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refreshError="1"/>
      <sheetData sheetId="196" refreshError="1"/>
      <sheetData sheetId="197"/>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manent info"/>
      <sheetName val="Marshal 2"/>
      <sheetName val="ATTACHMENT"/>
      <sheetName val="Lampiran "/>
      <sheetName val="F1771"/>
      <sheetName val="F1771-I"/>
      <sheetName val="F1771-II"/>
      <sheetName val="F1771-III"/>
      <sheetName val="F1771-IV"/>
      <sheetName val="F!771-V"/>
      <sheetName val="1771-VI"/>
      <sheetName val="Sheet4"/>
      <sheetName val="SChDepr"/>
      <sheetName val="rINGKASANdEPRESIASI"/>
      <sheetName val="TBM"/>
      <sheetName val="MAR_REC"/>
      <sheetName val="new IFS format"/>
      <sheetName val="Marshal"/>
      <sheetName val="VAT out"/>
      <sheetName val="GeneralInfo"/>
      <sheetName val="d_com"/>
      <sheetName val="Main table"/>
      <sheetName val="DATA01-08-2004"/>
      <sheetName val="Ex-Rate"/>
      <sheetName val="NAP"/>
      <sheetName val="data (2)"/>
      <sheetName val="Jul-97"/>
      <sheetName val="Detail PNL $"/>
      <sheetName val="Daftar Customer"/>
      <sheetName val="Permanent_info"/>
      <sheetName val="Marshal_2"/>
      <sheetName val="Lampiran_"/>
      <sheetName val="monthly"/>
      <sheetName val="Sheet1"/>
      <sheetName val="TB"/>
      <sheetName val="Ranges"/>
      <sheetName val="SAA"/>
      <sheetName val="tabel"/>
      <sheetName val="Con"/>
      <sheetName val="data wp"/>
      <sheetName val="Sheet3"/>
      <sheetName val="Notes"/>
      <sheetName val="Total"/>
      <sheetName val="PTCI Alyui Bay Exp -  2004 (Rp)"/>
      <sheetName val="Identitas"/>
      <sheetName val="NERACA JUL"/>
      <sheetName val="neraca okt"/>
      <sheetName val="CAJE"/>
      <sheetName val="Calc. Overview"/>
      <sheetName val="1999"/>
      <sheetName val="BIA-F"/>
      <sheetName val="Marshal -1"/>
      <sheetName val="BankHolidays"/>
      <sheetName val="Data Client"/>
      <sheetName val="SUMMARY NDE"/>
      <sheetName val="BTS-L4-L5-1C"/>
      <sheetName val="SE-C"/>
      <sheetName val="Option1"/>
      <sheetName val="ledger02"/>
      <sheetName val="Operation 1206-0107"/>
      <sheetName val="Maintenance 1206-0107"/>
      <sheetName val="Irregular Income"/>
      <sheetName val="GL"/>
      <sheetName val="FE-1770.P1"/>
      <sheetName val="Price &amp; Cost"/>
      <sheetName val="finance cost and fees"/>
      <sheetName val="pinjaman ke CFA"/>
      <sheetName val="cashflow"/>
      <sheetName val="TRF 150"/>
      <sheetName val="kepmenaker150"/>
      <sheetName val="DATA"/>
      <sheetName val="FKT_PJK"/>
      <sheetName val="cov"/>
      <sheetName val="ROSS LIST"/>
      <sheetName val="output"/>
      <sheetName val="BS-after AJE"/>
      <sheetName val="Coa"/>
      <sheetName val="tabel nilai"/>
      <sheetName val="DIRECT COST"/>
      <sheetName val="Actuals Actuals 501"/>
      <sheetName val="APPart"/>
      <sheetName val="ARBkL"/>
      <sheetName val="TotalBi"/>
      <sheetName val="BiSales"/>
      <sheetName val="BiPart"/>
      <sheetName val="BiServis"/>
      <sheetName val="BiAdm"/>
      <sheetName val="rs"/>
      <sheetName val="AUDIT SPK"/>
      <sheetName val="Budget"/>
      <sheetName val="Trad"/>
      <sheetName val="Summary"/>
      <sheetName val="Angka"/>
      <sheetName val="Oct 99"/>
      <sheetName val="POMALAA"/>
      <sheetName val="FA FISKAL"/>
      <sheetName val="Credit-22"/>
      <sheetName val="new_IFS_format"/>
      <sheetName val="VAT_out"/>
      <sheetName val="Main_table"/>
      <sheetName val="data_(2)"/>
      <sheetName val="Detail_PNL_$"/>
      <sheetName val="sepdua"/>
      <sheetName val="Factors"/>
      <sheetName val="Var"/>
      <sheetName val="Sheet1 (3)"/>
      <sheetName val="Training"/>
      <sheetName val="File references"/>
      <sheetName val="Contractual Terms(1)"/>
      <sheetName val="Permanent_info1"/>
      <sheetName val="Marshal_21"/>
      <sheetName val="Lampiran_1"/>
      <sheetName val="Daftar_Customer"/>
      <sheetName val="Calc__Overview"/>
      <sheetName val="Marshal_-1"/>
      <sheetName val="Data_Client"/>
      <sheetName val="SUMMARY_NDE"/>
      <sheetName val="data_wp"/>
      <sheetName val="Operation_1206-0107"/>
      <sheetName val="Maintenance_1206-0107"/>
      <sheetName val="Irregular_Income"/>
      <sheetName val="FE-1770_P1"/>
      <sheetName val="Price_&amp;_Cost"/>
      <sheetName val="finance_cost_and_fees"/>
      <sheetName val="pinjaman_ke_CFA"/>
      <sheetName val="TRF_150"/>
      <sheetName val="new_IFS_format1"/>
      <sheetName val="VAT_out1"/>
      <sheetName val="Main_table1"/>
      <sheetName val="data_(2)1"/>
      <sheetName val="Detail_PNL_$1"/>
      <sheetName val="cons_workpapers"/>
      <sheetName val="dft bns"/>
      <sheetName val="Market Positioning"/>
      <sheetName val="N.Assumptions"/>
      <sheetName val="P.Assumptions"/>
      <sheetName val="WACC (Intl)"/>
      <sheetName val="IS"/>
      <sheetName val="Permanent_info2"/>
      <sheetName val="Marshal_22"/>
      <sheetName val="Lampiran_2"/>
      <sheetName val="Daftar_Customer1"/>
      <sheetName val="PTCI_Alyui_Bay_Exp_-__2004_(Rp)"/>
      <sheetName val="Data_Client1"/>
      <sheetName val="Marshal_-11"/>
      <sheetName val="SUMMARY_NDE1"/>
      <sheetName val="data_wp1"/>
      <sheetName val="Operation_1206-01071"/>
      <sheetName val="Maintenance_1206-01071"/>
      <sheetName val="Irregular_Income1"/>
      <sheetName val="FE-1770_P11"/>
      <sheetName val="Price_&amp;_Cost1"/>
      <sheetName val="finance_cost_and_fees1"/>
      <sheetName val="pinjaman_ke_CFA1"/>
      <sheetName val="Calc__Overview1"/>
      <sheetName val="tabel_nilai"/>
      <sheetName val="DIRECT_COST"/>
      <sheetName val="Actuals_Actuals_501"/>
      <sheetName val="AUDIT_SPK"/>
      <sheetName val="Oct_99"/>
      <sheetName val="FA_FISKAL"/>
      <sheetName val="TRF_1501"/>
      <sheetName val="Sheet1_(3)"/>
      <sheetName val="BS-after_AJE"/>
      <sheetName val="File_references"/>
      <sheetName val="NERACA_JUL"/>
      <sheetName val="Contractual_Terms(1)"/>
      <sheetName val="dft_bns"/>
      <sheetName val="Market_Positioning"/>
      <sheetName val="N_Assumptions"/>
      <sheetName val="P_Assumptions"/>
      <sheetName val="WACC_(Intl)"/>
      <sheetName val="Interdata"/>
      <sheetName val="Kontrol"/>
      <sheetName val="Permanent_info3"/>
      <sheetName val="Marshal_23"/>
      <sheetName val="Lampiran_3"/>
      <sheetName val="new_IFS_format2"/>
      <sheetName val="VAT_out2"/>
      <sheetName val="Main_table2"/>
      <sheetName val="data_(2)2"/>
      <sheetName val="Detail_PNL_$2"/>
      <sheetName val="Daftar_Customer2"/>
      <sheetName val="PTCI_Alyui_Bay_Exp_-__2004_(Rp1"/>
      <sheetName val="Marshal_-12"/>
      <sheetName val="SUMMARY_NDE2"/>
      <sheetName val="Calc__Overview2"/>
      <sheetName val="data_wp2"/>
      <sheetName val="Operation_1206-01072"/>
      <sheetName val="Maintenance_1206-01072"/>
      <sheetName val="Irregular_Income2"/>
      <sheetName val="FE-1770_P12"/>
      <sheetName val="Price_&amp;_Cost2"/>
      <sheetName val="finance_cost_and_fees2"/>
      <sheetName val="pinjaman_ke_CFA2"/>
      <sheetName val="Data_Client2"/>
      <sheetName val="tabel_nilai1"/>
      <sheetName val="DIRECT_COST1"/>
      <sheetName val="Actuals_Actuals_5011"/>
      <sheetName val="AUDIT_SPK1"/>
      <sheetName val="Oct_991"/>
      <sheetName val="FA_FISKAL1"/>
      <sheetName val="TRF_1502"/>
      <sheetName val="BS-after_AJE1"/>
      <sheetName val="Sheet1_(3)1"/>
      <sheetName val="File_references1"/>
      <sheetName val="NERACA_JUL1"/>
      <sheetName val="Contractual_Terms(1)1"/>
      <sheetName val="dft_bns1"/>
      <sheetName val="Market_Positioning1"/>
      <sheetName val="N_Assumptions1"/>
      <sheetName val="P_Assumptions1"/>
      <sheetName val="WACC_(Intl)1"/>
      <sheetName val="FE_1770_P1"/>
      <sheetName val="Sheet2"/>
      <sheetName val="PAJE-2007"/>
      <sheetName val="Table Array"/>
      <sheetName val="SCORE_RC_Code"/>
      <sheetName val="Fiscal Cal"/>
      <sheetName val="EX RATE"/>
      <sheetName val="note"/>
      <sheetName val="OLDDATA"/>
      <sheetName val="Rekap Piutang"/>
      <sheetName val="Cost Code"/>
      <sheetName val="Entry  HTM"/>
      <sheetName val="B"/>
      <sheetName val="PConsCS"/>
      <sheetName val="dia-in"/>
      <sheetName val="COSTCODE"/>
      <sheetName val="Ikhtisar"/>
      <sheetName val="VALIDASI"/>
      <sheetName val="nop"/>
      <sheetName val="Lead"/>
      <sheetName val="Detail_FA"/>
      <sheetName val="N2.2"/>
      <sheetName val="DATATRANS"/>
      <sheetName val="LabData203_204"/>
      <sheetName val="K2-FA"/>
      <sheetName val="Pg7.4"/>
      <sheetName val="Pg2"/>
      <sheetName val="Parameter"/>
      <sheetName val="NIOF"/>
      <sheetName val="Account Payable"/>
      <sheetName val="Revenue _10_"/>
      <sheetName val="Fiscal_Cal"/>
      <sheetName val="Table_Array"/>
      <sheetName val="Bank"/>
      <sheetName val="Rekap"/>
      <sheetName val="Party_Id"/>
      <sheetName val="oblig Trad&amp;AFS"/>
      <sheetName val="COGM"/>
      <sheetName val="CGS"/>
      <sheetName val="tindak lanj"/>
      <sheetName val="OPNAME BAD STOCK"/>
      <sheetName val="SheetGMP"/>
      <sheetName val="SheetGMT"/>
      <sheetName val="Name"/>
      <sheetName val="As"/>
      <sheetName val="Standar"/>
      <sheetName val="RJ"/>
      <sheetName val="LabaRugi"/>
      <sheetName val="Links"/>
      <sheetName val="Labor"/>
      <sheetName val="9"/>
      <sheetName val="Harga"/>
      <sheetName val="A-1"/>
      <sheetName val="Master Edit"/>
      <sheetName val="Nov"/>
      <sheetName val="Input"/>
      <sheetName val="Financials"/>
      <sheetName val="Olah"/>
      <sheetName val="Master"/>
      <sheetName val="FE-1771$.P1"/>
      <sheetName val="23CITR98eForms"/>
      <sheetName val="BSliRp"/>
      <sheetName val="pm"/>
      <sheetName val="Ex_Rate"/>
      <sheetName val="NH-Badan"/>
      <sheetName val="B1"/>
      <sheetName val="BTR"/>
      <sheetName val="BGR"/>
      <sheetName val="BKS"/>
      <sheetName val="L2"/>
      <sheetName val="POTO MAC"/>
      <sheetName val="DAILY"/>
      <sheetName val="PEGAWAI"/>
      <sheetName val="Macro5"/>
      <sheetName val="cal2"/>
    </sheetNames>
    <sheetDataSet>
      <sheetData sheetId="0" refreshError="1">
        <row r="5">
          <cell r="W5" t="str">
            <v>1.001.112.0-053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ow r="5">
          <cell r="W5" t="str">
            <v>1.001.112.0-053</v>
          </cell>
        </row>
      </sheetData>
      <sheetData sheetId="138">
        <row r="5">
          <cell r="W5" t="str">
            <v>1.001.112.0-053</v>
          </cell>
        </row>
      </sheetData>
      <sheetData sheetId="139">
        <row r="5">
          <cell r="W5" t="str">
            <v>1.001.112.0-053</v>
          </cell>
        </row>
      </sheetData>
      <sheetData sheetId="140">
        <row r="5">
          <cell r="W5" t="str">
            <v>1.001.112.0-053</v>
          </cell>
        </row>
      </sheetData>
      <sheetData sheetId="141">
        <row r="5">
          <cell r="W5" t="str">
            <v>1.001.112.0-053</v>
          </cell>
        </row>
      </sheetData>
      <sheetData sheetId="142">
        <row r="5">
          <cell r="W5" t="str">
            <v>1.001.112.0-053</v>
          </cell>
        </row>
      </sheetData>
      <sheetData sheetId="143">
        <row r="5">
          <cell r="W5" t="str">
            <v>1.001.112.0-053</v>
          </cell>
        </row>
      </sheetData>
      <sheetData sheetId="144">
        <row r="5">
          <cell r="W5" t="str">
            <v>1.001.112.0-053</v>
          </cell>
        </row>
      </sheetData>
      <sheetData sheetId="145">
        <row r="5">
          <cell r="W5" t="str">
            <v>1.001.112.0-053</v>
          </cell>
        </row>
      </sheetData>
      <sheetData sheetId="146">
        <row r="5">
          <cell r="W5" t="str">
            <v>1.001.112.0-053</v>
          </cell>
        </row>
      </sheetData>
      <sheetData sheetId="147">
        <row r="5">
          <cell r="W5" t="str">
            <v>1.001.112.0-053</v>
          </cell>
        </row>
      </sheetData>
      <sheetData sheetId="148">
        <row r="5">
          <cell r="W5" t="str">
            <v>1.001.112.0-053</v>
          </cell>
        </row>
      </sheetData>
      <sheetData sheetId="149">
        <row r="5">
          <cell r="W5" t="str">
            <v>1.001.112.0-053</v>
          </cell>
        </row>
      </sheetData>
      <sheetData sheetId="150">
        <row r="5">
          <cell r="W5" t="str">
            <v>1.001.112.0-053</v>
          </cell>
        </row>
      </sheetData>
      <sheetData sheetId="151">
        <row r="5">
          <cell r="W5" t="str">
            <v>1.001.112.0-053</v>
          </cell>
        </row>
      </sheetData>
      <sheetData sheetId="152">
        <row r="5">
          <cell r="W5" t="str">
            <v>1.001.112.0-053</v>
          </cell>
        </row>
      </sheetData>
      <sheetData sheetId="153">
        <row r="5">
          <cell r="W5" t="str">
            <v>1.001.112.0-053</v>
          </cell>
        </row>
      </sheetData>
      <sheetData sheetId="154">
        <row r="5">
          <cell r="W5" t="str">
            <v>1.001.112.0-053</v>
          </cell>
        </row>
      </sheetData>
      <sheetData sheetId="155">
        <row r="5">
          <cell r="W5" t="str">
            <v>1.001.112.0-053</v>
          </cell>
        </row>
      </sheetData>
      <sheetData sheetId="156">
        <row r="5">
          <cell r="W5" t="str">
            <v>1.001.112.0-053</v>
          </cell>
        </row>
      </sheetData>
      <sheetData sheetId="157">
        <row r="5">
          <cell r="W5" t="str">
            <v>1.001.112.0-053</v>
          </cell>
        </row>
      </sheetData>
      <sheetData sheetId="158">
        <row r="5">
          <cell r="W5" t="str">
            <v>1.001.112.0-053</v>
          </cell>
        </row>
      </sheetData>
      <sheetData sheetId="159">
        <row r="5">
          <cell r="W5" t="str">
            <v>1.001.112.0-053</v>
          </cell>
        </row>
      </sheetData>
      <sheetData sheetId="160">
        <row r="5">
          <cell r="W5" t="str">
            <v>1.001.112.0-053</v>
          </cell>
        </row>
      </sheetData>
      <sheetData sheetId="161">
        <row r="5">
          <cell r="W5" t="str">
            <v>1.001.112.0-053</v>
          </cell>
        </row>
      </sheetData>
      <sheetData sheetId="162">
        <row r="5">
          <cell r="W5" t="str">
            <v>1.001.112.0-053</v>
          </cell>
        </row>
      </sheetData>
      <sheetData sheetId="163">
        <row r="5">
          <cell r="W5" t="str">
            <v>1.001.112.0-053</v>
          </cell>
        </row>
      </sheetData>
      <sheetData sheetId="164">
        <row r="5">
          <cell r="W5" t="str">
            <v>1.001.112.0-053</v>
          </cell>
        </row>
      </sheetData>
      <sheetData sheetId="165">
        <row r="5">
          <cell r="W5" t="str">
            <v>1.001.112.0-053</v>
          </cell>
        </row>
      </sheetData>
      <sheetData sheetId="166">
        <row r="5">
          <cell r="W5" t="str">
            <v>1.001.112.0-053</v>
          </cell>
        </row>
      </sheetData>
      <sheetData sheetId="167">
        <row r="5">
          <cell r="W5" t="str">
            <v>1.001.112.0-053</v>
          </cell>
        </row>
      </sheetData>
      <sheetData sheetId="168">
        <row r="5">
          <cell r="W5" t="str">
            <v>1.001.112.0-053</v>
          </cell>
        </row>
      </sheetData>
      <sheetData sheetId="169">
        <row r="5">
          <cell r="W5" t="str">
            <v>1.001.112.0-053</v>
          </cell>
        </row>
      </sheetData>
      <sheetData sheetId="170"/>
      <sheetData sheetId="171" refreshError="1"/>
      <sheetData sheetId="172" refreshError="1"/>
      <sheetData sheetId="173"/>
      <sheetData sheetId="174"/>
      <sheetData sheetId="175">
        <row r="5">
          <cell r="W5" t="str">
            <v>1.001.112.0-053</v>
          </cell>
        </row>
      </sheetData>
      <sheetData sheetId="176">
        <row r="5">
          <cell r="W5" t="str">
            <v>1.001.112.0-053</v>
          </cell>
        </row>
      </sheetData>
      <sheetData sheetId="177">
        <row r="5">
          <cell r="W5" t="str">
            <v>1.001.112.0-053</v>
          </cell>
        </row>
      </sheetData>
      <sheetData sheetId="178">
        <row r="5">
          <cell r="W5" t="str">
            <v>1.001.112.0-053</v>
          </cell>
        </row>
      </sheetData>
      <sheetData sheetId="179">
        <row r="5">
          <cell r="W5" t="str">
            <v>1.001.112.0-053</v>
          </cell>
        </row>
      </sheetData>
      <sheetData sheetId="180">
        <row r="5">
          <cell r="W5" t="str">
            <v>1.001.112.0-053</v>
          </cell>
        </row>
      </sheetData>
      <sheetData sheetId="181">
        <row r="5">
          <cell r="W5" t="str">
            <v>1.001.112.0-053</v>
          </cell>
        </row>
      </sheetData>
      <sheetData sheetId="182">
        <row r="5">
          <cell r="W5" t="str">
            <v>1.001.112.0-053</v>
          </cell>
        </row>
      </sheetData>
      <sheetData sheetId="183">
        <row r="5">
          <cell r="W5" t="str">
            <v>1.001.112.0-053</v>
          </cell>
        </row>
      </sheetData>
      <sheetData sheetId="184">
        <row r="5">
          <cell r="W5" t="str">
            <v>1.001.112.0-053</v>
          </cell>
        </row>
      </sheetData>
      <sheetData sheetId="185">
        <row r="5">
          <cell r="W5" t="str">
            <v>1.001.112.0-053</v>
          </cell>
        </row>
      </sheetData>
      <sheetData sheetId="186">
        <row r="5">
          <cell r="W5" t="str">
            <v>1.001.112.0-053</v>
          </cell>
        </row>
      </sheetData>
      <sheetData sheetId="187">
        <row r="5">
          <cell r="W5" t="str">
            <v>1.001.112.0-053</v>
          </cell>
        </row>
      </sheetData>
      <sheetData sheetId="188">
        <row r="5">
          <cell r="W5" t="str">
            <v>1.001.112.0-053</v>
          </cell>
        </row>
      </sheetData>
      <sheetData sheetId="189">
        <row r="5">
          <cell r="W5" t="str">
            <v>1.001.112.0-053</v>
          </cell>
        </row>
      </sheetData>
      <sheetData sheetId="190">
        <row r="5">
          <cell r="W5" t="str">
            <v>1.001.112.0-053</v>
          </cell>
        </row>
      </sheetData>
      <sheetData sheetId="191">
        <row r="5">
          <cell r="W5" t="str">
            <v>1.001.112.0-053</v>
          </cell>
        </row>
      </sheetData>
      <sheetData sheetId="192">
        <row r="5">
          <cell r="W5" t="str">
            <v>1.001.112.0-053</v>
          </cell>
        </row>
      </sheetData>
      <sheetData sheetId="193">
        <row r="5">
          <cell r="W5" t="str">
            <v>1.001.112.0-053</v>
          </cell>
        </row>
      </sheetData>
      <sheetData sheetId="194">
        <row r="5">
          <cell r="W5" t="str">
            <v>1.001.112.0-053</v>
          </cell>
        </row>
      </sheetData>
      <sheetData sheetId="195">
        <row r="5">
          <cell r="W5" t="str">
            <v>1.001.112.0-053</v>
          </cell>
        </row>
      </sheetData>
      <sheetData sheetId="196"/>
      <sheetData sheetId="197">
        <row r="5">
          <cell r="W5" t="str">
            <v>1.001.112.0-053</v>
          </cell>
        </row>
      </sheetData>
      <sheetData sheetId="198">
        <row r="5">
          <cell r="W5" t="str">
            <v>1.001.112.0-053</v>
          </cell>
        </row>
      </sheetData>
      <sheetData sheetId="199"/>
      <sheetData sheetId="200"/>
      <sheetData sheetId="201">
        <row r="5">
          <cell r="W5" t="str">
            <v>1.001.112.0-053</v>
          </cell>
        </row>
      </sheetData>
      <sheetData sheetId="202"/>
      <sheetData sheetId="203"/>
      <sheetData sheetId="204"/>
      <sheetData sheetId="205"/>
      <sheetData sheetId="206"/>
      <sheetData sheetId="207"/>
      <sheetData sheetId="208"/>
      <sheetData sheetId="209"/>
      <sheetData sheetId="210"/>
      <sheetData sheetId="21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M"/>
      <sheetName val="MEMO"/>
      <sheetName val="mm"/>
      <sheetName val="NERKON "/>
      <sheetName val="NERACA"/>
      <sheetName val="KB"/>
      <sheetName val="P-KebunXX"/>
      <sheetName val="P-DGN"/>
      <sheetName val="PsDiPj"/>
      <sheetName val="MAT"/>
      <sheetName val="PPEGxx"/>
      <sheetName val="BYRMXX"/>
      <sheetName val="PPEM"/>
      <sheetName val="PLL "/>
      <sheetName val="REKAP-AT"/>
      <sheetName val="Depre-TM"/>
      <sheetName val="AL-BTL KK (2)"/>
      <sheetName val="XXXX"/>
      <sheetName val="BTL  "/>
      <sheetName val="XXX"/>
      <sheetName val="BTXX"/>
      <sheetName val="Ak_pro"/>
      <sheetName val="HUT "/>
      <sheetName val="BTH"/>
      <sheetName val="HK"/>
      <sheetName val="HR"/>
      <sheetName val="HLL"/>
      <sheetName val="pph "/>
      <sheetName val="HS"/>
      <sheetName val="HB "/>
      <sheetName val="HBJP"/>
      <sheetName val="P&amp;L"/>
      <sheetName val="DAF.ISI"/>
      <sheetName val="COVER "/>
      <sheetName val="Permanent info"/>
      <sheetName val="KONS2005"/>
      <sheetName val="Rpt13.Oth"/>
      <sheetName val="cov"/>
      <sheetName val="INPUT"/>
      <sheetName val="GeneralInfo"/>
      <sheetName val="Marshal"/>
      <sheetName val="SUMMARY"/>
      <sheetName val="Oct 03"/>
      <sheetName val="PO"/>
      <sheetName val="PEGAWAI"/>
      <sheetName val="RM COSTS"/>
      <sheetName val="Opening"/>
      <sheetName val="Sheet1"/>
      <sheetName val="Pg2"/>
      <sheetName val="Procedures"/>
      <sheetName val="PL-Invst Pty"/>
      <sheetName val="General Info"/>
      <sheetName val="Ex_Rate"/>
      <sheetName val="3. Neraca dan RL"/>
      <sheetName val="Supplementary MR"/>
      <sheetName val="HARGA MATERIAL"/>
      <sheetName val="NERKON_"/>
      <sheetName val="PLL_"/>
      <sheetName val="AL-BTL_KK_(2)"/>
      <sheetName val="BTL__"/>
      <sheetName val="HUT_"/>
      <sheetName val="pph_"/>
      <sheetName val="HB_"/>
      <sheetName val="DAF_ISI"/>
      <sheetName val="COVER_"/>
      <sheetName val="Permanent_info"/>
      <sheetName val="Settings"/>
      <sheetName val="Summary Data"/>
      <sheetName val="PBT BY MARKET"/>
      <sheetName val="System"/>
      <sheetName val="DATA WP"/>
      <sheetName val="K2-FA"/>
      <sheetName val="Sandi laba rugi"/>
      <sheetName val="Sheet3"/>
      <sheetName val="Menu"/>
      <sheetName val="Detail Piutang"/>
      <sheetName val="analis"/>
      <sheetName val="ROSS LIST"/>
      <sheetName val="Income"/>
      <sheetName val="laporan"/>
      <sheetName val="PROFITLOSS"/>
      <sheetName val="AE_DM"/>
      <sheetName val="PipWT"/>
      <sheetName val="pl"/>
      <sheetName val="bs"/>
      <sheetName val="SE-C"/>
      <sheetName val="P.8.2 1036 Depot"/>
      <sheetName val="WPL(01)"/>
      <sheetName val="VAT out"/>
      <sheetName val="Period"/>
      <sheetName val="Yearly"/>
      <sheetName val="Set-Up Jan-July"/>
      <sheetName val="Set-Up Aug-Dec"/>
      <sheetName val="TB"/>
      <sheetName val="PENDING PO &amp; LC"/>
      <sheetName val="RECEIPTS"/>
      <sheetName val="Jan 2000 Award %"/>
      <sheetName val="RUGILABA"/>
      <sheetName val="Rpt2. NR"/>
      <sheetName val="Indexing (Hide)"/>
      <sheetName val="Profit &amp; Loss"/>
      <sheetName val="X-file"/>
      <sheetName val="Sensititivy"/>
      <sheetName val="Int-Scheme I"/>
      <sheetName val="File references"/>
      <sheetName val="Pg 4-8 - Detail P&amp;L (FC04)"/>
      <sheetName val="TblPajak"/>
      <sheetName val="trf multiple"/>
      <sheetName val="trfakt sgl"/>
      <sheetName val="Slip"/>
      <sheetName val="FE-1771$.P1"/>
      <sheetName val="KKP-II.2.2.1.2"/>
      <sheetName val="Costing"/>
      <sheetName val="Sheet1 (2)"/>
      <sheetName val="Apr"/>
      <sheetName val="MarYTD"/>
      <sheetName val="Pov"/>
      <sheetName val="RL NIS"/>
      <sheetName val="Laba rugi Asli"/>
      <sheetName val="Neraca Asli"/>
      <sheetName val="BUDGET99"/>
      <sheetName val="Gaji pokok + tunjangan tetap'03"/>
      <sheetName val="SheetGMP"/>
      <sheetName val="SheetGMT"/>
      <sheetName val="UM yg blm dSPJkan"/>
      <sheetName val="Retail Spider"/>
      <sheetName val="Data"/>
      <sheetName val="SAP"/>
      <sheetName val="List Values"/>
      <sheetName val="NERKON_1"/>
      <sheetName val="PLL_1"/>
      <sheetName val="AL-BTL_KK_(2)1"/>
      <sheetName val="BTL__1"/>
      <sheetName val="HUT_1"/>
      <sheetName val="pph_1"/>
      <sheetName val="HB_1"/>
      <sheetName val="DAF_ISI1"/>
      <sheetName val="COVER_1"/>
      <sheetName val="Permanent_info1"/>
      <sheetName val="Rpt13_Oth"/>
      <sheetName val="Oct_03"/>
      <sheetName val="RM_COSTS"/>
      <sheetName val="PL-Invst_Pty"/>
      <sheetName val="General_Info"/>
      <sheetName val="3__Neraca_dan_RL"/>
      <sheetName val="Supplementary_MR"/>
      <sheetName val="HARGA_MATERIAL"/>
      <sheetName val="DATA_WP"/>
      <sheetName val="Sandi_laba_rugi"/>
      <sheetName val="Summary_Data"/>
      <sheetName val="PBT_BY_MARKET"/>
      <sheetName val="Interdata"/>
      <sheetName val="Total"/>
      <sheetName val="OPNAME GOOD STOCK"/>
      <sheetName val="OPNAME SALES"/>
      <sheetName val="VCELA"/>
      <sheetName val="IS "/>
      <sheetName val="IS"/>
      <sheetName val="daftar"/>
      <sheetName val="AA.1.1 BNI"/>
      <sheetName val="harga"/>
      <sheetName val="hitung"/>
      <sheetName val="SCORE_RC_Code"/>
      <sheetName val="Ship"/>
      <sheetName val="FKT_PJK"/>
      <sheetName val="NERKON_2"/>
      <sheetName val="PLL_2"/>
      <sheetName val="AL-BTL_KK_(2)2"/>
      <sheetName val="BTL__2"/>
      <sheetName val="HUT_2"/>
      <sheetName val="pph_2"/>
      <sheetName val="HB_2"/>
      <sheetName val="DAF_ISI2"/>
      <sheetName val="COVER_2"/>
      <sheetName val="Permanent_info2"/>
      <sheetName val="Rpt13_Oth1"/>
      <sheetName val="Oct_031"/>
      <sheetName val="RM_COSTS1"/>
      <sheetName val="PL-Invst_Pty1"/>
      <sheetName val="General_Info1"/>
      <sheetName val="3__Neraca_dan_RL1"/>
      <sheetName val="Supplementary_MR1"/>
      <sheetName val="HARGA_MATERIAL1"/>
      <sheetName val="DATA_WP1"/>
      <sheetName val="Sandi_laba_rugi1"/>
      <sheetName val="Summary_Data1"/>
      <sheetName val="PBT_BY_MARKET1"/>
      <sheetName val="Biaya_Departemen"/>
      <sheetName val="PAD-F"/>
      <sheetName val="16-AC-27JULI"/>
      <sheetName val="NWEXT"/>
      <sheetName val="Valuation"/>
      <sheetName val="kONTRAK"/>
      <sheetName val="Gb Link Requirement"/>
      <sheetName val="Table_Array"/>
      <sheetName val="Detail_Piutang"/>
      <sheetName val="ROSS_LIST"/>
      <sheetName val="P_8_2_1036_Depot"/>
      <sheetName val="VAT_out"/>
      <sheetName val="Int-Scheme_I"/>
      <sheetName val="File_references"/>
      <sheetName val="Jan_2000_Award_%"/>
      <sheetName val="Pg_4-8_-_Detail_P&amp;L_(FC04)"/>
      <sheetName val="trf_multiple"/>
      <sheetName val="trfakt_sgl"/>
      <sheetName val="Rpt2__NR"/>
      <sheetName val="PENDING_PO_&amp;_LC"/>
      <sheetName val="KKP-II_2_2_1_2"/>
      <sheetName val="FE-1771$_P1"/>
      <sheetName val="Sheet1_(2)"/>
      <sheetName val="Indexing_(Hide)"/>
      <sheetName val="Profit_&amp;_Loss"/>
      <sheetName val="RL_NIS"/>
      <sheetName val="Laba_rugi_Asli"/>
      <sheetName val="Neraca_Asli"/>
      <sheetName val="Gaji_pokok_+_tunjangan_tetap'03"/>
      <sheetName val="Retail_Spider"/>
      <sheetName val="UM_yg_blm_dSPJkan"/>
      <sheetName val="List_Values"/>
      <sheetName val="OPNAME_GOOD_STOCK"/>
      <sheetName val="OPNAME_SALES"/>
      <sheetName val="Set-Up_Jan-July"/>
      <sheetName val="Set-Up_Aug-Dec"/>
      <sheetName val="IS_"/>
      <sheetName val="AA_1_1_BNI"/>
      <sheetName val="Gb_Link_Requirement"/>
      <sheetName val="Kertas kerja dan lap. keuangan"/>
      <sheetName val="NERKON_3"/>
      <sheetName val="PLL_3"/>
      <sheetName val="AL-BTL_KK_(2)3"/>
      <sheetName val="BTL__3"/>
      <sheetName val="HUT_3"/>
      <sheetName val="pph_3"/>
      <sheetName val="HB_3"/>
      <sheetName val="DAF_ISI3"/>
      <sheetName val="COVER_3"/>
      <sheetName val="Permanent_info3"/>
      <sheetName val="Rpt13_Oth2"/>
      <sheetName val="Oct_032"/>
      <sheetName val="RM_COSTS2"/>
      <sheetName val="PL-Invst_Pty2"/>
      <sheetName val="General_Info2"/>
      <sheetName val="3__Neraca_dan_RL2"/>
      <sheetName val="Supplementary_MR2"/>
      <sheetName val="HARGA_MATERIAL2"/>
      <sheetName val="DATA_WP2"/>
      <sheetName val="Sandi_laba_rugi2"/>
      <sheetName val="Summary_Data2"/>
      <sheetName val="PBT_BY_MARKET2"/>
      <sheetName val="Detail_Piutang1"/>
      <sheetName val="Jan_2000_Award_%1"/>
      <sheetName val="Pg_4-8_-_Detail_P&amp;L_(FC04)1"/>
      <sheetName val="ROSS_LIST1"/>
      <sheetName val="P_8_2_1036_Depot1"/>
      <sheetName val="VAT_out1"/>
      <sheetName val="Int-Scheme_I1"/>
      <sheetName val="File_references1"/>
      <sheetName val="trf_multiple1"/>
      <sheetName val="trfakt_sgl1"/>
      <sheetName val="Rpt2__NR1"/>
      <sheetName val="Indexing_(Hide)1"/>
      <sheetName val="Profit_&amp;_Loss1"/>
      <sheetName val="PENDING_PO_&amp;_LC1"/>
      <sheetName val="KKP-II_2_2_1_21"/>
      <sheetName val="FE-1771$_P11"/>
      <sheetName val="Sheet1_(2)1"/>
      <sheetName val="RL_NIS1"/>
      <sheetName val="Laba_rugi_Asli1"/>
      <sheetName val="Neraca_Asli1"/>
      <sheetName val="Gaji_pokok_+_tunjangan_tetap'01"/>
      <sheetName val="UM_yg_blm_dSPJkan1"/>
      <sheetName val="Retail_Spider1"/>
      <sheetName val="List_Values1"/>
      <sheetName val="Set-Up_Jan-July1"/>
      <sheetName val="Set-Up_Aug-Dec1"/>
      <sheetName val="OPNAME_GOOD_STOCK1"/>
      <sheetName val="OPNAME_SALES1"/>
      <sheetName val="IS_1"/>
      <sheetName val="AA_1_1_BNI1"/>
      <sheetName val="Gb_Link_Requirement1"/>
      <sheetName val="Kertas_kerja_dan_lap__keuangan"/>
      <sheetName val="SALES(영업)"/>
      <sheetName val="PAK EKO"/>
      <sheetName val="Fin Acc ACT 2005"/>
      <sheetName val="lists"/>
      <sheetName val="F1771-V"/>
      <sheetName val="NAP"/>
      <sheetName val="Periods"/>
      <sheetName val="摊销表"/>
      <sheetName val="Report In Log Perdepo"/>
      <sheetName val="K101"/>
      <sheetName val="K101 FA Lead"/>
      <sheetName val="BIAYA GABUNGAN"/>
      <sheetName val="KK  Neraca &amp; RL individu"/>
      <sheetName val="Original+CC"/>
      <sheetName val="karylengkap"/>
      <sheetName val="연돌일위집계"/>
      <sheetName val="pivotscd"/>
      <sheetName val="Defn Phase Tonnes &amp; Volumes"/>
      <sheetName val="Hargamaterial"/>
      <sheetName val="LKT - HL"/>
      <sheetName val="LKT - HS"/>
      <sheetName val="Rekap"/>
      <sheetName val="Mobilisasi"/>
      <sheetName val="61004"/>
      <sheetName val="TBM-"/>
      <sheetName val="1999 actuals"/>
      <sheetName val="Lamp-14(Manajemen)"/>
      <sheetName val="Sheet4"/>
      <sheetName val="TARIP"/>
      <sheetName val="MasterMksAgst07"/>
      <sheetName val="As"/>
      <sheetName val="HTI"/>
      <sheetName val="LR"/>
      <sheetName val="TM"/>
      <sheetName val="NS"/>
      <sheetName val="Rates"/>
      <sheetName val="SET"/>
      <sheetName val="Sheet6"/>
      <sheetName val="OTHER INCOME &amp; BY PERDIVISI"/>
      <sheetName val="Ret"/>
      <sheetName val="Bal.Sheet"/>
      <sheetName val="TRANP BIBIT"/>
      <sheetName val="TOR955"/>
      <sheetName val="Co. 058-Adelaide"/>
      <sheetName val="Sheet2"/>
      <sheetName val="OPNAME BAD STOCK"/>
      <sheetName val="CMA_Calculations"/>
      <sheetName val="IPK Sem12014"/>
      <sheetName val="tabel nilai"/>
      <sheetName val="Name"/>
      <sheetName val="tabel"/>
      <sheetName val="Standar"/>
      <sheetName val="analisa"/>
      <sheetName val="PRD 01-3"/>
      <sheetName val="X"/>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refreshError="1"/>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771-V"/>
      <sheetName val="F1771_V"/>
      <sheetName val="TBM"/>
      <sheetName val="DataSalesPlan08"/>
      <sheetName val="Marshal"/>
      <sheetName val="Retail Spider"/>
      <sheetName val="F1771-2"/>
      <sheetName val="랙_기능별 물자"/>
      <sheetName val="F1771-IV"/>
      <sheetName val="PROLOSS"/>
      <sheetName val="Oct 03"/>
      <sheetName val="DATA"/>
      <sheetName val="SFKLN"/>
      <sheetName val="K2-FA"/>
      <sheetName val="GeneralInfo"/>
      <sheetName val="Sheet1"/>
      <sheetName val="HPP_19_"/>
      <sheetName val="F1771-II"/>
      <sheetName val="Ranges"/>
      <sheetName val="Periods"/>
      <sheetName val="F1771-III"/>
      <sheetName val="Permanent info"/>
      <sheetName val="Daftar lampiran"/>
      <sheetName val="F1771"/>
      <sheetName val="F1771-I"/>
      <sheetName val="F1771-VI"/>
      <sheetName val="Depreciation  schedule"/>
      <sheetName val="Penyusutan  (E)"/>
      <sheetName val="Penyusutan "/>
      <sheetName val="Attachement"/>
      <sheetName val="Lampiran"/>
      <sheetName val="Korfis (E)"/>
      <sheetName val="Korfis (I)"/>
      <sheetName val="Provision (E)"/>
      <sheetName val="Provision (I)"/>
      <sheetName val="reconc"/>
      <sheetName val="NAP"/>
      <sheetName val="WPL"/>
      <sheetName val="PO Database"/>
      <sheetName val="B1"/>
      <sheetName val="WTB"/>
      <sheetName val="Rpt13.Oth"/>
      <sheetName val="TKtb"/>
      <sheetName val="OTHER INCOME &amp; BY PERDIVISI"/>
      <sheetName val="Data Plafon"/>
      <sheetName val="Powergen"/>
      <sheetName val="F1771-3"/>
      <sheetName val="analis"/>
      <sheetName val="F1771_2"/>
      <sheetName val="RL NIS"/>
      <sheetName val="Indexing (Hide)"/>
      <sheetName val="IN01"/>
      <sheetName val="UM"/>
      <sheetName val="akun"/>
      <sheetName val="Period"/>
      <sheetName val="Plan"/>
      <sheetName val="Project"/>
      <sheetName val="Contractual Terms(1)"/>
      <sheetName val="B"/>
      <sheetName val="data_val"/>
      <sheetName val="Daftar Saldo Piutang"/>
      <sheetName val="Sheet2"/>
      <sheetName val="랙_기능별_물자"/>
      <sheetName val="Retail_Spider"/>
      <sheetName val="Oct_03"/>
      <sheetName val="Daftar_Saldo_Piutang"/>
      <sheetName val="AR_to_LSY"/>
      <sheetName val="X-file"/>
      <sheetName val="Revenue"/>
      <sheetName val="PENDING PO &amp; LC"/>
      <sheetName val="RECEIPTS"/>
      <sheetName val="Gaji pokok + tunjangan tetap'03"/>
      <sheetName val="랙_기능별_물자1"/>
      <sheetName val="Retail_Spider1"/>
      <sheetName val="Oct_031"/>
      <sheetName val="Daftar_Saldo_Piutang1"/>
      <sheetName val="F1771_II"/>
      <sheetName val="Parameter"/>
      <sheetName val="BPR"/>
      <sheetName val="cons_workpapers"/>
      <sheetName val="Rpt13_Oth"/>
      <sheetName val="Data_Plafon"/>
      <sheetName val="Permanent_info"/>
      <sheetName val="OTHER_INCOME_&amp;_BY_PERDIVISI"/>
      <sheetName val="Indexing_(Hide)"/>
      <sheetName val="RL_NIS"/>
      <sheetName val="Contractual_Terms(1)"/>
      <sheetName val="Daftar_lampiran"/>
      <sheetName val="Depreciation__schedule"/>
      <sheetName val="Penyusutan__(E)"/>
      <sheetName val="Penyusutan_"/>
      <sheetName val="Korfis_(E)"/>
      <sheetName val="Korfis_(I)"/>
      <sheetName val="Provision_(E)"/>
      <sheetName val="Provision_(I)"/>
      <sheetName val="PO_Database"/>
      <sheetName val="PENDING_PO_&amp;_LC"/>
      <sheetName val="Gaji_pokok_+_tunjangan_tetap'03"/>
      <sheetName val="ID MENADO"/>
      <sheetName val="랙_기능별_물자2"/>
      <sheetName val="Retail_Spider2"/>
      <sheetName val="Oct_032"/>
      <sheetName val="Daftar_Saldo_Piutang2"/>
      <sheetName val="Rpt13_Oth1"/>
      <sheetName val="Data_Plafon1"/>
      <sheetName val="Permanent_info1"/>
      <sheetName val="OTHER_INCOME_&amp;_BY_PERDIVISI1"/>
      <sheetName val="Indexing_(Hide)1"/>
      <sheetName val="RL_NIS1"/>
      <sheetName val="Contractual_Terms(1)1"/>
      <sheetName val="Daftar_lampiran1"/>
      <sheetName val="Depreciation__schedule1"/>
      <sheetName val="Penyusutan__(E)1"/>
      <sheetName val="Penyusutan_1"/>
      <sheetName val="Korfis_(E)1"/>
      <sheetName val="Korfis_(I)1"/>
      <sheetName val="Provision_(E)1"/>
      <sheetName val="Provision_(I)1"/>
      <sheetName val="PO_Database1"/>
      <sheetName val="PENDING_PO_&amp;_LC1"/>
      <sheetName val="Gaji_pokok_+_tunjangan_tetap'01"/>
      <sheetName val="F1771_IV"/>
      <sheetName val="pl"/>
      <sheetName val="PER-HP"/>
      <sheetName val="VCELA"/>
      <sheetName val="Unit Costs"/>
      <sheetName val="dBase"/>
      <sheetName val="General"/>
      <sheetName val="Table"/>
      <sheetName val="BS"/>
      <sheetName val="IS"/>
      <sheetName val="Opening"/>
      <sheetName val="PO Database@3101"/>
      <sheetName val="SDH"/>
      <sheetName val="61004"/>
      <sheetName val="BQ ARS"/>
      <sheetName val="D 1"/>
      <sheetName val="kki"/>
      <sheetName val="fin pro centers"/>
      <sheetName val="SUMMARY"/>
      <sheetName val="Ret"/>
      <sheetName val="Panen"/>
      <sheetName val="Nm Brg"/>
      <sheetName val="Slip"/>
      <sheetName val="Harga"/>
      <sheetName val="tabel nilai"/>
      <sheetName val="Profit &amp; Loss"/>
      <sheetName val="ID_MENADO"/>
      <sheetName val="SAA"/>
      <sheetName val="EV SJB"/>
      <sheetName val="Perintah"/>
      <sheetName val="OPNAME GOOD STOCK"/>
      <sheetName val="OPNAME SALES"/>
      <sheetName val="OPNAME BAD STOCK"/>
      <sheetName val="CMA_Calculations"/>
      <sheetName val="IPK Sem12014"/>
      <sheetName val="Total"/>
      <sheetName val="SheetGMP"/>
      <sheetName val="SheetGMT"/>
      <sheetName val="IBASE"/>
      <sheetName val="TABEL"/>
      <sheetName val="PEGAWAI"/>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refreshError="1"/>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RE_RC_Code"/>
      <sheetName val="F1771-V"/>
      <sheetName val="TB ALL"/>
      <sheetName val="hardware100445_B"/>
      <sheetName val="Credit-22"/>
      <sheetName val="TOTAL Rakor"/>
      <sheetName val="Exc. Rate"/>
      <sheetName val="RATE"/>
      <sheetName val="Rates"/>
      <sheetName val="랙_기능별 물자"/>
      <sheetName val="BAL SHEET(2)"/>
      <sheetName val="note"/>
      <sheetName val="USD"/>
      <sheetName val="NN"/>
      <sheetName val="Trial"/>
      <sheetName val="HPP_20_"/>
      <sheetName val="RATIO"/>
      <sheetName val="K.3.3"/>
      <sheetName val="G203-Rental"/>
      <sheetName val="Table Array"/>
      <sheetName val="G.2.1"/>
      <sheetName val="Parameter"/>
      <sheetName val=" P0613"/>
      <sheetName val="Local JV"/>
      <sheetName val="HEADER"/>
      <sheetName val="Logistics"/>
      <sheetName val="ABOV"/>
      <sheetName val="Proj Summ"/>
      <sheetName val="rekap"/>
      <sheetName val="Bangunan _Jkt_"/>
      <sheetName val="RumusTB 1 bln"/>
      <sheetName val="EXP0905"/>
      <sheetName val="Sheet1"/>
      <sheetName val="Computer hardware ( 10.0445 )"/>
      <sheetName val="Q-PC1"/>
      <sheetName val="Q-PC2"/>
      <sheetName val="Premi Iuran"/>
      <sheetName val="A.4.3"/>
      <sheetName val="A.4.2"/>
      <sheetName val="T.B"/>
      <sheetName val="AFTER 55"/>
      <sheetName val="Detail"/>
      <sheetName val="Navigation"/>
      <sheetName val="TB0"/>
      <sheetName val="F1771-2"/>
      <sheetName val="F1771-IV"/>
      <sheetName val="PROLOSS"/>
      <sheetName val="Computer_hardware_(_10_0445_)"/>
      <sheetName val="BAL_SHEET(2)"/>
      <sheetName val="Exc__Rate"/>
      <sheetName val="Ex-Rate"/>
      <sheetName val="S"/>
      <sheetName val="rugi laba-NEW"/>
      <sheetName val="Data Penjualan"/>
      <sheetName val="General"/>
      <sheetName val="Cover-01"/>
      <sheetName val="COST_CAL"/>
      <sheetName val="Codestable"/>
      <sheetName val="2006 _3_"/>
      <sheetName val="daftar"/>
      <sheetName val="Profit &amp; Loss Account"/>
      <sheetName val="2002"/>
      <sheetName val="Nilai Stress &amp; Adj NAM"/>
      <sheetName val="12_pemb mbl12"/>
      <sheetName val="2_ LR AAS 12"/>
      <sheetName val="Penyusutan  12"/>
      <sheetName val="RINC_NRC"/>
      <sheetName val="F1771-II"/>
      <sheetName val="India"/>
      <sheetName val="STOCK_AWAL"/>
      <sheetName val="BELI JULI"/>
      <sheetName val="HPP_JUNI"/>
      <sheetName val="SUPPORT"/>
      <sheetName val="A"/>
      <sheetName val="neraca"/>
      <sheetName val="Sheet8"/>
      <sheetName val="Proyeksi"/>
      <sheetName val="GeneralInfo"/>
      <sheetName val="tr-28202"/>
      <sheetName val="TBM"/>
      <sheetName val="F1771-III"/>
      <sheetName val="Atlys"/>
      <sheetName val="Geneva"/>
      <sheetName val="Wizard - CSL"/>
      <sheetName val="Wizard - IMG"/>
      <sheetName val="Internet - Catalys- IP Suite"/>
      <sheetName val="ICOMS-CableMaster-Domestic"/>
      <sheetName val="ICOMS-CableMaster-International"/>
      <sheetName val="Tabel"/>
      <sheetName val="Cover_01"/>
      <sheetName val="BBM-03"/>
      <sheetName val="kkp pph 21"/>
      <sheetName val="REVENUE_RATES"/>
      <sheetName val="Original AYDA"/>
      <sheetName val="Interdata"/>
      <sheetName val="B"/>
      <sheetName val="data_val"/>
      <sheetName val="F1771-3"/>
      <sheetName val="neraca okt"/>
      <sheetName val="Rpt13.Oth"/>
      <sheetName val="ptkp"/>
      <sheetName val="Sheet2"/>
      <sheetName val=""/>
      <sheetName val="SheetGMP"/>
      <sheetName val="SheetGMT"/>
      <sheetName val="tabel nilai"/>
      <sheetName val="Spec"/>
      <sheetName val="Cases"/>
      <sheetName val="StdUsageRM"/>
      <sheetName val="StdUsagePM"/>
      <sheetName val="BS"/>
      <sheetName val="INP-FARMER USE"/>
      <sheetName val="BP1_23"/>
      <sheetName val="Altman Z Score"/>
      <sheetName val="Jan 2000 Award %"/>
      <sheetName val="MTD_Flash_Report"/>
      <sheetName val="Power"/>
      <sheetName val="1195 LM"/>
      <sheetName val="ABS Structure-Local Curr."/>
      <sheetName val="WPL"/>
      <sheetName val="PM-PL"/>
      <sheetName val="Bal.Sheet"/>
      <sheetName val="Data WP"/>
      <sheetName val="CAPEX'00"/>
      <sheetName val="est proy"/>
      <sheetName val="F1771_V"/>
      <sheetName val="Powergen"/>
      <sheetName val="analis"/>
      <sheetName val="TB_ALL"/>
      <sheetName val="랙_기능별_물자"/>
      <sheetName val="TOTAL_Rakor"/>
      <sheetName val="2003"/>
      <sheetName val="Menu"/>
      <sheetName val="Marshal"/>
      <sheetName val="TB_ALL1"/>
      <sheetName val="랙_기능별_물자1"/>
      <sheetName val="TOTAL_Rakor1"/>
      <sheetName val="Exc__Rate1"/>
      <sheetName val="BAL_SHEET(2)1"/>
      <sheetName val="Input-Expected Case"/>
      <sheetName val="BL-PL-CEN"/>
      <sheetName val="PSOFT"/>
      <sheetName val="CF-Consolidated"/>
      <sheetName val="1770 S"/>
      <sheetName val="6340 configuration inputs"/>
      <sheetName val="FF-1"/>
      <sheetName val="5300.30"/>
      <sheetName val="cons_workpapers"/>
      <sheetName val="K_3_3"/>
      <sheetName val="Table_Array"/>
      <sheetName val="G_2_1"/>
      <sheetName val="rugi_laba-NEW"/>
      <sheetName val="Data_Penjualan"/>
      <sheetName val="Proj_Summ"/>
      <sheetName val="Local_JV"/>
      <sheetName val="Computer_hardware_(_10_0445_)1"/>
      <sheetName val="T_B"/>
      <sheetName val="AFTER_55"/>
      <sheetName val="Premi_Iuran"/>
      <sheetName val="A_4_3"/>
      <sheetName val="A_4_2"/>
      <sheetName val="2006__3_"/>
      <sheetName val="_P0613"/>
      <sheetName val="BELI_JULI"/>
      <sheetName val="Profit_&amp;_Loss_Account"/>
      <sheetName val="RumusTB_1_bln"/>
      <sheetName val="Wizard_-_CSL"/>
      <sheetName val="Wizard_-_IMG"/>
      <sheetName val="Internet_-_Catalys-_IP_Suite"/>
      <sheetName val="Nilai_Stress_&amp;_Adj_NAM"/>
      <sheetName val="12_pemb_mbl12"/>
      <sheetName val="2__LR_AAS_12"/>
      <sheetName val="Penyusutan__12"/>
      <sheetName val="Original_AYDA"/>
      <sheetName val="kkp_pph_21"/>
      <sheetName val="est_proy"/>
      <sheetName val="Bangunan__Jkt_"/>
      <sheetName val="Altman_Z_Score"/>
      <sheetName val="Input-Expected_Case"/>
      <sheetName val="1770_S"/>
      <sheetName val="6340_configuration_inputs"/>
      <sheetName val="5300_30"/>
      <sheetName val="SE-C"/>
      <sheetName val="Price"/>
      <sheetName val="62404"/>
      <sheetName val="TB_ALL2"/>
      <sheetName val="랙_기능별_물자2"/>
      <sheetName val="TOTAL_Rakor2"/>
      <sheetName val="Exc__Rate2"/>
      <sheetName val="BAL_SHEET(2)2"/>
      <sheetName val="K_3_31"/>
      <sheetName val="Table_Array1"/>
      <sheetName val="G_2_11"/>
      <sheetName val="_P06131"/>
      <sheetName val="rugi_laba-NEW1"/>
      <sheetName val="Data_Penjualan1"/>
      <sheetName val="Proj_Summ1"/>
      <sheetName val="Local_JV1"/>
      <sheetName val="Computer_hardware_(_10_0445_)2"/>
      <sheetName val="T_B1"/>
      <sheetName val="AFTER_551"/>
      <sheetName val="Premi_Iuran1"/>
      <sheetName val="A_4_31"/>
      <sheetName val="A_4_21"/>
      <sheetName val="2006__3_1"/>
      <sheetName val="Profit_&amp;_Loss_Account1"/>
      <sheetName val="RumusTB_1_bln1"/>
      <sheetName val="BELI_JULI1"/>
      <sheetName val="Wizard_-_CSL1"/>
      <sheetName val="Wizard_-_IMG1"/>
      <sheetName val="Internet_-_Catalys-_IP_Suite1"/>
      <sheetName val="Nilai_Stress_&amp;_Adj_NAM1"/>
      <sheetName val="12_pemb_mbl121"/>
      <sheetName val="2__LR_AAS_121"/>
      <sheetName val="Penyusutan__121"/>
      <sheetName val="Original_AYDA1"/>
      <sheetName val="kkp_pph_211"/>
      <sheetName val="est_proy1"/>
      <sheetName val="Bangunan__Jkt_1"/>
      <sheetName val="Altman_Z_Score1"/>
      <sheetName val="Input-Expected_Case1"/>
      <sheetName val="1770_S1"/>
      <sheetName val="6340_configuration_inputs1"/>
      <sheetName val="5300_301"/>
      <sheetName val="fin pro centers"/>
      <sheetName val="KKP-II.2.2.1.2"/>
      <sheetName val="Lamp-14(Manajemen)"/>
      <sheetName val="kota"/>
      <sheetName val="data (2)"/>
      <sheetName val="CPC"/>
      <sheetName val="Cover"/>
      <sheetName val="MED"/>
      <sheetName val="pu-05"/>
      <sheetName val="pu-06"/>
      <sheetName val="ARSUtM "/>
      <sheetName val="BQ ARS"/>
      <sheetName val="data_benefit"/>
      <sheetName val="BK-PU"/>
      <sheetName val="HARSAT"/>
      <sheetName val="KPB_Bank"/>
      <sheetName val="KPB-BUA"/>
      <sheetName val="KPB-PP"/>
      <sheetName val="H_Satuan"/>
      <sheetName val="H.Satuan"/>
      <sheetName val="RES"/>
      <sheetName val="DOC"/>
      <sheetName val="FEED"/>
      <sheetName val="Equipment"/>
      <sheetName val="Jenis"/>
      <sheetName val="Kebun"/>
      <sheetName val="Prod"/>
      <sheetName val="WBS 2005"/>
      <sheetName val="SD"/>
      <sheetName val="Form"/>
      <sheetName val="B 1107"/>
      <sheetName val="****"/>
      <sheetName val="Non Taxable Income"/>
      <sheetName val="Questions"/>
      <sheetName val="Supporting"/>
      <sheetName val="Links"/>
      <sheetName val="53 TALK"/>
      <sheetName val="KKP-II_2_2_1_2"/>
      <sheetName val="INP-FARMER_USE"/>
      <sheetName val="Worksheet_BB"/>
      <sheetName val="A-3"/>
      <sheetName val="____"/>
      <sheetName val="SEM"/>
      <sheetName val="#REF!"/>
      <sheetName val="dbf"/>
      <sheetName val="OTHER INCOME &amp; BY PERDIVISI"/>
      <sheetName val="ControlPanel"/>
      <sheetName val="EV SJB"/>
      <sheetName val="Perintah"/>
      <sheetName val="OPNAME GOOD STOCK"/>
      <sheetName val="OPNAME SALES"/>
      <sheetName val="OPNAME BAD STOCK"/>
      <sheetName val="CMA_Calculations"/>
      <sheetName val="Permanent info"/>
      <sheetName val="IPK Sem12014"/>
      <sheetName val="Total"/>
      <sheetName val="I-KAMAR"/>
      <sheetName val="Rincian"/>
      <sheetName val="UNIT PRICE"/>
      <sheetName val="SUM-CHECK"/>
      <sheetName val="LKT - HL"/>
      <sheetName val="LKT - HS"/>
      <sheetName val="(Pusat TW4)"/>
    </sheetNames>
    <sheetDataSet>
      <sheetData sheetId="0" refreshError="1">
        <row r="8">
          <cell r="B8" t="str">
            <v>ORG CODE</v>
          </cell>
          <cell r="C8" t="str">
            <v>ORG. FULL NAME</v>
          </cell>
        </row>
        <row r="9">
          <cell r="B9">
            <v>100</v>
          </cell>
          <cell r="C9" t="str">
            <v>Corporate Banking Management</v>
          </cell>
        </row>
        <row r="10">
          <cell r="B10">
            <v>101</v>
          </cell>
          <cell r="C10" t="str">
            <v>Global Clients - Jakarta</v>
          </cell>
        </row>
        <row r="11">
          <cell r="B11">
            <v>102</v>
          </cell>
          <cell r="C11" t="str">
            <v>Global Clients - Bandung</v>
          </cell>
        </row>
        <row r="12">
          <cell r="B12">
            <v>103</v>
          </cell>
          <cell r="C12" t="str">
            <v>Global Clients - Medan</v>
          </cell>
        </row>
        <row r="13">
          <cell r="B13">
            <v>104</v>
          </cell>
          <cell r="C13" t="str">
            <v>Global Clients - Surabaya</v>
          </cell>
        </row>
        <row r="14">
          <cell r="B14">
            <v>105</v>
          </cell>
          <cell r="C14" t="str">
            <v>Global Clients - Solo</v>
          </cell>
        </row>
        <row r="15">
          <cell r="B15">
            <v>106</v>
          </cell>
          <cell r="C15" t="str">
            <v>Global Clients - Semarang</v>
          </cell>
        </row>
        <row r="16">
          <cell r="B16">
            <v>107</v>
          </cell>
          <cell r="C16" t="str">
            <v>Global Clients - Denpasar</v>
          </cell>
        </row>
        <row r="17">
          <cell r="B17">
            <v>108</v>
          </cell>
          <cell r="C17" t="str">
            <v>Global Clients - Manado</v>
          </cell>
        </row>
        <row r="18">
          <cell r="B18">
            <v>109</v>
          </cell>
          <cell r="C18" t="str">
            <v>Global Clients - Balikpapan</v>
          </cell>
        </row>
        <row r="19">
          <cell r="B19">
            <v>110</v>
          </cell>
          <cell r="C19" t="str">
            <v>Global Clients - Ujung Pandang</v>
          </cell>
        </row>
        <row r="20">
          <cell r="B20">
            <v>121</v>
          </cell>
          <cell r="C20" t="str">
            <v>Middle Market - Jakarta</v>
          </cell>
        </row>
        <row r="21">
          <cell r="B21">
            <v>122</v>
          </cell>
          <cell r="C21" t="str">
            <v>Middle Market - Bandung</v>
          </cell>
        </row>
        <row r="22">
          <cell r="B22">
            <v>123</v>
          </cell>
          <cell r="C22" t="str">
            <v>Middle Market - Medan</v>
          </cell>
        </row>
        <row r="23">
          <cell r="B23">
            <v>124</v>
          </cell>
          <cell r="C23" t="str">
            <v>Middle Market - Surabaya</v>
          </cell>
        </row>
        <row r="24">
          <cell r="B24">
            <v>125</v>
          </cell>
          <cell r="C24" t="str">
            <v>Middle Market - Solo</v>
          </cell>
        </row>
        <row r="25">
          <cell r="B25">
            <v>126</v>
          </cell>
          <cell r="C25" t="str">
            <v>Middle Market - Semarang</v>
          </cell>
        </row>
        <row r="26">
          <cell r="B26">
            <v>127</v>
          </cell>
          <cell r="C26" t="str">
            <v>Middle Market - Denpasar</v>
          </cell>
        </row>
        <row r="27">
          <cell r="B27">
            <v>128</v>
          </cell>
          <cell r="C27" t="str">
            <v>Middle Market - Manado</v>
          </cell>
        </row>
        <row r="28">
          <cell r="B28">
            <v>129</v>
          </cell>
          <cell r="C28" t="str">
            <v>Middle Market - Balikpapan</v>
          </cell>
        </row>
        <row r="29">
          <cell r="B29">
            <v>130</v>
          </cell>
          <cell r="C29" t="str">
            <v>Middle Market - Ujung Pandang</v>
          </cell>
        </row>
        <row r="30">
          <cell r="B30">
            <v>141</v>
          </cell>
          <cell r="C30" t="str">
            <v>Local Corporate - Jakarta</v>
          </cell>
        </row>
        <row r="31">
          <cell r="B31">
            <v>142</v>
          </cell>
          <cell r="C31" t="str">
            <v>Local Corporate - Bandung</v>
          </cell>
        </row>
        <row r="32">
          <cell r="B32">
            <v>143</v>
          </cell>
          <cell r="C32" t="str">
            <v>Local Corporate - Medan</v>
          </cell>
        </row>
        <row r="33">
          <cell r="B33">
            <v>144</v>
          </cell>
          <cell r="C33" t="str">
            <v>Local Corporate - Surabaya</v>
          </cell>
        </row>
        <row r="34">
          <cell r="B34">
            <v>145</v>
          </cell>
          <cell r="C34" t="str">
            <v>Local Corporate - Solo</v>
          </cell>
        </row>
        <row r="35">
          <cell r="B35">
            <v>146</v>
          </cell>
          <cell r="C35" t="str">
            <v>Local Corporate - Semarang</v>
          </cell>
        </row>
        <row r="36">
          <cell r="B36">
            <v>147</v>
          </cell>
          <cell r="C36" t="str">
            <v>Local Corporate - Denpasar</v>
          </cell>
        </row>
        <row r="37">
          <cell r="B37">
            <v>148</v>
          </cell>
          <cell r="C37" t="str">
            <v>Local Corporate - Manado</v>
          </cell>
        </row>
        <row r="38">
          <cell r="B38">
            <v>149</v>
          </cell>
          <cell r="C38" t="str">
            <v>Local Corporate - Balikpapan</v>
          </cell>
        </row>
        <row r="39">
          <cell r="B39">
            <v>150</v>
          </cell>
          <cell r="C39" t="str">
            <v>Local Corporate - Ujung Pandang</v>
          </cell>
        </row>
        <row r="40">
          <cell r="B40">
            <v>161</v>
          </cell>
          <cell r="C40" t="str">
            <v>Government Institutions &amp; Natural Resources - Jakarta</v>
          </cell>
        </row>
        <row r="41">
          <cell r="B41">
            <v>171</v>
          </cell>
          <cell r="C41" t="str">
            <v>Structured Finance</v>
          </cell>
        </row>
        <row r="42">
          <cell r="B42">
            <v>181</v>
          </cell>
          <cell r="C42" t="str">
            <v>AAFI</v>
          </cell>
        </row>
        <row r="43">
          <cell r="B43">
            <v>200</v>
          </cell>
          <cell r="C43" t="str">
            <v>GTS Management</v>
          </cell>
        </row>
        <row r="44">
          <cell r="B44">
            <v>201</v>
          </cell>
          <cell r="C44" t="str">
            <v>Payment Service Operation - Jakarta</v>
          </cell>
        </row>
        <row r="45">
          <cell r="B45">
            <v>202</v>
          </cell>
          <cell r="C45" t="str">
            <v>Payment Service Operation - Bandung</v>
          </cell>
        </row>
        <row r="46">
          <cell r="B46">
            <v>203</v>
          </cell>
          <cell r="C46" t="str">
            <v>Payment Service Operation - Medan</v>
          </cell>
        </row>
        <row r="47">
          <cell r="B47">
            <v>204</v>
          </cell>
          <cell r="C47" t="str">
            <v>Payment Service Operation - Surabaya</v>
          </cell>
        </row>
        <row r="48">
          <cell r="B48">
            <v>205</v>
          </cell>
          <cell r="C48" t="str">
            <v>Payment Service Operation - Solo</v>
          </cell>
        </row>
        <row r="49">
          <cell r="B49">
            <v>206</v>
          </cell>
          <cell r="C49" t="str">
            <v>Payment Service Operation - Semarang</v>
          </cell>
        </row>
        <row r="50">
          <cell r="B50">
            <v>207</v>
          </cell>
          <cell r="C50" t="str">
            <v>Payment Service Operation - Denpasar</v>
          </cell>
        </row>
        <row r="51">
          <cell r="B51">
            <v>208</v>
          </cell>
          <cell r="C51" t="str">
            <v>Payment Service Operation - Manado</v>
          </cell>
        </row>
        <row r="52">
          <cell r="B52">
            <v>209</v>
          </cell>
          <cell r="C52" t="str">
            <v>Payment Service Operation - Balik Papan</v>
          </cell>
        </row>
        <row r="53">
          <cell r="B53">
            <v>210</v>
          </cell>
          <cell r="C53" t="str">
            <v>Payment Service Operation - Ujung Pandang</v>
          </cell>
        </row>
        <row r="54">
          <cell r="B54">
            <v>221</v>
          </cell>
          <cell r="C54" t="str">
            <v>Trade Services Processing Centre</v>
          </cell>
        </row>
        <row r="55">
          <cell r="B55">
            <v>222</v>
          </cell>
          <cell r="C55" t="str">
            <v>Trade Services Front Office Bdg</v>
          </cell>
        </row>
        <row r="56">
          <cell r="B56">
            <v>223</v>
          </cell>
          <cell r="C56" t="str">
            <v>Trade Services Front Office Mdn</v>
          </cell>
        </row>
        <row r="57">
          <cell r="B57">
            <v>224</v>
          </cell>
          <cell r="C57" t="str">
            <v>Trade Services Front Office Sby</v>
          </cell>
        </row>
        <row r="58">
          <cell r="B58">
            <v>225</v>
          </cell>
          <cell r="C58" t="str">
            <v>Trade Services Front Office Solo</v>
          </cell>
        </row>
        <row r="59">
          <cell r="B59">
            <v>226</v>
          </cell>
          <cell r="C59" t="str">
            <v>Trade Services Front Office Smg</v>
          </cell>
        </row>
        <row r="60">
          <cell r="B60">
            <v>227</v>
          </cell>
          <cell r="C60" t="str">
            <v>Trade Services Front Office Denpasar</v>
          </cell>
        </row>
        <row r="61">
          <cell r="B61">
            <v>228</v>
          </cell>
          <cell r="C61" t="str">
            <v>Trade Services Front Office Manado</v>
          </cell>
        </row>
        <row r="62">
          <cell r="B62">
            <v>229</v>
          </cell>
          <cell r="C62" t="str">
            <v>Trade Services Front Office Balik Papan</v>
          </cell>
        </row>
        <row r="63">
          <cell r="B63">
            <v>230</v>
          </cell>
          <cell r="C63" t="str">
            <v>Trade Services Front Office Ujung Pandang</v>
          </cell>
        </row>
        <row r="64">
          <cell r="B64">
            <v>241</v>
          </cell>
          <cell r="C64" t="str">
            <v>Cash Management Sales</v>
          </cell>
        </row>
        <row r="65">
          <cell r="B65">
            <v>251</v>
          </cell>
          <cell r="C65" t="str">
            <v>Trade Services Sales</v>
          </cell>
        </row>
        <row r="66">
          <cell r="B66">
            <v>281</v>
          </cell>
          <cell r="C66" t="str">
            <v>Correspondent Banking</v>
          </cell>
        </row>
        <row r="67">
          <cell r="B67">
            <v>282</v>
          </cell>
          <cell r="C67" t="str">
            <v>Test Key</v>
          </cell>
        </row>
        <row r="68">
          <cell r="B68">
            <v>285</v>
          </cell>
          <cell r="C68" t="str">
            <v>Securities Services Sales &amp; Support</v>
          </cell>
        </row>
        <row r="69">
          <cell r="B69">
            <v>286</v>
          </cell>
          <cell r="C69" t="str">
            <v>Securities Services Operation</v>
          </cell>
        </row>
        <row r="70">
          <cell r="B70">
            <v>287</v>
          </cell>
          <cell r="C70" t="str">
            <v>Securities Services Special Projects</v>
          </cell>
        </row>
        <row r="71">
          <cell r="B71">
            <v>290</v>
          </cell>
          <cell r="C71" t="str">
            <v>Solution Delivery</v>
          </cell>
        </row>
        <row r="72">
          <cell r="B72">
            <v>291</v>
          </cell>
          <cell r="C72" t="str">
            <v>Customer Services (NFCU)</v>
          </cell>
        </row>
        <row r="73">
          <cell r="B73">
            <v>300</v>
          </cell>
          <cell r="C73" t="str">
            <v>Consumer Banking Management</v>
          </cell>
        </row>
        <row r="74">
          <cell r="B74">
            <v>301</v>
          </cell>
          <cell r="C74" t="str">
            <v>Branch Banking - Main Branch</v>
          </cell>
        </row>
        <row r="75">
          <cell r="B75">
            <v>302</v>
          </cell>
          <cell r="C75" t="str">
            <v>Branch Banking - Jakarta Stock Exchange</v>
          </cell>
        </row>
        <row r="76">
          <cell r="B76">
            <v>303</v>
          </cell>
          <cell r="C76" t="str">
            <v>Branch Banking - Kemchicks</v>
          </cell>
        </row>
        <row r="77">
          <cell r="B77">
            <v>304</v>
          </cell>
          <cell r="C77" t="str">
            <v>Branch Banking - Pondok Indah</v>
          </cell>
        </row>
        <row r="78">
          <cell r="B78">
            <v>305</v>
          </cell>
          <cell r="C78" t="str">
            <v>Branch Banking - Kebon Jeruk</v>
          </cell>
        </row>
        <row r="79">
          <cell r="B79">
            <v>306</v>
          </cell>
          <cell r="C79" t="str">
            <v>Branch Banking - Kelapa Gading</v>
          </cell>
        </row>
        <row r="80">
          <cell r="B80">
            <v>307</v>
          </cell>
          <cell r="C80" t="str">
            <v>Branch Banking - Bandung</v>
          </cell>
        </row>
        <row r="81">
          <cell r="B81">
            <v>308</v>
          </cell>
          <cell r="C81" t="str">
            <v>Branch Banking - Medan</v>
          </cell>
        </row>
        <row r="82">
          <cell r="B82">
            <v>309</v>
          </cell>
          <cell r="C82" t="str">
            <v>Branch Banking - Surabaya</v>
          </cell>
        </row>
        <row r="83">
          <cell r="B83">
            <v>310</v>
          </cell>
          <cell r="C83" t="str">
            <v>Branch Banking - Solo</v>
          </cell>
        </row>
        <row r="84">
          <cell r="B84">
            <v>311</v>
          </cell>
          <cell r="C84" t="str">
            <v>Branch Banking - Semarang</v>
          </cell>
        </row>
        <row r="85">
          <cell r="B85">
            <v>312</v>
          </cell>
          <cell r="C85" t="str">
            <v>Branch Banking - Denpasar</v>
          </cell>
        </row>
        <row r="86">
          <cell r="B86">
            <v>313</v>
          </cell>
          <cell r="C86" t="str">
            <v>Branch Banking - Manado</v>
          </cell>
        </row>
        <row r="87">
          <cell r="B87">
            <v>314</v>
          </cell>
          <cell r="C87" t="str">
            <v>Branch Banking - Balikpapan</v>
          </cell>
        </row>
        <row r="88">
          <cell r="B88">
            <v>315</v>
          </cell>
          <cell r="C88" t="str">
            <v>Branch Banking - Ujung Pandang</v>
          </cell>
        </row>
        <row r="89">
          <cell r="B89">
            <v>331</v>
          </cell>
          <cell r="C89" t="str">
            <v>Share Shop - Main Branch</v>
          </cell>
        </row>
        <row r="90">
          <cell r="B90">
            <v>332</v>
          </cell>
          <cell r="C90" t="str">
            <v>Share Shop - Jakarta Stock Exchange</v>
          </cell>
        </row>
        <row r="91">
          <cell r="B91">
            <v>333</v>
          </cell>
          <cell r="C91" t="str">
            <v>Share Shop - Kemchicks</v>
          </cell>
        </row>
        <row r="92">
          <cell r="B92">
            <v>334</v>
          </cell>
          <cell r="C92" t="str">
            <v>Share Shop - Pondok Indah</v>
          </cell>
        </row>
        <row r="93">
          <cell r="B93">
            <v>335</v>
          </cell>
          <cell r="C93" t="str">
            <v>Share Shop - Kebon Jeruk</v>
          </cell>
        </row>
        <row r="94">
          <cell r="B94">
            <v>336</v>
          </cell>
          <cell r="C94" t="str">
            <v>Share Shop - Kelapa Gading</v>
          </cell>
        </row>
        <row r="95">
          <cell r="B95">
            <v>337</v>
          </cell>
          <cell r="C95" t="str">
            <v>Share Shop - Denpasar</v>
          </cell>
        </row>
        <row r="96">
          <cell r="B96">
            <v>338</v>
          </cell>
          <cell r="C96" t="str">
            <v>Share Shop - Solo</v>
          </cell>
        </row>
        <row r="97">
          <cell r="B97">
            <v>339</v>
          </cell>
          <cell r="C97" t="str">
            <v>Share Shop - Semarang</v>
          </cell>
        </row>
        <row r="98">
          <cell r="B98">
            <v>340</v>
          </cell>
          <cell r="C98" t="str">
            <v>Share Shop - Bandung</v>
          </cell>
        </row>
        <row r="99">
          <cell r="B99">
            <v>341</v>
          </cell>
          <cell r="C99" t="str">
            <v>Share Shop - Medan</v>
          </cell>
        </row>
        <row r="100">
          <cell r="B100">
            <v>342</v>
          </cell>
          <cell r="C100" t="str">
            <v>Share Shop - Surabaya</v>
          </cell>
        </row>
        <row r="101">
          <cell r="B101">
            <v>343</v>
          </cell>
          <cell r="C101" t="str">
            <v>Share Shop - Manado</v>
          </cell>
        </row>
        <row r="102">
          <cell r="B102">
            <v>344</v>
          </cell>
          <cell r="C102" t="str">
            <v>Share Shop - Balik Papan</v>
          </cell>
        </row>
        <row r="103">
          <cell r="B103">
            <v>345</v>
          </cell>
          <cell r="C103" t="str">
            <v>Share Shop - Ujung Pandang</v>
          </cell>
        </row>
        <row r="104">
          <cell r="B104">
            <v>361</v>
          </cell>
          <cell r="C104" t="str">
            <v>Service Quality</v>
          </cell>
        </row>
        <row r="105">
          <cell r="B105">
            <v>363</v>
          </cell>
          <cell r="C105" t="str">
            <v>Business Analyst</v>
          </cell>
        </row>
        <row r="106">
          <cell r="B106">
            <v>365</v>
          </cell>
          <cell r="C106" t="str">
            <v>Operation</v>
          </cell>
        </row>
        <row r="107">
          <cell r="B107">
            <v>371</v>
          </cell>
          <cell r="C107" t="str">
            <v>Marketing Jakarta</v>
          </cell>
        </row>
        <row r="108">
          <cell r="B108">
            <v>391</v>
          </cell>
          <cell r="C108" t="str">
            <v>ICBS</v>
          </cell>
        </row>
        <row r="109">
          <cell r="B109">
            <v>400</v>
          </cell>
          <cell r="C109" t="str">
            <v>Treasury Management</v>
          </cell>
        </row>
        <row r="110">
          <cell r="B110">
            <v>401</v>
          </cell>
          <cell r="C110" t="str">
            <v>Forex Trading - Jakarta</v>
          </cell>
        </row>
        <row r="111">
          <cell r="B111">
            <v>402</v>
          </cell>
          <cell r="C111" t="str">
            <v>Forex Trading - Bandung</v>
          </cell>
        </row>
        <row r="112">
          <cell r="B112">
            <v>403</v>
          </cell>
          <cell r="C112" t="str">
            <v>Forex Trading - Medan</v>
          </cell>
        </row>
        <row r="113">
          <cell r="B113">
            <v>404</v>
          </cell>
          <cell r="C113" t="str">
            <v>Forex Trading - Surabaya</v>
          </cell>
        </row>
        <row r="114">
          <cell r="B114">
            <v>405</v>
          </cell>
          <cell r="C114" t="str">
            <v>Forex Trading - Solo</v>
          </cell>
        </row>
        <row r="115">
          <cell r="B115">
            <v>406</v>
          </cell>
          <cell r="C115" t="str">
            <v>Forex Trading - Semarang</v>
          </cell>
        </row>
        <row r="116">
          <cell r="B116">
            <v>407</v>
          </cell>
          <cell r="C116" t="str">
            <v>Forex Trading - Denpasar</v>
          </cell>
        </row>
        <row r="117">
          <cell r="B117">
            <v>408</v>
          </cell>
          <cell r="C117" t="str">
            <v>Forex Trading - Manado</v>
          </cell>
        </row>
        <row r="118">
          <cell r="B118">
            <v>409</v>
          </cell>
          <cell r="C118" t="str">
            <v>Forex Trading - Balikpapan</v>
          </cell>
        </row>
        <row r="119">
          <cell r="B119">
            <v>410</v>
          </cell>
          <cell r="C119" t="str">
            <v>Forex Trading - Ujung Pandang</v>
          </cell>
        </row>
        <row r="120">
          <cell r="B120">
            <v>421</v>
          </cell>
          <cell r="C120" t="str">
            <v>Money Market Trading - Jakarta</v>
          </cell>
        </row>
        <row r="121">
          <cell r="B121">
            <v>422</v>
          </cell>
          <cell r="C121" t="str">
            <v>Money Market Trading - Bandung</v>
          </cell>
        </row>
        <row r="122">
          <cell r="B122">
            <v>423</v>
          </cell>
          <cell r="C122" t="str">
            <v>Money Market Trading - Medan</v>
          </cell>
        </row>
        <row r="123">
          <cell r="B123">
            <v>424</v>
          </cell>
          <cell r="C123" t="str">
            <v>Money Market Trading - Surabaya</v>
          </cell>
        </row>
        <row r="124">
          <cell r="B124">
            <v>425</v>
          </cell>
          <cell r="C124" t="str">
            <v>Money Market Trading - Solo</v>
          </cell>
        </row>
        <row r="125">
          <cell r="B125">
            <v>426</v>
          </cell>
          <cell r="C125" t="str">
            <v>Money Market Trading - Semarang</v>
          </cell>
        </row>
        <row r="126">
          <cell r="B126">
            <v>427</v>
          </cell>
          <cell r="C126" t="str">
            <v>Money Market Trading - Denpasar</v>
          </cell>
        </row>
        <row r="127">
          <cell r="B127">
            <v>428</v>
          </cell>
          <cell r="C127" t="str">
            <v>Money Market Trading - Manado</v>
          </cell>
        </row>
        <row r="128">
          <cell r="B128">
            <v>429</v>
          </cell>
          <cell r="C128" t="str">
            <v>Money Market Trading - Balikpapan</v>
          </cell>
        </row>
        <row r="129">
          <cell r="B129">
            <v>430</v>
          </cell>
          <cell r="C129" t="str">
            <v>Money Market Trading - Ujung Pandang</v>
          </cell>
        </row>
        <row r="130">
          <cell r="B130">
            <v>441</v>
          </cell>
          <cell r="C130" t="str">
            <v>Fixed Income - Jakarta</v>
          </cell>
        </row>
        <row r="131">
          <cell r="B131">
            <v>442</v>
          </cell>
          <cell r="C131" t="str">
            <v>Fixed Income - Bandung</v>
          </cell>
        </row>
        <row r="132">
          <cell r="B132">
            <v>443</v>
          </cell>
          <cell r="C132" t="str">
            <v>Fixed Income - Medan</v>
          </cell>
        </row>
        <row r="133">
          <cell r="B133">
            <v>444</v>
          </cell>
          <cell r="C133" t="str">
            <v>Fixed Income - Surabaya</v>
          </cell>
        </row>
        <row r="134">
          <cell r="B134">
            <v>445</v>
          </cell>
          <cell r="C134" t="str">
            <v>Fixed Income - Solo</v>
          </cell>
        </row>
        <row r="135">
          <cell r="B135">
            <v>446</v>
          </cell>
          <cell r="C135" t="str">
            <v>Fixed Income - Semarang</v>
          </cell>
        </row>
        <row r="136">
          <cell r="B136">
            <v>447</v>
          </cell>
          <cell r="C136" t="str">
            <v>Fixed Income - Denpasar</v>
          </cell>
        </row>
        <row r="137">
          <cell r="B137">
            <v>448</v>
          </cell>
          <cell r="C137" t="str">
            <v>Fixed Income - Manado</v>
          </cell>
        </row>
        <row r="138">
          <cell r="B138">
            <v>449</v>
          </cell>
          <cell r="C138" t="str">
            <v>Fixed Income - Balikpapan</v>
          </cell>
        </row>
        <row r="139">
          <cell r="B139">
            <v>450</v>
          </cell>
          <cell r="C139" t="str">
            <v>Fixed Income - Ujung Pandang</v>
          </cell>
        </row>
        <row r="140">
          <cell r="B140">
            <v>461</v>
          </cell>
          <cell r="C140" t="str">
            <v>AAMI</v>
          </cell>
        </row>
        <row r="141">
          <cell r="B141">
            <v>470</v>
          </cell>
          <cell r="C141" t="str">
            <v>Treasury Sales - Jakarta</v>
          </cell>
        </row>
        <row r="142">
          <cell r="B142">
            <v>471</v>
          </cell>
          <cell r="C142" t="str">
            <v>Treasury Sales - Bandung</v>
          </cell>
        </row>
        <row r="143">
          <cell r="B143">
            <v>472</v>
          </cell>
          <cell r="C143" t="str">
            <v>Treasury Sales - Medan</v>
          </cell>
        </row>
        <row r="144">
          <cell r="B144">
            <v>473</v>
          </cell>
          <cell r="C144" t="str">
            <v>Treasury Sales - Surabaya</v>
          </cell>
        </row>
        <row r="145">
          <cell r="B145">
            <v>474</v>
          </cell>
          <cell r="C145" t="str">
            <v>Treasury Sales - Solo</v>
          </cell>
        </row>
        <row r="146">
          <cell r="B146">
            <v>475</v>
          </cell>
          <cell r="C146" t="str">
            <v>Treasury Sales - Semarang</v>
          </cell>
        </row>
        <row r="147">
          <cell r="B147">
            <v>476</v>
          </cell>
          <cell r="C147" t="str">
            <v>Treasury Sales - Denpasar</v>
          </cell>
        </row>
        <row r="148">
          <cell r="B148">
            <v>477</v>
          </cell>
          <cell r="C148" t="str">
            <v>Treasury Sales - Manado</v>
          </cell>
        </row>
        <row r="149">
          <cell r="B149">
            <v>478</v>
          </cell>
          <cell r="C149" t="str">
            <v>Treasury Sales - Balik Papan</v>
          </cell>
        </row>
        <row r="150">
          <cell r="B150">
            <v>479</v>
          </cell>
          <cell r="C150" t="str">
            <v>Treasury Sales - Ujung Pandang</v>
          </cell>
        </row>
        <row r="151">
          <cell r="B151">
            <v>500</v>
          </cell>
          <cell r="C151" t="str">
            <v>Private Banking Management</v>
          </cell>
        </row>
        <row r="152">
          <cell r="B152">
            <v>501</v>
          </cell>
          <cell r="C152" t="str">
            <v>Private Banking - Jakarta</v>
          </cell>
        </row>
        <row r="153">
          <cell r="B153">
            <v>502</v>
          </cell>
          <cell r="C153" t="str">
            <v>Private Banking - Bandung</v>
          </cell>
        </row>
        <row r="154">
          <cell r="B154">
            <v>503</v>
          </cell>
          <cell r="C154" t="str">
            <v>Private Banking - Medan</v>
          </cell>
        </row>
        <row r="155">
          <cell r="B155">
            <v>504</v>
          </cell>
          <cell r="C155" t="str">
            <v>Private Banking - Surabaya</v>
          </cell>
        </row>
        <row r="156">
          <cell r="B156">
            <v>505</v>
          </cell>
          <cell r="C156" t="str">
            <v>Private Banking - Solo</v>
          </cell>
        </row>
        <row r="157">
          <cell r="B157">
            <v>506</v>
          </cell>
          <cell r="C157" t="str">
            <v>Private Banking - Semarang</v>
          </cell>
        </row>
        <row r="158">
          <cell r="B158">
            <v>507</v>
          </cell>
          <cell r="C158" t="str">
            <v>Private Banking - Denpasar</v>
          </cell>
        </row>
        <row r="159">
          <cell r="B159">
            <v>508</v>
          </cell>
          <cell r="C159" t="str">
            <v>Private Banking - Manado</v>
          </cell>
        </row>
        <row r="160">
          <cell r="B160">
            <v>509</v>
          </cell>
          <cell r="C160" t="str">
            <v>Private Banking - Balikpapan</v>
          </cell>
        </row>
        <row r="161">
          <cell r="B161">
            <v>510</v>
          </cell>
          <cell r="C161" t="str">
            <v>Private Banking - Ujung Pandang</v>
          </cell>
        </row>
        <row r="162">
          <cell r="B162">
            <v>700</v>
          </cell>
          <cell r="C162" t="str">
            <v>Country Manager</v>
          </cell>
        </row>
        <row r="163">
          <cell r="B163">
            <v>701</v>
          </cell>
          <cell r="C163" t="str">
            <v>Branch Manager Jakarta</v>
          </cell>
        </row>
        <row r="164">
          <cell r="B164">
            <v>702</v>
          </cell>
          <cell r="C164" t="str">
            <v>Branch Manager Bandung</v>
          </cell>
        </row>
        <row r="165">
          <cell r="B165">
            <v>703</v>
          </cell>
          <cell r="C165" t="str">
            <v>Branch Manager Medan</v>
          </cell>
        </row>
        <row r="166">
          <cell r="B166">
            <v>704</v>
          </cell>
          <cell r="C166" t="str">
            <v>Branch Manager Surabaya</v>
          </cell>
        </row>
        <row r="167">
          <cell r="B167">
            <v>705</v>
          </cell>
          <cell r="C167" t="str">
            <v>Branch Manager Solo</v>
          </cell>
        </row>
        <row r="168">
          <cell r="B168">
            <v>706</v>
          </cell>
          <cell r="C168" t="str">
            <v>Branch Manager Semarang</v>
          </cell>
        </row>
        <row r="169">
          <cell r="B169">
            <v>707</v>
          </cell>
          <cell r="C169" t="str">
            <v>Branch Manager Denpasar</v>
          </cell>
        </row>
        <row r="170">
          <cell r="B170">
            <v>708</v>
          </cell>
          <cell r="C170" t="str">
            <v>Branch Manager Manado</v>
          </cell>
        </row>
        <row r="171">
          <cell r="B171">
            <v>709</v>
          </cell>
          <cell r="C171" t="str">
            <v>Branch Manager Balikpapan</v>
          </cell>
        </row>
        <row r="172">
          <cell r="B172">
            <v>710</v>
          </cell>
          <cell r="C172" t="str">
            <v>Branch Manager Ujung Pandang</v>
          </cell>
        </row>
        <row r="173">
          <cell r="B173">
            <v>711</v>
          </cell>
          <cell r="C173" t="str">
            <v>Distribution Manager</v>
          </cell>
        </row>
        <row r="174">
          <cell r="B174">
            <v>720</v>
          </cell>
          <cell r="C174" t="str">
            <v>Human Resources</v>
          </cell>
        </row>
        <row r="175">
          <cell r="B175">
            <v>723</v>
          </cell>
          <cell r="C175" t="str">
            <v>Management Trainees</v>
          </cell>
        </row>
        <row r="176">
          <cell r="B176">
            <v>729</v>
          </cell>
          <cell r="C176" t="str">
            <v>Internal Audit</v>
          </cell>
        </row>
        <row r="177">
          <cell r="B177">
            <v>740</v>
          </cell>
          <cell r="C177" t="str">
            <v>Risk Management</v>
          </cell>
        </row>
        <row r="178">
          <cell r="B178">
            <v>741</v>
          </cell>
          <cell r="C178" t="str">
            <v>Special Credit Jkt</v>
          </cell>
        </row>
        <row r="179">
          <cell r="B179">
            <v>742</v>
          </cell>
          <cell r="C179" t="str">
            <v>Risk Assessment</v>
          </cell>
        </row>
        <row r="180">
          <cell r="B180">
            <v>743</v>
          </cell>
          <cell r="C180" t="str">
            <v>Consumer Credit</v>
          </cell>
        </row>
        <row r="181">
          <cell r="B181">
            <v>744</v>
          </cell>
          <cell r="C181" t="str">
            <v>Legal Department</v>
          </cell>
        </row>
        <row r="182">
          <cell r="B182">
            <v>745</v>
          </cell>
          <cell r="C182" t="str">
            <v>Risk Administration Jakarta</v>
          </cell>
        </row>
        <row r="183">
          <cell r="B183">
            <v>746</v>
          </cell>
          <cell r="C183" t="str">
            <v>Risk Administration Bandung</v>
          </cell>
        </row>
        <row r="184">
          <cell r="B184">
            <v>747</v>
          </cell>
          <cell r="C184" t="str">
            <v>Risk Administration Surabaya</v>
          </cell>
        </row>
        <row r="185">
          <cell r="B185">
            <v>748</v>
          </cell>
          <cell r="C185" t="str">
            <v>Risk Administration Medan</v>
          </cell>
        </row>
        <row r="186">
          <cell r="B186">
            <v>750</v>
          </cell>
          <cell r="C186" t="str">
            <v>Public Relations</v>
          </cell>
        </row>
        <row r="187">
          <cell r="B187">
            <v>751</v>
          </cell>
          <cell r="C187" t="str">
            <v>Treasury Risk Jkt</v>
          </cell>
        </row>
        <row r="188">
          <cell r="B188">
            <v>754</v>
          </cell>
          <cell r="C188" t="str">
            <v>Special Credit Sby</v>
          </cell>
        </row>
        <row r="189">
          <cell r="B189">
            <v>755</v>
          </cell>
          <cell r="C189" t="str">
            <v>COO</v>
          </cell>
        </row>
        <row r="190">
          <cell r="B190">
            <v>756</v>
          </cell>
          <cell r="C190" t="str">
            <v>General Affairs - Jakarta</v>
          </cell>
        </row>
        <row r="191">
          <cell r="B191">
            <v>757</v>
          </cell>
          <cell r="C191" t="str">
            <v>General Affairs - Bandung</v>
          </cell>
        </row>
        <row r="192">
          <cell r="B192">
            <v>758</v>
          </cell>
          <cell r="C192" t="str">
            <v>General Affairs - Medan</v>
          </cell>
        </row>
        <row r="193">
          <cell r="B193">
            <v>759</v>
          </cell>
          <cell r="C193" t="str">
            <v>General Affairs - Surabaya</v>
          </cell>
        </row>
        <row r="194">
          <cell r="B194">
            <v>760</v>
          </cell>
          <cell r="C194" t="str">
            <v>General Affairs - Solo</v>
          </cell>
        </row>
        <row r="195">
          <cell r="B195">
            <v>761</v>
          </cell>
          <cell r="C195" t="str">
            <v>General Affairs - Semarang</v>
          </cell>
        </row>
        <row r="196">
          <cell r="B196">
            <v>762</v>
          </cell>
          <cell r="C196" t="str">
            <v>General Affairs - Denpasar</v>
          </cell>
        </row>
        <row r="197">
          <cell r="B197">
            <v>763</v>
          </cell>
          <cell r="C197" t="str">
            <v>General Affairs - Manado</v>
          </cell>
        </row>
        <row r="198">
          <cell r="B198">
            <v>764</v>
          </cell>
          <cell r="C198" t="str">
            <v>General Affairs - Balikpapan</v>
          </cell>
        </row>
        <row r="199">
          <cell r="B199">
            <v>765</v>
          </cell>
          <cell r="C199" t="str">
            <v>General Affairs - Ujung Pandang</v>
          </cell>
        </row>
        <row r="200">
          <cell r="B200">
            <v>768</v>
          </cell>
          <cell r="C200" t="str">
            <v>O&amp;I and SSA</v>
          </cell>
        </row>
        <row r="201">
          <cell r="B201">
            <v>769</v>
          </cell>
          <cell r="C201" t="str">
            <v>Investigation</v>
          </cell>
        </row>
        <row r="202">
          <cell r="B202">
            <v>770</v>
          </cell>
          <cell r="C202" t="str">
            <v>User Support</v>
          </cell>
        </row>
        <row r="203">
          <cell r="B203">
            <v>771</v>
          </cell>
          <cell r="C203" t="str">
            <v>BPR</v>
          </cell>
        </row>
        <row r="204">
          <cell r="B204">
            <v>772</v>
          </cell>
          <cell r="C204" t="str">
            <v>BI compliance</v>
          </cell>
        </row>
        <row r="205">
          <cell r="B205">
            <v>773</v>
          </cell>
          <cell r="C205" t="str">
            <v>Treasury Administration Jakarta</v>
          </cell>
        </row>
        <row r="206">
          <cell r="B206">
            <v>774</v>
          </cell>
          <cell r="C206" t="str">
            <v>Treasury Administration Medan</v>
          </cell>
        </row>
        <row r="207">
          <cell r="B207">
            <v>777</v>
          </cell>
          <cell r="C207" t="str">
            <v>Financial Control</v>
          </cell>
        </row>
        <row r="208">
          <cell r="B208">
            <v>791</v>
          </cell>
          <cell r="C208" t="str">
            <v>Centralised Computing Facilities</v>
          </cell>
        </row>
        <row r="209">
          <cell r="B209">
            <v>792</v>
          </cell>
          <cell r="C209" t="str">
            <v>Information Technology Bdg</v>
          </cell>
        </row>
        <row r="210">
          <cell r="B210">
            <v>793</v>
          </cell>
          <cell r="C210" t="str">
            <v>Information Technology Mdn</v>
          </cell>
        </row>
        <row r="211">
          <cell r="B211">
            <v>794</v>
          </cell>
          <cell r="C211" t="str">
            <v>Information Technology Sby</v>
          </cell>
        </row>
        <row r="212">
          <cell r="B212">
            <v>795</v>
          </cell>
          <cell r="C212" t="str">
            <v>Network &amp; Telecom Infrastructure</v>
          </cell>
        </row>
        <row r="213">
          <cell r="B213">
            <v>796</v>
          </cell>
          <cell r="C213" t="str">
            <v>Centralised DR Facilities</v>
          </cell>
        </row>
        <row r="214">
          <cell r="B214">
            <v>797</v>
          </cell>
          <cell r="C214" t="str">
            <v>Centralised IT Support Services</v>
          </cell>
        </row>
        <row r="215">
          <cell r="B215">
            <v>798</v>
          </cell>
          <cell r="C215" t="str">
            <v>Out-sourced Computing Facilities/IT Services</v>
          </cell>
        </row>
        <row r="216">
          <cell r="B216">
            <v>799</v>
          </cell>
          <cell r="C216" t="str">
            <v>IT Staff Training</v>
          </cell>
        </row>
        <row r="217">
          <cell r="B217">
            <v>800</v>
          </cell>
          <cell r="C217" t="str">
            <v>Unallocated - Jakarta Main Branch</v>
          </cell>
        </row>
        <row r="218">
          <cell r="B218">
            <v>801</v>
          </cell>
          <cell r="C218" t="str">
            <v>Unallocated - JSE Ground Floor</v>
          </cell>
        </row>
        <row r="219">
          <cell r="B219">
            <v>802</v>
          </cell>
          <cell r="C219" t="str">
            <v>Unallocated - Kemchicks</v>
          </cell>
        </row>
        <row r="220">
          <cell r="B220">
            <v>803</v>
          </cell>
          <cell r="C220" t="str">
            <v>Unallocated - Pondok Indah</v>
          </cell>
        </row>
        <row r="221">
          <cell r="B221">
            <v>804</v>
          </cell>
          <cell r="C221" t="str">
            <v>Unallocated - Kebon Jeruk</v>
          </cell>
        </row>
        <row r="222">
          <cell r="B222">
            <v>805</v>
          </cell>
          <cell r="C222" t="str">
            <v>Unallocated - Kelapa Gading</v>
          </cell>
        </row>
        <row r="223">
          <cell r="B223">
            <v>806</v>
          </cell>
          <cell r="C223" t="str">
            <v>Unallocated - Bandung</v>
          </cell>
        </row>
        <row r="224">
          <cell r="B224">
            <v>807</v>
          </cell>
          <cell r="C224" t="str">
            <v>Unallocated - Medan</v>
          </cell>
        </row>
        <row r="225">
          <cell r="B225">
            <v>808</v>
          </cell>
          <cell r="C225" t="str">
            <v>Unallocated - Surabaya</v>
          </cell>
        </row>
        <row r="226">
          <cell r="B226">
            <v>809</v>
          </cell>
          <cell r="C226" t="str">
            <v>Unallocated - Solo</v>
          </cell>
        </row>
        <row r="227">
          <cell r="B227">
            <v>810</v>
          </cell>
          <cell r="C227" t="str">
            <v>Unallocated - Semarang</v>
          </cell>
        </row>
        <row r="228">
          <cell r="B228">
            <v>811</v>
          </cell>
          <cell r="C228" t="str">
            <v>Unallocated - Denpasar</v>
          </cell>
        </row>
        <row r="229">
          <cell r="B229">
            <v>812</v>
          </cell>
          <cell r="C229" t="str">
            <v>Unallocated - Manado</v>
          </cell>
        </row>
        <row r="230">
          <cell r="B230">
            <v>813</v>
          </cell>
          <cell r="C230" t="str">
            <v>Unallocated - Balikpapan</v>
          </cell>
        </row>
        <row r="231">
          <cell r="B231">
            <v>814</v>
          </cell>
          <cell r="C231" t="str">
            <v>Unallocated - Ujung Pandang</v>
          </cell>
        </row>
        <row r="232">
          <cell r="B232">
            <v>815</v>
          </cell>
          <cell r="C232" t="str">
            <v>Unallocated - JSE Lt 11</v>
          </cell>
        </row>
        <row r="233">
          <cell r="B233">
            <v>816</v>
          </cell>
          <cell r="C233" t="str">
            <v>Unallocated - JSE Lt 20</v>
          </cell>
        </row>
        <row r="234">
          <cell r="B234">
            <v>817</v>
          </cell>
          <cell r="C234" t="str">
            <v>Unallocated - JSE Lt 10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refreshError="1"/>
      <sheetData sheetId="183" refreshError="1"/>
      <sheetData sheetId="184" refreshError="1"/>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data"/>
      <sheetName val="WTB"/>
      <sheetName val="AJE"/>
      <sheetName val="Cash flow"/>
      <sheetName val="SCORE_RC_Code"/>
      <sheetName val="Synergies"/>
      <sheetName val="Lamp-14(Manajemen)"/>
      <sheetName val="BS"/>
      <sheetName val="NH-Badan"/>
      <sheetName val="SubAcc"/>
      <sheetName val="3800-Interim"/>
      <sheetName val="Sheet1"/>
      <sheetName val="Note"/>
      <sheetName val="Ex_Rate"/>
      <sheetName val="Marshal-SPT"/>
      <sheetName val="Publication"/>
      <sheetName val="FORMULA"/>
      <sheetName val="WBS 2005"/>
      <sheetName val="SE"/>
      <sheetName val="by service"/>
      <sheetName val="Summer"/>
      <sheetName val="Winter"/>
      <sheetName val="Ref"/>
      <sheetName val="Price"/>
      <sheetName val="TBM"/>
      <sheetName val="CM Tgl"/>
      <sheetName val="NMN"/>
      <sheetName val="SBM"/>
      <sheetName val="GBSM"/>
      <sheetName val="Meka"/>
      <sheetName val="NTM"/>
      <sheetName val="Inventories"/>
      <sheetName val="std"/>
      <sheetName val="I-5"/>
      <sheetName val="#REF"/>
      <sheetName val="ASSUMPTIONS"/>
      <sheetName val="Sheet2"/>
      <sheetName val="Name (Dont Delete!!)"/>
      <sheetName val="NPV"/>
      <sheetName val="data"/>
      <sheetName val="Vessel"/>
      <sheetName val="FF-50"/>
      <sheetName val="AA.1.1 BNI"/>
      <sheetName val="Tabel"/>
      <sheetName val="Rekap Budget"/>
      <sheetName val="Rekap"/>
      <sheetName val="3800"/>
      <sheetName val="WS"/>
      <sheetName val="Saldo"/>
      <sheetName val="F1771-V"/>
      <sheetName val="RL-JL-08 Rev"/>
      <sheetName val="Plc Staff Recharges"/>
      <sheetName val="KKP"/>
    </sheetNames>
    <sheetDataSet>
      <sheetData sheetId="0" refreshError="1">
        <row r="2">
          <cell r="A2">
            <v>1000000000</v>
          </cell>
          <cell r="B2" t="str">
            <v>Aktiva</v>
          </cell>
          <cell r="C2">
            <v>28630652261.52</v>
          </cell>
          <cell r="D2">
            <v>54609044106.43</v>
          </cell>
          <cell r="E2">
            <v>45754155695.529999</v>
          </cell>
          <cell r="F2">
            <v>37485540672.419998</v>
          </cell>
        </row>
        <row r="3">
          <cell r="A3">
            <v>1100000000</v>
          </cell>
          <cell r="B3" t="str">
            <v xml:space="preserve">  Aktiva Lancar</v>
          </cell>
          <cell r="C3">
            <v>22864188104.369999</v>
          </cell>
          <cell r="D3">
            <v>43508011190.290001</v>
          </cell>
          <cell r="E3">
            <v>43402121388.440002</v>
          </cell>
          <cell r="F3">
            <v>22970077906.220001</v>
          </cell>
        </row>
        <row r="4">
          <cell r="A4">
            <v>1101000000</v>
          </cell>
          <cell r="B4" t="str">
            <v xml:space="preserve">    Kas dan Setara Kas</v>
          </cell>
          <cell r="C4">
            <v>22864188104.369999</v>
          </cell>
          <cell r="D4">
            <v>43508011190.290001</v>
          </cell>
          <cell r="E4">
            <v>43402121388.440002</v>
          </cell>
          <cell r="F4">
            <v>22970077906.220001</v>
          </cell>
        </row>
        <row r="5">
          <cell r="A5">
            <v>1101010000</v>
          </cell>
          <cell r="B5" t="str">
            <v xml:space="preserve">        Rekening qq Saldo Kredit Rekening Efek Nasabah</v>
          </cell>
          <cell r="C5">
            <v>0</v>
          </cell>
          <cell r="D5">
            <v>0</v>
          </cell>
          <cell r="E5">
            <v>0</v>
          </cell>
          <cell r="F5">
            <v>0</v>
          </cell>
        </row>
        <row r="6">
          <cell r="A6">
            <v>1101010100</v>
          </cell>
          <cell r="B6" t="str">
            <v xml:space="preserve">            Rekening qq Saldo Kredit Rekening Efek Nasabah - Terafiliasi</v>
          </cell>
          <cell r="C6">
            <v>0</v>
          </cell>
          <cell r="D6">
            <v>0</v>
          </cell>
          <cell r="E6">
            <v>0</v>
          </cell>
          <cell r="F6">
            <v>0</v>
          </cell>
        </row>
        <row r="7">
          <cell r="A7">
            <v>1101010200</v>
          </cell>
          <cell r="B7" t="str">
            <v xml:space="preserve">            Rekening qq Saldo Kredit Rekening Efek Nasabah - Tidak Terafiliasi</v>
          </cell>
          <cell r="C7">
            <v>0</v>
          </cell>
          <cell r="D7">
            <v>0</v>
          </cell>
          <cell r="E7">
            <v>0</v>
          </cell>
          <cell r="F7">
            <v>0</v>
          </cell>
        </row>
        <row r="8">
          <cell r="A8">
            <v>1101020000</v>
          </cell>
          <cell r="B8" t="str">
            <v xml:space="preserve">        Rekening qq Efek Nasabah</v>
          </cell>
          <cell r="C8">
            <v>0</v>
          </cell>
          <cell r="D8">
            <v>0</v>
          </cell>
          <cell r="E8">
            <v>0</v>
          </cell>
          <cell r="F8">
            <v>0</v>
          </cell>
        </row>
        <row r="9">
          <cell r="A9">
            <v>1101020100</v>
          </cell>
          <cell r="B9" t="str">
            <v xml:space="preserve">            Rekening qq Efek Nasabah - Terafiliasi</v>
          </cell>
          <cell r="C9">
            <v>0</v>
          </cell>
          <cell r="D9">
            <v>0</v>
          </cell>
          <cell r="E9">
            <v>0</v>
          </cell>
          <cell r="F9">
            <v>0</v>
          </cell>
        </row>
        <row r="10">
          <cell r="A10">
            <v>1101020200</v>
          </cell>
          <cell r="B10" t="str">
            <v xml:space="preserve">            Rekening qq Efek Nasabah - Tidak Terafiliasi</v>
          </cell>
          <cell r="C10">
            <v>0</v>
          </cell>
          <cell r="D10">
            <v>0</v>
          </cell>
          <cell r="E10">
            <v>0</v>
          </cell>
          <cell r="F10">
            <v>0</v>
          </cell>
        </row>
        <row r="11">
          <cell r="A11">
            <v>1101030000</v>
          </cell>
          <cell r="B11" t="str">
            <v xml:space="preserve">        Simpan Giro Bank</v>
          </cell>
          <cell r="C11">
            <v>2362188104.3699999</v>
          </cell>
          <cell r="D11">
            <v>24008011190.290001</v>
          </cell>
          <cell r="E11">
            <v>22902121388.439999</v>
          </cell>
          <cell r="F11">
            <v>3468077906.2199998</v>
          </cell>
        </row>
        <row r="12">
          <cell r="A12">
            <v>1101030100</v>
          </cell>
          <cell r="B12" t="str">
            <v xml:space="preserve">            Simpan Giro Bank - Terafiliasi</v>
          </cell>
          <cell r="C12">
            <v>0</v>
          </cell>
          <cell r="D12">
            <v>0</v>
          </cell>
          <cell r="E12">
            <v>0</v>
          </cell>
          <cell r="F12">
            <v>0</v>
          </cell>
        </row>
        <row r="13">
          <cell r="A13">
            <v>1101030200</v>
          </cell>
          <cell r="B13" t="str">
            <v xml:space="preserve">            Simpan Giro Bank - Tidak Terafiliasi</v>
          </cell>
          <cell r="C13">
            <v>2362188104.3699999</v>
          </cell>
          <cell r="D13">
            <v>24008011190.290001</v>
          </cell>
          <cell r="E13">
            <v>22902121388.439999</v>
          </cell>
          <cell r="F13">
            <v>3468077906.2199998</v>
          </cell>
        </row>
        <row r="14">
          <cell r="A14">
            <v>1101030201</v>
          </cell>
          <cell r="B14" t="str">
            <v xml:space="preserve">                SCB-IDR</v>
          </cell>
          <cell r="C14">
            <v>1231188758.6099999</v>
          </cell>
          <cell r="D14">
            <v>20614574181</v>
          </cell>
          <cell r="E14">
            <v>21260162308</v>
          </cell>
          <cell r="F14">
            <v>585600631.61000001</v>
          </cell>
        </row>
        <row r="15">
          <cell r="A15">
            <v>1101030202</v>
          </cell>
          <cell r="B15" t="str">
            <v xml:space="preserve">                SCB- USD (IDR Equivalent)</v>
          </cell>
          <cell r="C15">
            <v>122483566.87</v>
          </cell>
          <cell r="D15">
            <v>2529291265.29</v>
          </cell>
          <cell r="E15">
            <v>719602823.44000006</v>
          </cell>
          <cell r="F15">
            <v>1932172008.72</v>
          </cell>
        </row>
        <row r="16">
          <cell r="A16">
            <v>1101030203</v>
          </cell>
          <cell r="B16" t="str">
            <v xml:space="preserve">                BANK MANDIRI-IDR Sub Account</v>
          </cell>
          <cell r="C16">
            <v>36104</v>
          </cell>
          <cell r="D16">
            <v>0</v>
          </cell>
          <cell r="E16">
            <v>0</v>
          </cell>
          <cell r="F16">
            <v>36104</v>
          </cell>
        </row>
        <row r="17">
          <cell r="A17">
            <v>1101030204</v>
          </cell>
          <cell r="B17" t="str">
            <v xml:space="preserve">                BANK MANDIRI-IDR Main Account</v>
          </cell>
          <cell r="C17">
            <v>600370003.83000004</v>
          </cell>
          <cell r="D17">
            <v>1569197</v>
          </cell>
          <cell r="E17">
            <v>0</v>
          </cell>
          <cell r="F17">
            <v>601939200.83000004</v>
          </cell>
        </row>
        <row r="18">
          <cell r="A18">
            <v>1101030205</v>
          </cell>
          <cell r="B18" t="str">
            <v xml:space="preserve">                ABN Amro - OPERATING ACCOUNT</v>
          </cell>
          <cell r="C18">
            <v>0</v>
          </cell>
          <cell r="D18">
            <v>0</v>
          </cell>
          <cell r="E18">
            <v>0</v>
          </cell>
          <cell r="F18">
            <v>0</v>
          </cell>
        </row>
        <row r="19">
          <cell r="A19">
            <v>1101030206</v>
          </cell>
          <cell r="B19" t="str">
            <v xml:space="preserve">                ABN Amro-KPEI Settlement account</v>
          </cell>
          <cell r="C19">
            <v>0</v>
          </cell>
          <cell r="D19">
            <v>0</v>
          </cell>
          <cell r="E19">
            <v>0</v>
          </cell>
          <cell r="F19">
            <v>0</v>
          </cell>
        </row>
        <row r="20">
          <cell r="A20">
            <v>1101030207</v>
          </cell>
          <cell r="B20" t="str">
            <v xml:space="preserve">                ABN Amro- C BEST SETTLEMENT account</v>
          </cell>
          <cell r="C20">
            <v>0</v>
          </cell>
          <cell r="D20">
            <v>0</v>
          </cell>
          <cell r="E20">
            <v>0</v>
          </cell>
          <cell r="F20">
            <v>0</v>
          </cell>
        </row>
        <row r="21">
          <cell r="A21">
            <v>1101030208</v>
          </cell>
          <cell r="B21" t="str">
            <v xml:space="preserve">                Bank BNI -IDR Current account</v>
          </cell>
          <cell r="C21">
            <v>334439250</v>
          </cell>
          <cell r="D21">
            <v>812576547</v>
          </cell>
          <cell r="E21">
            <v>890812608</v>
          </cell>
          <cell r="F21">
            <v>256203189</v>
          </cell>
        </row>
        <row r="22">
          <cell r="A22">
            <v>1101030209</v>
          </cell>
          <cell r="B22" t="str">
            <v xml:space="preserve">                CITIBANK - IDR</v>
          </cell>
          <cell r="C22">
            <v>45247626</v>
          </cell>
          <cell r="D22">
            <v>50000000</v>
          </cell>
          <cell r="E22">
            <v>31543649</v>
          </cell>
          <cell r="F22">
            <v>63703977</v>
          </cell>
        </row>
        <row r="23">
          <cell r="A23">
            <v>1101030210</v>
          </cell>
          <cell r="B23" t="str">
            <v xml:space="preserve">                Deutsche Bank - IDR Current account</v>
          </cell>
          <cell r="C23">
            <v>28422795.059999999</v>
          </cell>
          <cell r="D23">
            <v>0</v>
          </cell>
          <cell r="E23">
            <v>0</v>
          </cell>
          <cell r="F23">
            <v>28422795.059999999</v>
          </cell>
        </row>
        <row r="24">
          <cell r="A24">
            <v>1101040000</v>
          </cell>
          <cell r="B24" t="str">
            <v xml:space="preserve">        Kas Kecil</v>
          </cell>
          <cell r="C24">
            <v>2000000</v>
          </cell>
          <cell r="D24">
            <v>0</v>
          </cell>
          <cell r="E24">
            <v>0</v>
          </cell>
          <cell r="F24">
            <v>2000000</v>
          </cell>
        </row>
        <row r="25">
          <cell r="A25">
            <v>1101040001</v>
          </cell>
          <cell r="B25" t="str">
            <v xml:space="preserve">            Kas Kecil-IDR</v>
          </cell>
          <cell r="C25">
            <v>0</v>
          </cell>
          <cell r="D25">
            <v>0</v>
          </cell>
          <cell r="E25">
            <v>0</v>
          </cell>
          <cell r="F25">
            <v>0</v>
          </cell>
        </row>
        <row r="26">
          <cell r="A26">
            <v>1101040100</v>
          </cell>
          <cell r="B26" t="str">
            <v xml:space="preserve">            Kas Kecil-IDR</v>
          </cell>
          <cell r="C26">
            <v>2000000</v>
          </cell>
          <cell r="D26">
            <v>0</v>
          </cell>
          <cell r="E26">
            <v>0</v>
          </cell>
          <cell r="F26">
            <v>2000000</v>
          </cell>
        </row>
        <row r="27">
          <cell r="A27">
            <v>1101040200</v>
          </cell>
          <cell r="B27" t="str">
            <v xml:space="preserve">            Kas Kecil-Mata Uang Asing</v>
          </cell>
          <cell r="C27">
            <v>0</v>
          </cell>
          <cell r="D27">
            <v>0</v>
          </cell>
          <cell r="E27">
            <v>0</v>
          </cell>
          <cell r="F27">
            <v>0</v>
          </cell>
        </row>
        <row r="28">
          <cell r="A28">
            <v>1101040201</v>
          </cell>
          <cell r="B28" t="str">
            <v xml:space="preserve">                Kas Kecil-SGD Equivalent</v>
          </cell>
          <cell r="C28">
            <v>0</v>
          </cell>
          <cell r="D28">
            <v>0</v>
          </cell>
          <cell r="E28">
            <v>0</v>
          </cell>
          <cell r="F28">
            <v>0</v>
          </cell>
        </row>
        <row r="29">
          <cell r="A29">
            <v>1101040201</v>
          </cell>
          <cell r="B29" t="str">
            <v xml:space="preserve">                KAS KECIL-SGD</v>
          </cell>
          <cell r="C29">
            <v>0</v>
          </cell>
          <cell r="D29">
            <v>0</v>
          </cell>
          <cell r="E29">
            <v>0</v>
          </cell>
          <cell r="F29">
            <v>0</v>
          </cell>
        </row>
        <row r="30">
          <cell r="A30">
            <v>1101040202</v>
          </cell>
          <cell r="B30" t="str">
            <v xml:space="preserve">                KAS KECIL-USD EQUIVALENT</v>
          </cell>
          <cell r="C30">
            <v>0</v>
          </cell>
          <cell r="D30">
            <v>0</v>
          </cell>
          <cell r="E30">
            <v>0</v>
          </cell>
          <cell r="F30">
            <v>0</v>
          </cell>
        </row>
        <row r="31">
          <cell r="A31">
            <v>1101040202</v>
          </cell>
          <cell r="B31" t="str">
            <v xml:space="preserve">                KAS KECIL- USD</v>
          </cell>
          <cell r="C31">
            <v>0</v>
          </cell>
          <cell r="D31">
            <v>0</v>
          </cell>
          <cell r="E31">
            <v>0</v>
          </cell>
          <cell r="F31">
            <v>0</v>
          </cell>
        </row>
        <row r="32">
          <cell r="A32">
            <v>1101040203</v>
          </cell>
          <cell r="B32" t="str">
            <v xml:space="preserve">                KAS KECIL-HKD</v>
          </cell>
          <cell r="C32">
            <v>0</v>
          </cell>
          <cell r="D32">
            <v>0</v>
          </cell>
          <cell r="E32">
            <v>0</v>
          </cell>
          <cell r="F32">
            <v>0</v>
          </cell>
        </row>
        <row r="33">
          <cell r="A33">
            <v>1101040203</v>
          </cell>
          <cell r="B33" t="str">
            <v xml:space="preserve">                KAS KECIL-HKD EQUIVALENT</v>
          </cell>
          <cell r="C33">
            <v>0</v>
          </cell>
          <cell r="D33">
            <v>0</v>
          </cell>
          <cell r="E33">
            <v>0</v>
          </cell>
          <cell r="F33">
            <v>0</v>
          </cell>
        </row>
        <row r="34">
          <cell r="A34">
            <v>1101040204</v>
          </cell>
          <cell r="B34" t="str">
            <v xml:space="preserve">                KAS KECIL-GBP</v>
          </cell>
          <cell r="C34">
            <v>0</v>
          </cell>
          <cell r="D34">
            <v>0</v>
          </cell>
          <cell r="E34">
            <v>0</v>
          </cell>
          <cell r="F34">
            <v>0</v>
          </cell>
        </row>
        <row r="35">
          <cell r="A35">
            <v>1101040204</v>
          </cell>
          <cell r="B35" t="str">
            <v xml:space="preserve">                KAS KECIL-GBP EQUIVALENT</v>
          </cell>
          <cell r="C35">
            <v>0</v>
          </cell>
          <cell r="D35">
            <v>0</v>
          </cell>
          <cell r="E35">
            <v>0</v>
          </cell>
          <cell r="F35">
            <v>0</v>
          </cell>
        </row>
        <row r="36">
          <cell r="A36">
            <v>1101040205</v>
          </cell>
          <cell r="B36" t="str">
            <v xml:space="preserve">                KAS KECIL-SFR EQUIVALENT</v>
          </cell>
          <cell r="C36">
            <v>0</v>
          </cell>
          <cell r="D36">
            <v>0</v>
          </cell>
          <cell r="E36">
            <v>0</v>
          </cell>
          <cell r="F36">
            <v>0</v>
          </cell>
        </row>
        <row r="37">
          <cell r="A37">
            <v>1101040205</v>
          </cell>
          <cell r="B37" t="str">
            <v xml:space="preserve">                KAS KECIL-SFR</v>
          </cell>
          <cell r="C37">
            <v>0</v>
          </cell>
          <cell r="D37">
            <v>0</v>
          </cell>
          <cell r="E37">
            <v>0</v>
          </cell>
          <cell r="F37">
            <v>0</v>
          </cell>
        </row>
        <row r="38">
          <cell r="A38">
            <v>1101040206</v>
          </cell>
          <cell r="B38" t="str">
            <v xml:space="preserve">                Kas Kecil-PHP-Equivalent</v>
          </cell>
          <cell r="C38">
            <v>0</v>
          </cell>
          <cell r="D38">
            <v>0</v>
          </cell>
          <cell r="E38">
            <v>0</v>
          </cell>
          <cell r="F38">
            <v>0</v>
          </cell>
        </row>
        <row r="39">
          <cell r="A39">
            <v>1101040206</v>
          </cell>
          <cell r="B39" t="str">
            <v xml:space="preserve">                Kas Kecil-PHP</v>
          </cell>
          <cell r="C39">
            <v>0</v>
          </cell>
          <cell r="D39">
            <v>0</v>
          </cell>
          <cell r="E39">
            <v>0</v>
          </cell>
          <cell r="F39">
            <v>0</v>
          </cell>
        </row>
        <row r="40">
          <cell r="A40">
            <v>1101050000</v>
          </cell>
          <cell r="B40" t="str">
            <v xml:space="preserve">        DEPOSITO BERJANGKA &lt; 3 BLN</v>
          </cell>
          <cell r="C40">
            <v>20500000000</v>
          </cell>
          <cell r="D40">
            <v>19500000000</v>
          </cell>
          <cell r="E40">
            <v>20500000000</v>
          </cell>
          <cell r="F40">
            <v>19500000000</v>
          </cell>
        </row>
        <row r="41">
          <cell r="A41">
            <v>1101050100</v>
          </cell>
          <cell r="B41" t="str">
            <v xml:space="preserve">            DEPOSITO BERJANGKA  IDR &lt; 3 BLN - TDK TERSFILIASI</v>
          </cell>
          <cell r="C41">
            <v>20500000000</v>
          </cell>
          <cell r="D41">
            <v>19500000000</v>
          </cell>
          <cell r="E41">
            <v>20500000000</v>
          </cell>
          <cell r="F41">
            <v>19500000000</v>
          </cell>
        </row>
        <row r="42">
          <cell r="A42">
            <v>1102000000</v>
          </cell>
          <cell r="B42" t="str">
            <v xml:space="preserve">    Deposito Berjangka &gt;3 bln</v>
          </cell>
          <cell r="C42">
            <v>0</v>
          </cell>
          <cell r="D42">
            <v>0</v>
          </cell>
          <cell r="E42">
            <v>0</v>
          </cell>
          <cell r="F42">
            <v>0</v>
          </cell>
        </row>
        <row r="43">
          <cell r="A43">
            <v>1102010000</v>
          </cell>
          <cell r="B43" t="str">
            <v xml:space="preserve">        Deposito Berjangka - Terafiliasi &gt; 3 bln</v>
          </cell>
          <cell r="C43">
            <v>0</v>
          </cell>
          <cell r="D43">
            <v>0</v>
          </cell>
          <cell r="E43">
            <v>0</v>
          </cell>
          <cell r="F43">
            <v>0</v>
          </cell>
        </row>
        <row r="44">
          <cell r="A44">
            <v>1102020000</v>
          </cell>
          <cell r="B44" t="str">
            <v xml:space="preserve">        Deposito Berjangka - Tidak Terafiliasi &gt; 3 bln</v>
          </cell>
          <cell r="C44">
            <v>0</v>
          </cell>
          <cell r="D44">
            <v>0</v>
          </cell>
          <cell r="E44">
            <v>0</v>
          </cell>
          <cell r="F44">
            <v>0</v>
          </cell>
        </row>
        <row r="45">
          <cell r="A45">
            <v>1102020100</v>
          </cell>
          <cell r="B45" t="str">
            <v xml:space="preserve">            Deposito IDR &gt; 3 bln</v>
          </cell>
          <cell r="C45">
            <v>0</v>
          </cell>
          <cell r="D45">
            <v>0</v>
          </cell>
          <cell r="E45">
            <v>0</v>
          </cell>
          <cell r="F45">
            <v>0</v>
          </cell>
        </row>
        <row r="46">
          <cell r="A46">
            <v>1102020200</v>
          </cell>
          <cell r="B46" t="str">
            <v xml:space="preserve">            Deposito USD &gt; 3 bln</v>
          </cell>
          <cell r="C46">
            <v>0</v>
          </cell>
          <cell r="D46">
            <v>0</v>
          </cell>
          <cell r="E46">
            <v>0</v>
          </cell>
          <cell r="F46">
            <v>0</v>
          </cell>
        </row>
        <row r="47">
          <cell r="A47">
            <v>1102020200</v>
          </cell>
          <cell r="B47" t="str">
            <v xml:space="preserve">            Deposito USD &gt; 3 bln</v>
          </cell>
          <cell r="C47">
            <v>0</v>
          </cell>
          <cell r="D47">
            <v>0</v>
          </cell>
          <cell r="E47">
            <v>0</v>
          </cell>
          <cell r="F47">
            <v>0</v>
          </cell>
        </row>
        <row r="48">
          <cell r="A48">
            <v>1103000000</v>
          </cell>
          <cell r="B48" t="str">
            <v xml:space="preserve">    Efek Beli dengan Janji Jual Kembali</v>
          </cell>
          <cell r="C48">
            <v>0</v>
          </cell>
          <cell r="D48">
            <v>0</v>
          </cell>
          <cell r="E48">
            <v>0</v>
          </cell>
          <cell r="F48">
            <v>0</v>
          </cell>
        </row>
        <row r="49">
          <cell r="A49">
            <v>1103010000</v>
          </cell>
          <cell r="B49" t="str">
            <v xml:space="preserve">        Efek Beli dengan Janji Jual Kembali - Terafiliasi</v>
          </cell>
          <cell r="C49">
            <v>0</v>
          </cell>
          <cell r="D49">
            <v>0</v>
          </cell>
          <cell r="E49">
            <v>0</v>
          </cell>
          <cell r="F49">
            <v>0</v>
          </cell>
        </row>
        <row r="50">
          <cell r="A50">
            <v>1103020000</v>
          </cell>
          <cell r="B50" t="str">
            <v xml:space="preserve">        Efek Beli dengan Janji Jual Kembali - Tidak Terafiliasi</v>
          </cell>
          <cell r="C50">
            <v>0</v>
          </cell>
          <cell r="D50">
            <v>0</v>
          </cell>
          <cell r="E50">
            <v>0</v>
          </cell>
          <cell r="F50">
            <v>0</v>
          </cell>
        </row>
        <row r="51">
          <cell r="A51">
            <v>1104000000</v>
          </cell>
          <cell r="B51" t="str">
            <v xml:space="preserve">    Portofolio Sendiri (Nilai Pasar Wajar)</v>
          </cell>
          <cell r="C51">
            <v>0</v>
          </cell>
          <cell r="D51">
            <v>0</v>
          </cell>
          <cell r="E51">
            <v>0</v>
          </cell>
          <cell r="F51">
            <v>0</v>
          </cell>
        </row>
        <row r="52">
          <cell r="A52">
            <v>1104010000</v>
          </cell>
          <cell r="B52" t="str">
            <v xml:space="preserve">        SBI dan Surat Hutang Pemerintah Indonesia</v>
          </cell>
          <cell r="C52">
            <v>0</v>
          </cell>
          <cell r="D52">
            <v>0</v>
          </cell>
          <cell r="E52">
            <v>0</v>
          </cell>
          <cell r="F52">
            <v>0</v>
          </cell>
        </row>
        <row r="53">
          <cell r="A53">
            <v>1104020000</v>
          </cell>
          <cell r="B53" t="str">
            <v xml:space="preserve">        SBPU Perusahaan Indonesia yang diperingkat</v>
          </cell>
          <cell r="C53">
            <v>0</v>
          </cell>
          <cell r="D53">
            <v>0</v>
          </cell>
          <cell r="E53">
            <v>0</v>
          </cell>
          <cell r="F53">
            <v>0</v>
          </cell>
        </row>
        <row r="54">
          <cell r="A54">
            <v>1104030000</v>
          </cell>
          <cell r="B54" t="str">
            <v xml:space="preserve">        Efek bersifat Ekuitas yang tercatat di Bursa Efek Indonesia</v>
          </cell>
          <cell r="C54">
            <v>0</v>
          </cell>
          <cell r="D54">
            <v>0</v>
          </cell>
          <cell r="E54">
            <v>0</v>
          </cell>
          <cell r="F54">
            <v>0</v>
          </cell>
        </row>
        <row r="55">
          <cell r="A55">
            <v>1104040000</v>
          </cell>
          <cell r="B55" t="str">
            <v xml:space="preserve">        Penyisihan Penurunan Nilai Efek Ekuitas</v>
          </cell>
          <cell r="C55">
            <v>0</v>
          </cell>
          <cell r="D55">
            <v>0</v>
          </cell>
          <cell r="E55">
            <v>0</v>
          </cell>
          <cell r="F55">
            <v>0</v>
          </cell>
        </row>
        <row r="56">
          <cell r="A56">
            <v>1104050000</v>
          </cell>
          <cell r="B56" t="str">
            <v xml:space="preserve">        Efek bersifat Hutang yang tercatat di Bursa Efek Indonesia</v>
          </cell>
          <cell r="C56">
            <v>0</v>
          </cell>
          <cell r="D56">
            <v>0</v>
          </cell>
          <cell r="E56">
            <v>0</v>
          </cell>
          <cell r="F56">
            <v>0</v>
          </cell>
        </row>
        <row r="57">
          <cell r="A57">
            <v>1104060000</v>
          </cell>
          <cell r="B57" t="str">
            <v xml:space="preserve">        Penyisihan Penurunan Nilai Efek Hutang</v>
          </cell>
          <cell r="C57">
            <v>0</v>
          </cell>
          <cell r="D57">
            <v>0</v>
          </cell>
          <cell r="E57">
            <v>0</v>
          </cell>
          <cell r="F57">
            <v>0</v>
          </cell>
        </row>
        <row r="58">
          <cell r="A58">
            <v>1104070000</v>
          </cell>
          <cell r="B58" t="str">
            <v xml:space="preserve">        Efek lain yang terdaftar di Bapepam</v>
          </cell>
          <cell r="C58">
            <v>0</v>
          </cell>
          <cell r="D58">
            <v>0</v>
          </cell>
          <cell r="E58">
            <v>0</v>
          </cell>
          <cell r="F58">
            <v>0</v>
          </cell>
        </row>
        <row r="59">
          <cell r="A59">
            <v>1104080000</v>
          </cell>
          <cell r="B59" t="str">
            <v xml:space="preserve">        Efek yang tercatat di Bursa Efek Luar Negeri</v>
          </cell>
          <cell r="C59">
            <v>0</v>
          </cell>
          <cell r="D59">
            <v>0</v>
          </cell>
          <cell r="E59">
            <v>0</v>
          </cell>
          <cell r="F59">
            <v>0</v>
          </cell>
        </row>
        <row r="60">
          <cell r="A60">
            <v>1105000000</v>
          </cell>
          <cell r="B60" t="str">
            <v xml:space="preserve">    Piutang Nasabah Pemilik Rekening Efek</v>
          </cell>
          <cell r="C60">
            <v>0</v>
          </cell>
          <cell r="D60">
            <v>0</v>
          </cell>
          <cell r="E60">
            <v>0</v>
          </cell>
          <cell r="F60">
            <v>0</v>
          </cell>
        </row>
        <row r="61">
          <cell r="A61">
            <v>1105010000</v>
          </cell>
          <cell r="B61" t="str">
            <v xml:space="preserve">        Transaksi Beli Efek</v>
          </cell>
          <cell r="C61">
            <v>0</v>
          </cell>
          <cell r="D61">
            <v>0</v>
          </cell>
          <cell r="E61">
            <v>0</v>
          </cell>
          <cell r="F61">
            <v>0</v>
          </cell>
        </row>
        <row r="62">
          <cell r="A62">
            <v>1105010100</v>
          </cell>
          <cell r="B62" t="str">
            <v xml:space="preserve">            Transaksi Beli Efek - Terafiliasi</v>
          </cell>
          <cell r="C62">
            <v>0</v>
          </cell>
          <cell r="D62">
            <v>0</v>
          </cell>
          <cell r="E62">
            <v>0</v>
          </cell>
          <cell r="F62">
            <v>0</v>
          </cell>
        </row>
        <row r="63">
          <cell r="A63">
            <v>1105010200</v>
          </cell>
          <cell r="B63" t="str">
            <v xml:space="preserve">            Transaksi Beli Efek  - Tidak Terafiliasi</v>
          </cell>
          <cell r="C63">
            <v>0</v>
          </cell>
          <cell r="D63">
            <v>0</v>
          </cell>
          <cell r="E63">
            <v>0</v>
          </cell>
          <cell r="F63">
            <v>0</v>
          </cell>
        </row>
        <row r="64">
          <cell r="A64">
            <v>1105020000</v>
          </cell>
          <cell r="B64" t="str">
            <v xml:space="preserve">        Saldo Debit Rekening Efek Nasabah</v>
          </cell>
          <cell r="C64">
            <v>0</v>
          </cell>
          <cell r="D64">
            <v>0</v>
          </cell>
          <cell r="E64">
            <v>0</v>
          </cell>
          <cell r="F64">
            <v>0</v>
          </cell>
        </row>
        <row r="65">
          <cell r="A65">
            <v>1105020100</v>
          </cell>
          <cell r="B65" t="str">
            <v xml:space="preserve">            Saldo Debit Rekening Efek Nasabah - Terafiliasi</v>
          </cell>
          <cell r="C65">
            <v>0</v>
          </cell>
          <cell r="D65">
            <v>0</v>
          </cell>
          <cell r="E65">
            <v>0</v>
          </cell>
          <cell r="F65">
            <v>0</v>
          </cell>
        </row>
        <row r="66">
          <cell r="A66">
            <v>1105020200</v>
          </cell>
          <cell r="B66" t="str">
            <v xml:space="preserve">            Saldo Debit Rekening Efek Nasabah - Tidak Terafililiasi</v>
          </cell>
          <cell r="C66">
            <v>0</v>
          </cell>
          <cell r="D66">
            <v>0</v>
          </cell>
          <cell r="E66">
            <v>0</v>
          </cell>
          <cell r="F66">
            <v>0</v>
          </cell>
        </row>
        <row r="67">
          <cell r="A67">
            <v>1106000000</v>
          </cell>
          <cell r="B67" t="str">
            <v xml:space="preserve">    Piutang Nasabah Umum</v>
          </cell>
          <cell r="C67">
            <v>0</v>
          </cell>
          <cell r="D67">
            <v>0</v>
          </cell>
          <cell r="E67">
            <v>0</v>
          </cell>
          <cell r="F67">
            <v>0</v>
          </cell>
        </row>
        <row r="68">
          <cell r="A68">
            <v>1106010000</v>
          </cell>
          <cell r="B68" t="str">
            <v xml:space="preserve">        Piutang Nasabah Umum - Terafiliasi</v>
          </cell>
          <cell r="C68">
            <v>0</v>
          </cell>
          <cell r="D68">
            <v>0</v>
          </cell>
          <cell r="E68">
            <v>0</v>
          </cell>
          <cell r="F68">
            <v>0</v>
          </cell>
        </row>
        <row r="69">
          <cell r="A69">
            <v>1106020000</v>
          </cell>
          <cell r="B69" t="str">
            <v xml:space="preserve">        Piutang Nasabah Umum - Tidak Terafiliasi</v>
          </cell>
          <cell r="C69">
            <v>0</v>
          </cell>
          <cell r="D69">
            <v>0</v>
          </cell>
          <cell r="E69">
            <v>0</v>
          </cell>
          <cell r="F69">
            <v>0</v>
          </cell>
        </row>
        <row r="70">
          <cell r="A70">
            <v>1107000000</v>
          </cell>
          <cell r="B70" t="str">
            <v xml:space="preserve">    Piutang Nasabah Kelembagaan</v>
          </cell>
          <cell r="C70">
            <v>0</v>
          </cell>
          <cell r="D70">
            <v>0</v>
          </cell>
          <cell r="E70">
            <v>0</v>
          </cell>
          <cell r="F70">
            <v>0</v>
          </cell>
        </row>
        <row r="71">
          <cell r="A71">
            <v>1107010000</v>
          </cell>
          <cell r="B71" t="str">
            <v xml:space="preserve">        Transaksi Beli Efek</v>
          </cell>
          <cell r="C71">
            <v>0</v>
          </cell>
          <cell r="D71">
            <v>0</v>
          </cell>
          <cell r="E71">
            <v>0</v>
          </cell>
          <cell r="F71">
            <v>0</v>
          </cell>
        </row>
        <row r="72">
          <cell r="A72">
            <v>1107010100</v>
          </cell>
          <cell r="B72" t="str">
            <v xml:space="preserve">            Transaksi Beli Efek - Terafiliasi</v>
          </cell>
          <cell r="C72">
            <v>0</v>
          </cell>
          <cell r="D72">
            <v>0</v>
          </cell>
          <cell r="E72">
            <v>0</v>
          </cell>
          <cell r="F72">
            <v>0</v>
          </cell>
        </row>
        <row r="73">
          <cell r="A73">
            <v>1107010200</v>
          </cell>
          <cell r="B73" t="str">
            <v xml:space="preserve">            Transaksi Beli Efek - Tidak Terafiliasi</v>
          </cell>
          <cell r="C73">
            <v>0</v>
          </cell>
          <cell r="D73">
            <v>0</v>
          </cell>
          <cell r="E73">
            <v>0</v>
          </cell>
          <cell r="F73">
            <v>0</v>
          </cell>
        </row>
        <row r="74">
          <cell r="A74">
            <v>1107020000</v>
          </cell>
          <cell r="B74" t="str">
            <v xml:space="preserve">        Gagal Serah - Transaksi Kelembagaan</v>
          </cell>
          <cell r="C74">
            <v>0</v>
          </cell>
          <cell r="D74">
            <v>0</v>
          </cell>
          <cell r="E74">
            <v>0</v>
          </cell>
          <cell r="F74">
            <v>0</v>
          </cell>
        </row>
        <row r="75">
          <cell r="A75">
            <v>1107020100</v>
          </cell>
          <cell r="B75" t="str">
            <v xml:space="preserve">            Gagal Serah  Transaksi Kelembagaan - Terafiliasi</v>
          </cell>
          <cell r="C75">
            <v>0</v>
          </cell>
          <cell r="D75">
            <v>0</v>
          </cell>
          <cell r="E75">
            <v>0</v>
          </cell>
          <cell r="F75">
            <v>0</v>
          </cell>
        </row>
        <row r="76">
          <cell r="A76">
            <v>1107020200</v>
          </cell>
          <cell r="B76" t="str">
            <v xml:space="preserve">            Gagal Serah  Transaksi Kelembagaan - Tidak Terafiliasi</v>
          </cell>
          <cell r="C76">
            <v>0</v>
          </cell>
          <cell r="D76">
            <v>0</v>
          </cell>
          <cell r="E76">
            <v>0</v>
          </cell>
          <cell r="F76">
            <v>0</v>
          </cell>
        </row>
        <row r="77">
          <cell r="A77">
            <v>1108000000</v>
          </cell>
          <cell r="B77" t="str">
            <v xml:space="preserve">    Piutang Lembaga Kliring dan Penjaminan</v>
          </cell>
          <cell r="C77">
            <v>0</v>
          </cell>
          <cell r="D77">
            <v>0</v>
          </cell>
          <cell r="E77">
            <v>0</v>
          </cell>
          <cell r="F77">
            <v>0</v>
          </cell>
        </row>
        <row r="78">
          <cell r="A78">
            <v>1108010000</v>
          </cell>
          <cell r="B78" t="str">
            <v xml:space="preserve">        Uang Jaminan untuk Peminjaman Efek</v>
          </cell>
          <cell r="C78">
            <v>0</v>
          </cell>
          <cell r="D78">
            <v>0</v>
          </cell>
          <cell r="E78">
            <v>0</v>
          </cell>
          <cell r="F78">
            <v>0</v>
          </cell>
        </row>
        <row r="79">
          <cell r="A79">
            <v>1108020000</v>
          </cell>
          <cell r="B79" t="str">
            <v xml:space="preserve">        Uang Jaminan untuk Transaksi Bursa</v>
          </cell>
          <cell r="C79">
            <v>0</v>
          </cell>
          <cell r="D79">
            <v>0</v>
          </cell>
          <cell r="E79">
            <v>0</v>
          </cell>
          <cell r="F79">
            <v>0</v>
          </cell>
        </row>
        <row r="80">
          <cell r="A80">
            <v>1108030000</v>
          </cell>
          <cell r="B80" t="str">
            <v xml:space="preserve">        Piutang Transaksi Bursa</v>
          </cell>
          <cell r="C80">
            <v>0</v>
          </cell>
          <cell r="D80">
            <v>0</v>
          </cell>
          <cell r="E80">
            <v>0</v>
          </cell>
          <cell r="F80">
            <v>0</v>
          </cell>
        </row>
        <row r="81">
          <cell r="A81">
            <v>1109000000</v>
          </cell>
          <cell r="B81" t="str">
            <v xml:space="preserve">    Piutang Perusahaan Efek</v>
          </cell>
          <cell r="C81">
            <v>0</v>
          </cell>
          <cell r="D81">
            <v>0</v>
          </cell>
          <cell r="E81">
            <v>0</v>
          </cell>
          <cell r="F81">
            <v>0</v>
          </cell>
        </row>
        <row r="82">
          <cell r="A82">
            <v>1109010000</v>
          </cell>
          <cell r="B82" t="str">
            <v xml:space="preserve">        Uang Jaminan untuk Peminjaman Efek</v>
          </cell>
          <cell r="C82">
            <v>0</v>
          </cell>
          <cell r="D82">
            <v>0</v>
          </cell>
          <cell r="E82">
            <v>0</v>
          </cell>
          <cell r="F82">
            <v>0</v>
          </cell>
        </row>
        <row r="83">
          <cell r="A83">
            <v>1109010100</v>
          </cell>
          <cell r="B83" t="str">
            <v xml:space="preserve">            Uang Jaminan untuk Peminjaman Efek - Terafiliasi</v>
          </cell>
          <cell r="C83">
            <v>0</v>
          </cell>
          <cell r="D83">
            <v>0</v>
          </cell>
          <cell r="E83">
            <v>0</v>
          </cell>
          <cell r="F83">
            <v>0</v>
          </cell>
        </row>
        <row r="84">
          <cell r="A84">
            <v>1109010200</v>
          </cell>
          <cell r="B84" t="str">
            <v xml:space="preserve">            Uang Jaminan untuk Peminjaman Efek - Tidak Terafiliasi</v>
          </cell>
          <cell r="C84">
            <v>0</v>
          </cell>
          <cell r="D84">
            <v>0</v>
          </cell>
          <cell r="E84">
            <v>0</v>
          </cell>
          <cell r="F84">
            <v>0</v>
          </cell>
        </row>
        <row r="85">
          <cell r="A85">
            <v>1109020000</v>
          </cell>
          <cell r="B85" t="str">
            <v xml:space="preserve">        Saldo Rekening Efek pada Anggota Kliring</v>
          </cell>
          <cell r="C85">
            <v>0</v>
          </cell>
          <cell r="D85">
            <v>0</v>
          </cell>
          <cell r="E85">
            <v>0</v>
          </cell>
          <cell r="F85">
            <v>0</v>
          </cell>
        </row>
        <row r="86">
          <cell r="A86">
            <v>1109020100</v>
          </cell>
          <cell r="B86" t="str">
            <v xml:space="preserve">            Saldo Rekening Efek pada Anggota Kliring - Terafiliasi</v>
          </cell>
          <cell r="C86">
            <v>0</v>
          </cell>
          <cell r="D86">
            <v>0</v>
          </cell>
          <cell r="E86">
            <v>0</v>
          </cell>
          <cell r="F86">
            <v>0</v>
          </cell>
        </row>
        <row r="87">
          <cell r="A87">
            <v>1109020200</v>
          </cell>
          <cell r="B87" t="str">
            <v xml:space="preserve">            Saldo Rekening Efek pada Anggota Kliring - Tidak Terafiliasi</v>
          </cell>
          <cell r="C87">
            <v>0</v>
          </cell>
          <cell r="D87">
            <v>0</v>
          </cell>
          <cell r="E87">
            <v>0</v>
          </cell>
          <cell r="F87">
            <v>0</v>
          </cell>
        </row>
        <row r="88">
          <cell r="A88">
            <v>1109030000</v>
          </cell>
          <cell r="B88" t="str">
            <v xml:space="preserve">        Transaksi Jual Efek</v>
          </cell>
          <cell r="C88">
            <v>0</v>
          </cell>
          <cell r="D88">
            <v>0</v>
          </cell>
          <cell r="E88">
            <v>0</v>
          </cell>
          <cell r="F88">
            <v>0</v>
          </cell>
        </row>
        <row r="89">
          <cell r="A89">
            <v>1109030100</v>
          </cell>
          <cell r="B89" t="str">
            <v xml:space="preserve">            Transaksi Jual Efek - Terafiliasi</v>
          </cell>
          <cell r="C89">
            <v>0</v>
          </cell>
          <cell r="D89">
            <v>0</v>
          </cell>
          <cell r="E89">
            <v>0</v>
          </cell>
          <cell r="F89">
            <v>0</v>
          </cell>
        </row>
        <row r="90">
          <cell r="A90">
            <v>1109030200</v>
          </cell>
          <cell r="B90" t="str">
            <v xml:space="preserve">            Transaksi Jual Efek - Tidak Terafiliasi</v>
          </cell>
          <cell r="C90">
            <v>0</v>
          </cell>
          <cell r="D90">
            <v>0</v>
          </cell>
          <cell r="E90">
            <v>0</v>
          </cell>
          <cell r="F90">
            <v>0</v>
          </cell>
        </row>
        <row r="91">
          <cell r="A91">
            <v>1109040000</v>
          </cell>
          <cell r="B91" t="str">
            <v xml:space="preserve">        Piutang Komisi</v>
          </cell>
          <cell r="C91">
            <v>0</v>
          </cell>
          <cell r="D91">
            <v>0</v>
          </cell>
          <cell r="E91">
            <v>0</v>
          </cell>
          <cell r="F91">
            <v>0</v>
          </cell>
        </row>
        <row r="92">
          <cell r="A92">
            <v>1109040100</v>
          </cell>
          <cell r="B92" t="str">
            <v xml:space="preserve">            Piutang Komisi - Terafiliasi</v>
          </cell>
          <cell r="C92">
            <v>0</v>
          </cell>
          <cell r="D92">
            <v>0</v>
          </cell>
          <cell r="E92">
            <v>0</v>
          </cell>
          <cell r="F92">
            <v>0</v>
          </cell>
        </row>
        <row r="93">
          <cell r="A93">
            <v>1109040200</v>
          </cell>
          <cell r="B93" t="str">
            <v xml:space="preserve">            Piutang Komisi - Tidak Terafiliasi</v>
          </cell>
          <cell r="C93">
            <v>0</v>
          </cell>
          <cell r="D93">
            <v>0</v>
          </cell>
          <cell r="E93">
            <v>0</v>
          </cell>
          <cell r="F93">
            <v>0</v>
          </cell>
        </row>
        <row r="94">
          <cell r="A94">
            <v>1109050000</v>
          </cell>
          <cell r="B94" t="str">
            <v xml:space="preserve">        Gagal Serah - Perusahaan Efek</v>
          </cell>
          <cell r="C94">
            <v>0</v>
          </cell>
          <cell r="D94">
            <v>0</v>
          </cell>
          <cell r="E94">
            <v>0</v>
          </cell>
          <cell r="F94">
            <v>0</v>
          </cell>
        </row>
        <row r="95">
          <cell r="A95">
            <v>1109050100</v>
          </cell>
          <cell r="B95" t="str">
            <v xml:space="preserve">            Gagal Serah Perusahaan Efek - Terafiliasi</v>
          </cell>
          <cell r="C95">
            <v>0</v>
          </cell>
          <cell r="D95">
            <v>0</v>
          </cell>
          <cell r="E95">
            <v>0</v>
          </cell>
          <cell r="F95">
            <v>0</v>
          </cell>
        </row>
        <row r="96">
          <cell r="A96">
            <v>1109050200</v>
          </cell>
          <cell r="B96" t="str">
            <v xml:space="preserve">            Gagal Serah Perusahaan Efek - Tidak Terafiliasi</v>
          </cell>
          <cell r="C96">
            <v>0</v>
          </cell>
          <cell r="D96">
            <v>0</v>
          </cell>
          <cell r="E96">
            <v>0</v>
          </cell>
          <cell r="F96">
            <v>0</v>
          </cell>
        </row>
        <row r="97">
          <cell r="A97">
            <v>1110000000</v>
          </cell>
          <cell r="B97" t="str">
            <v xml:space="preserve">    Piutang Dividen dan Bunga</v>
          </cell>
          <cell r="C97">
            <v>0</v>
          </cell>
          <cell r="D97">
            <v>0</v>
          </cell>
          <cell r="E97">
            <v>0</v>
          </cell>
          <cell r="F97">
            <v>0</v>
          </cell>
        </row>
        <row r="98">
          <cell r="A98">
            <v>1110010000</v>
          </cell>
          <cell r="B98" t="str">
            <v xml:space="preserve">        Piutang Dividen</v>
          </cell>
          <cell r="C98">
            <v>0</v>
          </cell>
          <cell r="D98">
            <v>0</v>
          </cell>
          <cell r="E98">
            <v>0</v>
          </cell>
          <cell r="F98">
            <v>0</v>
          </cell>
        </row>
        <row r="99">
          <cell r="A99">
            <v>1110020000</v>
          </cell>
          <cell r="B99" t="str">
            <v xml:space="preserve">        Piutang Bunga</v>
          </cell>
          <cell r="C99">
            <v>0</v>
          </cell>
          <cell r="D99">
            <v>0</v>
          </cell>
          <cell r="E99">
            <v>0</v>
          </cell>
          <cell r="F99">
            <v>0</v>
          </cell>
        </row>
        <row r="100">
          <cell r="A100">
            <v>1199999999</v>
          </cell>
          <cell r="B100" t="str">
            <v xml:space="preserve">    Rekening Perantara Transaksi</v>
          </cell>
          <cell r="C100">
            <v>0</v>
          </cell>
          <cell r="D100">
            <v>0</v>
          </cell>
          <cell r="E100">
            <v>0</v>
          </cell>
          <cell r="F100">
            <v>0</v>
          </cell>
        </row>
        <row r="101">
          <cell r="A101">
            <v>1200000000</v>
          </cell>
          <cell r="B101" t="str">
            <v xml:space="preserve">  Penyertaan di Bursa Efek</v>
          </cell>
          <cell r="C101">
            <v>660000000</v>
          </cell>
          <cell r="D101">
            <v>0</v>
          </cell>
          <cell r="E101">
            <v>0</v>
          </cell>
          <cell r="F101">
            <v>660000000</v>
          </cell>
        </row>
        <row r="102">
          <cell r="A102">
            <v>1200010000</v>
          </cell>
          <cell r="B102" t="str">
            <v xml:space="preserve">        Penyertaan di PT. Bursa Efek Jakarta</v>
          </cell>
          <cell r="C102">
            <v>60000000</v>
          </cell>
          <cell r="D102">
            <v>0</v>
          </cell>
          <cell r="E102">
            <v>0</v>
          </cell>
          <cell r="F102">
            <v>60000000</v>
          </cell>
        </row>
        <row r="103">
          <cell r="A103">
            <v>1300000000</v>
          </cell>
          <cell r="B103" t="str">
            <v xml:space="preserve">        Penyertaan Lainnya</v>
          </cell>
          <cell r="C103">
            <v>0</v>
          </cell>
          <cell r="D103">
            <v>0</v>
          </cell>
          <cell r="E103">
            <v>0</v>
          </cell>
          <cell r="F103">
            <v>0</v>
          </cell>
        </row>
        <row r="104">
          <cell r="A104">
            <v>1300010000</v>
          </cell>
          <cell r="B104" t="str">
            <v xml:space="preserve">        Penyertaan pada PT. K S E I</v>
          </cell>
          <cell r="C104">
            <v>600000000</v>
          </cell>
          <cell r="D104">
            <v>0</v>
          </cell>
          <cell r="E104">
            <v>0</v>
          </cell>
          <cell r="F104">
            <v>600000000</v>
          </cell>
        </row>
        <row r="105">
          <cell r="A105">
            <v>1400000000</v>
          </cell>
          <cell r="B105" t="str">
            <v xml:space="preserve">  Jaminan Lainnya</v>
          </cell>
          <cell r="C105">
            <v>106194484.63</v>
          </cell>
          <cell r="D105">
            <v>0</v>
          </cell>
          <cell r="E105">
            <v>0</v>
          </cell>
          <cell r="F105">
            <v>106194484.63</v>
          </cell>
        </row>
        <row r="106">
          <cell r="A106">
            <v>1400010000</v>
          </cell>
          <cell r="B106" t="str">
            <v xml:space="preserve">        Dana Kliring pada LKP</v>
          </cell>
          <cell r="C106">
            <v>106194484.63</v>
          </cell>
          <cell r="D106">
            <v>0</v>
          </cell>
          <cell r="E106">
            <v>0</v>
          </cell>
          <cell r="F106">
            <v>106194484.63</v>
          </cell>
        </row>
        <row r="107">
          <cell r="A107">
            <v>1500000000</v>
          </cell>
          <cell r="B107" t="str">
            <v xml:space="preserve">  Selisih Efek Positif</v>
          </cell>
          <cell r="C107">
            <v>0</v>
          </cell>
          <cell r="D107">
            <v>0</v>
          </cell>
          <cell r="E107">
            <v>0</v>
          </cell>
          <cell r="F107">
            <v>0</v>
          </cell>
        </row>
        <row r="108">
          <cell r="A108">
            <v>1600000000</v>
          </cell>
          <cell r="B108" t="str">
            <v xml:space="preserve">  Aktiva Keuangan Lainnya</v>
          </cell>
          <cell r="C108">
            <v>4029305904.96</v>
          </cell>
          <cell r="D108">
            <v>11042453014.280001</v>
          </cell>
          <cell r="E108">
            <v>2327047684.8000002</v>
          </cell>
          <cell r="F108">
            <v>12744711234.440001</v>
          </cell>
        </row>
        <row r="109">
          <cell r="A109">
            <v>1600010000</v>
          </cell>
          <cell r="B109" t="str">
            <v xml:space="preserve">        Piutang Dana Kliring - LKP</v>
          </cell>
          <cell r="C109">
            <v>0</v>
          </cell>
          <cell r="D109">
            <v>0</v>
          </cell>
          <cell r="E109">
            <v>0</v>
          </cell>
          <cell r="F109">
            <v>0</v>
          </cell>
        </row>
        <row r="110">
          <cell r="A110">
            <v>1600020000</v>
          </cell>
          <cell r="B110" t="str">
            <v xml:space="preserve">        Biaya di bayar di muka</v>
          </cell>
          <cell r="C110">
            <v>416215190.08999997</v>
          </cell>
          <cell r="D110">
            <v>210597705.99000001</v>
          </cell>
          <cell r="E110">
            <v>357028167.95999998</v>
          </cell>
          <cell r="F110">
            <v>269784728.13</v>
          </cell>
        </row>
        <row r="111">
          <cell r="A111">
            <v>1600020100</v>
          </cell>
          <cell r="B111" t="str">
            <v xml:space="preserve">            Sewa Gedung/Kantor</v>
          </cell>
          <cell r="C111">
            <v>67192896</v>
          </cell>
          <cell r="D111">
            <v>77118953</v>
          </cell>
          <cell r="E111">
            <v>67192896</v>
          </cell>
          <cell r="F111">
            <v>77118953</v>
          </cell>
        </row>
        <row r="112">
          <cell r="A112">
            <v>1600020200</v>
          </cell>
          <cell r="B112" t="str">
            <v xml:space="preserve">            Asuransi</v>
          </cell>
          <cell r="C112">
            <v>37363448.5</v>
          </cell>
          <cell r="D112">
            <v>0</v>
          </cell>
          <cell r="E112">
            <v>7893477</v>
          </cell>
          <cell r="F112">
            <v>29469971.5</v>
          </cell>
        </row>
        <row r="113">
          <cell r="A113">
            <v>1600020300</v>
          </cell>
          <cell r="B113" t="str">
            <v xml:space="preserve">            Pembayaran di Muka/Advance</v>
          </cell>
          <cell r="C113">
            <v>178801439.59</v>
          </cell>
          <cell r="D113">
            <v>133478752.98999999</v>
          </cell>
          <cell r="E113">
            <v>233938355.96000001</v>
          </cell>
          <cell r="F113">
            <v>78341836.629999995</v>
          </cell>
        </row>
        <row r="114">
          <cell r="A114">
            <v>1600020301</v>
          </cell>
          <cell r="B114" t="str">
            <v xml:space="preserve">              PEMBAYARAN DI MUKA/ADVANCE IDR Equivalent</v>
          </cell>
          <cell r="C114">
            <v>158231396.59</v>
          </cell>
          <cell r="D114">
            <v>95332787.989999995</v>
          </cell>
          <cell r="E114">
            <v>192186548.96000001</v>
          </cell>
          <cell r="F114">
            <v>61377635.630000003</v>
          </cell>
        </row>
        <row r="115">
          <cell r="A115">
            <v>1600020301</v>
          </cell>
          <cell r="B115" t="str">
            <v xml:space="preserve">              PEMBAYARAN DI MUKA/ADVANCE USD</v>
          </cell>
          <cell r="C115">
            <v>18610.16</v>
          </cell>
          <cell r="D115">
            <v>10232.41</v>
          </cell>
          <cell r="E115">
            <v>21548.82</v>
          </cell>
          <cell r="F115">
            <v>7293.75</v>
          </cell>
        </row>
        <row r="116">
          <cell r="A116">
            <v>1600020302</v>
          </cell>
          <cell r="B116" t="str">
            <v xml:space="preserve">              PEMBAYARAN DI MUKA/ADVANCE HKD</v>
          </cell>
          <cell r="C116">
            <v>0</v>
          </cell>
          <cell r="D116">
            <v>0</v>
          </cell>
          <cell r="E116">
            <v>0</v>
          </cell>
          <cell r="F116">
            <v>0</v>
          </cell>
        </row>
        <row r="117">
          <cell r="A117">
            <v>1600020302</v>
          </cell>
          <cell r="B117" t="str">
            <v xml:space="preserve">              PEMBAYARAN DI MUKA/ADVANCE IDR EQUIVALENT</v>
          </cell>
          <cell r="C117">
            <v>0</v>
          </cell>
          <cell r="D117">
            <v>0</v>
          </cell>
          <cell r="E117">
            <v>0</v>
          </cell>
          <cell r="F117">
            <v>0</v>
          </cell>
        </row>
        <row r="118">
          <cell r="A118">
            <v>1600020303</v>
          </cell>
          <cell r="B118" t="str">
            <v xml:space="preserve">              PEMBAYARAN DI MUKA/ADVANCE IDR  EQUIVALENT</v>
          </cell>
          <cell r="C118">
            <v>0</v>
          </cell>
          <cell r="D118">
            <v>0</v>
          </cell>
          <cell r="E118">
            <v>0</v>
          </cell>
          <cell r="F118">
            <v>0</v>
          </cell>
        </row>
        <row r="119">
          <cell r="A119">
            <v>1600020303</v>
          </cell>
          <cell r="B119" t="str">
            <v xml:space="preserve">              PEMBAYARAN DI MUKA/ADVANCE SGD</v>
          </cell>
          <cell r="C119">
            <v>0</v>
          </cell>
          <cell r="D119">
            <v>0</v>
          </cell>
          <cell r="E119">
            <v>0</v>
          </cell>
          <cell r="F119">
            <v>0</v>
          </cell>
        </row>
        <row r="120">
          <cell r="A120">
            <v>1600020304</v>
          </cell>
          <cell r="B120" t="str">
            <v xml:space="preserve">              PEMBAYARAN DI MUKA/ADVANCE GBP</v>
          </cell>
          <cell r="C120">
            <v>0</v>
          </cell>
          <cell r="D120">
            <v>0</v>
          </cell>
          <cell r="E120">
            <v>0</v>
          </cell>
          <cell r="F120">
            <v>0</v>
          </cell>
        </row>
        <row r="121">
          <cell r="A121">
            <v>1600020304</v>
          </cell>
          <cell r="B121" t="str">
            <v xml:space="preserve">              PEMBAYARAN DI MUKA/ADVANCE IDR  EQUIVALENT</v>
          </cell>
          <cell r="C121">
            <v>0</v>
          </cell>
          <cell r="D121">
            <v>0</v>
          </cell>
          <cell r="E121">
            <v>0</v>
          </cell>
          <cell r="F121">
            <v>0</v>
          </cell>
        </row>
        <row r="122">
          <cell r="A122">
            <v>1600020306</v>
          </cell>
          <cell r="B122" t="str">
            <v xml:space="preserve">              PEMBAYARAN DI MUKA/ADVANCE IDR</v>
          </cell>
          <cell r="C122">
            <v>20570043</v>
          </cell>
          <cell r="D122">
            <v>38145965</v>
          </cell>
          <cell r="E122">
            <v>41751807</v>
          </cell>
          <cell r="F122">
            <v>16964201</v>
          </cell>
        </row>
        <row r="123">
          <cell r="A123">
            <v>1600020400</v>
          </cell>
          <cell r="B123" t="str">
            <v xml:space="preserve">            Lainnya</v>
          </cell>
          <cell r="C123">
            <v>132857406</v>
          </cell>
          <cell r="D123">
            <v>0</v>
          </cell>
          <cell r="E123">
            <v>48003439</v>
          </cell>
          <cell r="F123">
            <v>84853967</v>
          </cell>
        </row>
        <row r="124">
          <cell r="A124">
            <v>1600030000</v>
          </cell>
          <cell r="B124" t="str">
            <v xml:space="preserve">        Pajak Dibayar Dimuka</v>
          </cell>
          <cell r="C124">
            <v>1573541643</v>
          </cell>
          <cell r="D124">
            <v>1584801886</v>
          </cell>
          <cell r="E124">
            <v>0</v>
          </cell>
          <cell r="F124">
            <v>3158343529</v>
          </cell>
        </row>
        <row r="125">
          <cell r="A125">
            <v>1600030100</v>
          </cell>
          <cell r="B125" t="str">
            <v xml:space="preserve">            Pph pasal 21</v>
          </cell>
          <cell r="C125">
            <v>0</v>
          </cell>
          <cell r="D125">
            <v>0</v>
          </cell>
          <cell r="E125">
            <v>0</v>
          </cell>
          <cell r="F125">
            <v>0</v>
          </cell>
        </row>
        <row r="126">
          <cell r="A126">
            <v>1600030200</v>
          </cell>
          <cell r="B126" t="str">
            <v xml:space="preserve">            Pph pasal 23/26</v>
          </cell>
          <cell r="C126">
            <v>3828000</v>
          </cell>
          <cell r="D126">
            <v>565491552</v>
          </cell>
          <cell r="E126">
            <v>0</v>
          </cell>
          <cell r="F126">
            <v>569319552</v>
          </cell>
        </row>
        <row r="127">
          <cell r="A127">
            <v>1600030300</v>
          </cell>
          <cell r="B127" t="str">
            <v xml:space="preserve">            Pph pasal 25</v>
          </cell>
          <cell r="C127">
            <v>416851236</v>
          </cell>
          <cell r="D127">
            <v>57144417</v>
          </cell>
          <cell r="E127">
            <v>0</v>
          </cell>
          <cell r="F127">
            <v>473995653</v>
          </cell>
        </row>
        <row r="128">
          <cell r="A128">
            <v>1600030400</v>
          </cell>
          <cell r="B128" t="str">
            <v xml:space="preserve">            Fiskal Luar Negri</v>
          </cell>
          <cell r="C128">
            <v>24000000</v>
          </cell>
          <cell r="D128">
            <v>7000000</v>
          </cell>
          <cell r="E128">
            <v>0</v>
          </cell>
          <cell r="F128">
            <v>31000000</v>
          </cell>
        </row>
        <row r="129">
          <cell r="A129">
            <v>1600030500</v>
          </cell>
          <cell r="B129" t="str">
            <v xml:space="preserve">            PPN Masukan</v>
          </cell>
          <cell r="C129">
            <v>1128862407</v>
          </cell>
          <cell r="D129">
            <v>16240604</v>
          </cell>
          <cell r="E129">
            <v>0</v>
          </cell>
          <cell r="F129">
            <v>1145103011</v>
          </cell>
        </row>
        <row r="130">
          <cell r="A130">
            <v>1600030600</v>
          </cell>
          <cell r="B130" t="str">
            <v xml:space="preserve">            PPN Keluaran paid by issuer</v>
          </cell>
          <cell r="C130">
            <v>0</v>
          </cell>
          <cell r="D130">
            <v>938925313</v>
          </cell>
          <cell r="E130">
            <v>0</v>
          </cell>
          <cell r="F130">
            <v>938925313</v>
          </cell>
        </row>
        <row r="131">
          <cell r="A131">
            <v>1600040000</v>
          </cell>
          <cell r="B131" t="str">
            <v xml:space="preserve">        Pinjaman Karyawan</v>
          </cell>
          <cell r="C131">
            <v>0</v>
          </cell>
          <cell r="D131">
            <v>0</v>
          </cell>
          <cell r="E131">
            <v>0</v>
          </cell>
          <cell r="F131">
            <v>0</v>
          </cell>
        </row>
        <row r="132">
          <cell r="A132">
            <v>1600040200</v>
          </cell>
          <cell r="B132" t="str">
            <v xml:space="preserve">            PINJAMAN KARYAWAN IDR</v>
          </cell>
          <cell r="C132">
            <v>0</v>
          </cell>
          <cell r="D132">
            <v>0</v>
          </cell>
          <cell r="E132">
            <v>0</v>
          </cell>
          <cell r="F132">
            <v>0</v>
          </cell>
        </row>
        <row r="133">
          <cell r="A133">
            <v>1600050000</v>
          </cell>
          <cell r="B133" t="str">
            <v xml:space="preserve">        Piutang Antar Kantor</v>
          </cell>
          <cell r="C133">
            <v>1929267025.8099999</v>
          </cell>
          <cell r="D133">
            <v>361936149.13</v>
          </cell>
          <cell r="E133">
            <v>1901138478.48</v>
          </cell>
          <cell r="F133">
            <v>390064696.44999999</v>
          </cell>
        </row>
        <row r="134">
          <cell r="A134">
            <v>1600050100</v>
          </cell>
          <cell r="B134" t="str">
            <v xml:space="preserve">            Piutang dari UBS AG Reps office</v>
          </cell>
          <cell r="C134">
            <v>3836500</v>
          </cell>
          <cell r="D134">
            <v>0</v>
          </cell>
          <cell r="E134">
            <v>3836500</v>
          </cell>
          <cell r="F134">
            <v>0</v>
          </cell>
        </row>
        <row r="135">
          <cell r="A135">
            <v>1600050200</v>
          </cell>
          <cell r="B135" t="str">
            <v xml:space="preserve">            Piutang dari PT UBS Securities Indonesia</v>
          </cell>
          <cell r="C135">
            <v>0</v>
          </cell>
          <cell r="D135">
            <v>0</v>
          </cell>
          <cell r="E135">
            <v>0</v>
          </cell>
          <cell r="F135">
            <v>0</v>
          </cell>
        </row>
        <row r="136">
          <cell r="A136">
            <v>1600050300</v>
          </cell>
          <cell r="B136" t="str">
            <v xml:space="preserve">          Piutang dari UBS AG Hongkong</v>
          </cell>
          <cell r="C136">
            <v>2271023.7999999998</v>
          </cell>
          <cell r="D136">
            <v>4822.2</v>
          </cell>
          <cell r="E136">
            <v>12681</v>
          </cell>
          <cell r="F136">
            <v>2263165</v>
          </cell>
        </row>
        <row r="137">
          <cell r="A137">
            <v>1600050301</v>
          </cell>
          <cell r="B137" t="str">
            <v xml:space="preserve">            Piutang dari UBS AG Hongkong</v>
          </cell>
          <cell r="C137">
            <v>1505806</v>
          </cell>
          <cell r="D137">
            <v>0</v>
          </cell>
          <cell r="E137">
            <v>0</v>
          </cell>
          <cell r="F137">
            <v>1505806</v>
          </cell>
        </row>
        <row r="138">
          <cell r="A138">
            <v>1600050303</v>
          </cell>
          <cell r="B138" t="str">
            <v xml:space="preserve">            PIUTANG DARI UBS AG HONGKONG- IDR EQ</v>
          </cell>
          <cell r="C138">
            <v>765217.8</v>
          </cell>
          <cell r="D138">
            <v>4822.2</v>
          </cell>
          <cell r="E138">
            <v>12681</v>
          </cell>
          <cell r="F138">
            <v>757359</v>
          </cell>
        </row>
        <row r="139">
          <cell r="A139">
            <v>1600050303</v>
          </cell>
          <cell r="B139" t="str">
            <v xml:space="preserve">            PIUTANG DARI UBS AG HONGKONG - USD</v>
          </cell>
          <cell r="C139">
            <v>90</v>
          </cell>
          <cell r="D139">
            <v>0</v>
          </cell>
          <cell r="E139">
            <v>0</v>
          </cell>
          <cell r="F139">
            <v>90</v>
          </cell>
        </row>
        <row r="140">
          <cell r="A140">
            <v>1600050400</v>
          </cell>
          <cell r="B140" t="str">
            <v xml:space="preserve">          Piutang dari UBS AG Singapore</v>
          </cell>
          <cell r="C140">
            <v>1923159502.01</v>
          </cell>
          <cell r="D140">
            <v>361931326.93000001</v>
          </cell>
          <cell r="E140">
            <v>1897289297.48</v>
          </cell>
          <cell r="F140">
            <v>387801531.44999999</v>
          </cell>
        </row>
        <row r="141">
          <cell r="A141">
            <v>1600050401</v>
          </cell>
          <cell r="B141" t="str">
            <v xml:space="preserve">            Piutang dari UBS AG Singapore</v>
          </cell>
          <cell r="C141">
            <v>1541393787</v>
          </cell>
          <cell r="D141">
            <v>213875019</v>
          </cell>
          <cell r="E141">
            <v>1511479425</v>
          </cell>
          <cell r="F141">
            <v>243789381</v>
          </cell>
        </row>
        <row r="142">
          <cell r="A142">
            <v>1600050403</v>
          </cell>
          <cell r="B142" t="str">
            <v xml:space="preserve">            PIUTANG DARI UBS SINGAPORE - EQUIVALENT</v>
          </cell>
          <cell r="C142">
            <v>381765715.00999999</v>
          </cell>
          <cell r="D142">
            <v>148056307.93000001</v>
          </cell>
          <cell r="E142">
            <v>385809872.48000002</v>
          </cell>
          <cell r="F142">
            <v>144012150.44999999</v>
          </cell>
        </row>
        <row r="143">
          <cell r="A143">
            <v>1600050403</v>
          </cell>
          <cell r="B143" t="str">
            <v xml:space="preserve">            PIUTANG DARI UBS SINGAPORE - USD</v>
          </cell>
          <cell r="C143">
            <v>44900.83</v>
          </cell>
          <cell r="D143">
            <v>17113.900000000001</v>
          </cell>
          <cell r="E143">
            <v>44901.19</v>
          </cell>
          <cell r="F143">
            <v>17113.54</v>
          </cell>
        </row>
        <row r="144">
          <cell r="A144">
            <v>1600050500</v>
          </cell>
          <cell r="B144" t="str">
            <v xml:space="preserve">          Piutang dari UBSW Philipina</v>
          </cell>
          <cell r="C144">
            <v>0</v>
          </cell>
          <cell r="D144">
            <v>0</v>
          </cell>
          <cell r="E144">
            <v>0</v>
          </cell>
          <cell r="F144">
            <v>0</v>
          </cell>
        </row>
        <row r="145">
          <cell r="A145">
            <v>1600050600</v>
          </cell>
          <cell r="B145" t="str">
            <v xml:space="preserve">          Piutang dari UBS AG Switzerland</v>
          </cell>
          <cell r="C145">
            <v>0</v>
          </cell>
          <cell r="D145">
            <v>0</v>
          </cell>
          <cell r="E145">
            <v>0</v>
          </cell>
          <cell r="F145">
            <v>0</v>
          </cell>
        </row>
        <row r="146">
          <cell r="A146">
            <v>1600050700</v>
          </cell>
          <cell r="B146" t="str">
            <v xml:space="preserve">          Piutang dari UBS AG London</v>
          </cell>
          <cell r="C146">
            <v>0</v>
          </cell>
          <cell r="D146">
            <v>0</v>
          </cell>
          <cell r="E146">
            <v>0</v>
          </cell>
          <cell r="F146">
            <v>0</v>
          </cell>
        </row>
        <row r="147">
          <cell r="A147">
            <v>1600050800</v>
          </cell>
          <cell r="B147" t="str">
            <v xml:space="preserve">          Piutang dari UBS AG Korea</v>
          </cell>
          <cell r="C147">
            <v>0</v>
          </cell>
          <cell r="D147">
            <v>0</v>
          </cell>
          <cell r="E147">
            <v>0</v>
          </cell>
          <cell r="F147">
            <v>0</v>
          </cell>
        </row>
        <row r="148">
          <cell r="A148">
            <v>1600050801</v>
          </cell>
          <cell r="B148" t="str">
            <v xml:space="preserve">            Piutang dari UBS AG Korea</v>
          </cell>
          <cell r="C148">
            <v>0</v>
          </cell>
          <cell r="D148">
            <v>0</v>
          </cell>
          <cell r="E148">
            <v>0</v>
          </cell>
          <cell r="F148">
            <v>0</v>
          </cell>
        </row>
        <row r="149">
          <cell r="A149">
            <v>1600050802</v>
          </cell>
          <cell r="B149" t="str">
            <v xml:space="preserve">            Piutang dari UBS AG Korea -EQUIVALENT</v>
          </cell>
          <cell r="C149">
            <v>0</v>
          </cell>
          <cell r="D149">
            <v>0</v>
          </cell>
          <cell r="E149">
            <v>0</v>
          </cell>
          <cell r="F149">
            <v>0</v>
          </cell>
        </row>
        <row r="150">
          <cell r="A150">
            <v>1600050802</v>
          </cell>
          <cell r="B150" t="str">
            <v xml:space="preserve">            Piutang dari UBS AG Korea -USD</v>
          </cell>
          <cell r="C150">
            <v>0</v>
          </cell>
          <cell r="D150">
            <v>0</v>
          </cell>
          <cell r="E150">
            <v>0</v>
          </cell>
          <cell r="F150">
            <v>0</v>
          </cell>
        </row>
        <row r="151">
          <cell r="A151">
            <v>1600050900</v>
          </cell>
          <cell r="B151" t="str">
            <v xml:space="preserve">          Piutang dari  PT Madariprima Indonusa</v>
          </cell>
          <cell r="C151">
            <v>0</v>
          </cell>
          <cell r="D151">
            <v>0</v>
          </cell>
          <cell r="E151">
            <v>0</v>
          </cell>
          <cell r="F151">
            <v>0</v>
          </cell>
        </row>
        <row r="152">
          <cell r="A152">
            <v>1600050901</v>
          </cell>
          <cell r="B152" t="str">
            <v xml:space="preserve">            Piutang dari  PT Madariprima Indonusa</v>
          </cell>
          <cell r="C152">
            <v>0</v>
          </cell>
          <cell r="D152">
            <v>0</v>
          </cell>
          <cell r="E152">
            <v>0</v>
          </cell>
          <cell r="F152">
            <v>0</v>
          </cell>
        </row>
        <row r="153">
          <cell r="A153">
            <v>1600050902</v>
          </cell>
          <cell r="B153" t="str">
            <v xml:space="preserve">            Piutang dari  PT Madariprima Indonusa - EQUIVALENT</v>
          </cell>
          <cell r="C153">
            <v>0</v>
          </cell>
          <cell r="D153">
            <v>0</v>
          </cell>
          <cell r="E153">
            <v>0</v>
          </cell>
          <cell r="F153">
            <v>0</v>
          </cell>
        </row>
        <row r="154">
          <cell r="A154">
            <v>1600050902</v>
          </cell>
          <cell r="B154" t="str">
            <v xml:space="preserve">            Piutang dari  PT Madariprima Indonusa -USD</v>
          </cell>
          <cell r="C154">
            <v>0</v>
          </cell>
          <cell r="D154">
            <v>0</v>
          </cell>
          <cell r="E154">
            <v>0</v>
          </cell>
          <cell r="F154">
            <v>0</v>
          </cell>
        </row>
        <row r="155">
          <cell r="A155">
            <v>1600060000</v>
          </cell>
          <cell r="B155" t="str">
            <v xml:space="preserve">        Piutang Lainnya</v>
          </cell>
          <cell r="C155">
            <v>0</v>
          </cell>
          <cell r="D155">
            <v>0</v>
          </cell>
          <cell r="E155">
            <v>0</v>
          </cell>
          <cell r="F155">
            <v>0</v>
          </cell>
        </row>
        <row r="156">
          <cell r="A156">
            <v>1600060100</v>
          </cell>
          <cell r="B156" t="str">
            <v xml:space="preserve">            Highrise</v>
          </cell>
          <cell r="C156">
            <v>0</v>
          </cell>
          <cell r="D156">
            <v>0</v>
          </cell>
          <cell r="E156">
            <v>0</v>
          </cell>
          <cell r="F156">
            <v>0</v>
          </cell>
        </row>
        <row r="157">
          <cell r="A157">
            <v>1600060101</v>
          </cell>
          <cell r="B157" t="str">
            <v xml:space="preserve">              Highrise</v>
          </cell>
          <cell r="C157">
            <v>0</v>
          </cell>
          <cell r="D157">
            <v>0</v>
          </cell>
          <cell r="E157">
            <v>0</v>
          </cell>
          <cell r="F157">
            <v>0</v>
          </cell>
        </row>
        <row r="158">
          <cell r="A158">
            <v>1600060102</v>
          </cell>
          <cell r="B158" t="str">
            <v xml:space="preserve">              Highrise - EQUIVALENT</v>
          </cell>
          <cell r="C158">
            <v>0</v>
          </cell>
          <cell r="D158">
            <v>0</v>
          </cell>
          <cell r="E158">
            <v>0</v>
          </cell>
          <cell r="F158">
            <v>0</v>
          </cell>
        </row>
        <row r="159">
          <cell r="A159">
            <v>1600060102</v>
          </cell>
          <cell r="B159" t="str">
            <v xml:space="preserve">              Highrise - SGD</v>
          </cell>
          <cell r="C159">
            <v>0</v>
          </cell>
          <cell r="D159">
            <v>0</v>
          </cell>
          <cell r="E159">
            <v>0</v>
          </cell>
          <cell r="F159">
            <v>0</v>
          </cell>
        </row>
        <row r="160">
          <cell r="A160">
            <v>1600060200</v>
          </cell>
          <cell r="B160" t="str">
            <v xml:space="preserve">            Sky Hawk</v>
          </cell>
          <cell r="C160">
            <v>0</v>
          </cell>
          <cell r="D160">
            <v>0</v>
          </cell>
          <cell r="E160">
            <v>0</v>
          </cell>
          <cell r="F160">
            <v>0</v>
          </cell>
        </row>
        <row r="161">
          <cell r="A161">
            <v>1600060202</v>
          </cell>
          <cell r="B161" t="str">
            <v xml:space="preserve">              Sky Hawk - EQUIVALENT</v>
          </cell>
          <cell r="C161">
            <v>0</v>
          </cell>
          <cell r="D161">
            <v>0</v>
          </cell>
          <cell r="E161">
            <v>0</v>
          </cell>
          <cell r="F161">
            <v>0</v>
          </cell>
        </row>
        <row r="162">
          <cell r="A162">
            <v>1600060202</v>
          </cell>
          <cell r="B162" t="str">
            <v xml:space="preserve">              Sky Hawk - USD</v>
          </cell>
          <cell r="C162">
            <v>0</v>
          </cell>
          <cell r="D162">
            <v>0</v>
          </cell>
          <cell r="E162">
            <v>0</v>
          </cell>
          <cell r="F162">
            <v>0</v>
          </cell>
        </row>
        <row r="163">
          <cell r="A163">
            <v>1600060300</v>
          </cell>
          <cell r="B163" t="str">
            <v xml:space="preserve">            Big Game</v>
          </cell>
          <cell r="C163">
            <v>0</v>
          </cell>
          <cell r="D163">
            <v>0</v>
          </cell>
          <cell r="E163">
            <v>0</v>
          </cell>
          <cell r="F163">
            <v>0</v>
          </cell>
        </row>
        <row r="164">
          <cell r="A164">
            <v>1600060302</v>
          </cell>
          <cell r="B164" t="str">
            <v xml:space="preserve">              Big Game - EQUIVALENT</v>
          </cell>
          <cell r="C164">
            <v>0</v>
          </cell>
          <cell r="D164">
            <v>0</v>
          </cell>
          <cell r="E164">
            <v>0</v>
          </cell>
          <cell r="F164">
            <v>0</v>
          </cell>
        </row>
        <row r="165">
          <cell r="A165">
            <v>1600060302</v>
          </cell>
          <cell r="B165" t="str">
            <v xml:space="preserve">              Big Game - USD</v>
          </cell>
          <cell r="C165">
            <v>0</v>
          </cell>
          <cell r="D165">
            <v>0</v>
          </cell>
          <cell r="E165">
            <v>0</v>
          </cell>
          <cell r="F165">
            <v>0</v>
          </cell>
        </row>
        <row r="166">
          <cell r="A166">
            <v>1600070000</v>
          </cell>
          <cell r="B166" t="str">
            <v xml:space="preserve">        Piutang Lainnya</v>
          </cell>
          <cell r="C166">
            <v>110282046.06</v>
          </cell>
          <cell r="D166">
            <v>8885117273.1599998</v>
          </cell>
          <cell r="E166">
            <v>68881038.359999999</v>
          </cell>
          <cell r="F166">
            <v>8926518280.8600006</v>
          </cell>
        </row>
        <row r="167">
          <cell r="A167">
            <v>1600070100</v>
          </cell>
          <cell r="B167" t="str">
            <v xml:space="preserve">          PIUTANG LAINNYA IDR</v>
          </cell>
          <cell r="C167">
            <v>72935166.209999993</v>
          </cell>
          <cell r="D167">
            <v>8878718794</v>
          </cell>
          <cell r="E167">
            <v>62902564</v>
          </cell>
          <cell r="F167">
            <v>8888751396.2099991</v>
          </cell>
        </row>
        <row r="168">
          <cell r="A168">
            <v>1600070200</v>
          </cell>
          <cell r="B168" t="str">
            <v xml:space="preserve">          PIUTANG LAINNYA IDR Equivalent</v>
          </cell>
          <cell r="C168">
            <v>37346879.850000001</v>
          </cell>
          <cell r="D168">
            <v>6398479.1600000001</v>
          </cell>
          <cell r="E168">
            <v>5978474.3600000003</v>
          </cell>
          <cell r="F168">
            <v>37766884.649999999</v>
          </cell>
        </row>
        <row r="169">
          <cell r="A169">
            <v>1600070200</v>
          </cell>
          <cell r="B169" t="str">
            <v xml:space="preserve">          PIUTANG LAINNYA USD</v>
          </cell>
          <cell r="C169">
            <v>4392.5</v>
          </cell>
          <cell r="D169">
            <v>725.33</v>
          </cell>
          <cell r="E169">
            <v>629.84</v>
          </cell>
          <cell r="F169">
            <v>4487.99</v>
          </cell>
        </row>
        <row r="170">
          <cell r="A170">
            <v>1600070300</v>
          </cell>
          <cell r="B170" t="str">
            <v xml:space="preserve">          PIUTANG LAINNYA IDR Equivalent</v>
          </cell>
          <cell r="C170">
            <v>0</v>
          </cell>
          <cell r="D170">
            <v>0</v>
          </cell>
          <cell r="E170">
            <v>0</v>
          </cell>
          <cell r="F170">
            <v>0</v>
          </cell>
        </row>
        <row r="171">
          <cell r="A171">
            <v>1600070300</v>
          </cell>
          <cell r="B171" t="str">
            <v xml:space="preserve">          PIUTANG LAINNYA SGD</v>
          </cell>
          <cell r="C171">
            <v>0</v>
          </cell>
          <cell r="D171">
            <v>0</v>
          </cell>
          <cell r="E171">
            <v>0</v>
          </cell>
          <cell r="F171">
            <v>0</v>
          </cell>
        </row>
        <row r="172">
          <cell r="A172">
            <v>1600070400</v>
          </cell>
          <cell r="B172" t="str">
            <v xml:space="preserve">          PIUTANG LAINNYA HKD</v>
          </cell>
          <cell r="C172">
            <v>0</v>
          </cell>
          <cell r="D172">
            <v>0</v>
          </cell>
          <cell r="E172">
            <v>0</v>
          </cell>
          <cell r="F172">
            <v>0</v>
          </cell>
        </row>
        <row r="173">
          <cell r="A173">
            <v>1600070400</v>
          </cell>
          <cell r="B173" t="str">
            <v xml:space="preserve">          PIUTANG LAINNYA IDR EQUIVALENT</v>
          </cell>
          <cell r="C173">
            <v>0</v>
          </cell>
          <cell r="D173">
            <v>0</v>
          </cell>
          <cell r="E173">
            <v>0</v>
          </cell>
          <cell r="F173">
            <v>0</v>
          </cell>
        </row>
        <row r="174">
          <cell r="A174">
            <v>1600070500</v>
          </cell>
          <cell r="B174" t="str">
            <v xml:space="preserve">          PIUTANG LAINNYA GBP</v>
          </cell>
          <cell r="C174">
            <v>0</v>
          </cell>
          <cell r="D174">
            <v>0</v>
          </cell>
          <cell r="E174">
            <v>0</v>
          </cell>
          <cell r="F174">
            <v>0</v>
          </cell>
        </row>
        <row r="175">
          <cell r="A175">
            <v>1600070500</v>
          </cell>
          <cell r="B175" t="str">
            <v xml:space="preserve">          PIUTANG LAINNYA IDR EQUIVALENT</v>
          </cell>
          <cell r="C175">
            <v>0</v>
          </cell>
          <cell r="D175">
            <v>0</v>
          </cell>
          <cell r="E175">
            <v>0</v>
          </cell>
          <cell r="F175">
            <v>0</v>
          </cell>
        </row>
        <row r="176">
          <cell r="A176">
            <v>1700000000</v>
          </cell>
          <cell r="B176" t="str">
            <v xml:space="preserve">  Aktiva Tetap</v>
          </cell>
          <cell r="C176">
            <v>351416229.43000001</v>
          </cell>
          <cell r="D176">
            <v>56982307</v>
          </cell>
          <cell r="E176">
            <v>20785407</v>
          </cell>
          <cell r="F176">
            <v>387613129.43000001</v>
          </cell>
        </row>
        <row r="177">
          <cell r="A177">
            <v>1700010000</v>
          </cell>
          <cell r="B177" t="str">
            <v xml:space="preserve">        Nilai Perolehan</v>
          </cell>
          <cell r="C177">
            <v>4192448610.4299998</v>
          </cell>
          <cell r="D177">
            <v>56982307</v>
          </cell>
          <cell r="E177">
            <v>0</v>
          </cell>
          <cell r="F177">
            <v>4249430917.4299998</v>
          </cell>
        </row>
        <row r="178">
          <cell r="A178">
            <v>1700010100</v>
          </cell>
          <cell r="B178" t="str">
            <v xml:space="preserve">            Aktiva Tetap - Perabot Kantor</v>
          </cell>
          <cell r="C178">
            <v>125506649</v>
          </cell>
          <cell r="D178">
            <v>0</v>
          </cell>
          <cell r="E178">
            <v>0</v>
          </cell>
          <cell r="F178">
            <v>125506649</v>
          </cell>
        </row>
        <row r="179">
          <cell r="A179">
            <v>1700010200</v>
          </cell>
          <cell r="B179" t="str">
            <v xml:space="preserve">            Aktiva Tetap - Renovasi Kantor</v>
          </cell>
          <cell r="C179">
            <v>1495420212.6199999</v>
          </cell>
          <cell r="D179">
            <v>0</v>
          </cell>
          <cell r="E179">
            <v>0</v>
          </cell>
          <cell r="F179">
            <v>1495420212.6199999</v>
          </cell>
        </row>
        <row r="180">
          <cell r="A180">
            <v>1700010300</v>
          </cell>
          <cell r="B180" t="str">
            <v xml:space="preserve">            Aktiva Tetap - Kendaraan</v>
          </cell>
          <cell r="C180">
            <v>488536566</v>
          </cell>
          <cell r="D180">
            <v>0</v>
          </cell>
          <cell r="E180">
            <v>0</v>
          </cell>
          <cell r="F180">
            <v>488536566</v>
          </cell>
        </row>
        <row r="181">
          <cell r="A181">
            <v>1700010400</v>
          </cell>
          <cell r="B181" t="str">
            <v xml:space="preserve">            Aktiva Tetap - Komputer/Telekomunikasi</v>
          </cell>
          <cell r="C181">
            <v>2082985182.8099999</v>
          </cell>
          <cell r="D181">
            <v>56982307</v>
          </cell>
          <cell r="E181">
            <v>0</v>
          </cell>
          <cell r="F181">
            <v>2139967489.8099999</v>
          </cell>
        </row>
        <row r="182">
          <cell r="A182">
            <v>1700020000</v>
          </cell>
          <cell r="B182" t="str">
            <v xml:space="preserve">        Akumulasi Penyusutan</v>
          </cell>
          <cell r="C182">
            <v>-3841032381</v>
          </cell>
          <cell r="D182">
            <v>0</v>
          </cell>
          <cell r="E182">
            <v>20785407</v>
          </cell>
          <cell r="F182">
            <v>-3861817788</v>
          </cell>
        </row>
        <row r="183">
          <cell r="A183">
            <v>1700020100</v>
          </cell>
          <cell r="B183" t="str">
            <v xml:space="preserve">            Akumulasi Penyusutan - Perabot Kantor</v>
          </cell>
          <cell r="C183">
            <v>-108375749</v>
          </cell>
          <cell r="D183">
            <v>0</v>
          </cell>
          <cell r="E183">
            <v>775063</v>
          </cell>
          <cell r="F183">
            <v>-109150812</v>
          </cell>
        </row>
        <row r="184">
          <cell r="A184">
            <v>1700020200</v>
          </cell>
          <cell r="B184" t="str">
            <v xml:space="preserve">            Akumulasi Penyusutan - Renovasi Kantor</v>
          </cell>
          <cell r="C184">
            <v>-1495320852</v>
          </cell>
          <cell r="D184">
            <v>0</v>
          </cell>
          <cell r="E184">
            <v>0</v>
          </cell>
          <cell r="F184">
            <v>-1495320852</v>
          </cell>
        </row>
        <row r="185">
          <cell r="A185">
            <v>1700020300</v>
          </cell>
          <cell r="B185" t="str">
            <v xml:space="preserve">            Akumulasi Penyusutan - Kendaraan</v>
          </cell>
          <cell r="C185">
            <v>-390898148</v>
          </cell>
          <cell r="D185">
            <v>0</v>
          </cell>
          <cell r="E185">
            <v>4438109</v>
          </cell>
          <cell r="F185">
            <v>-395336257</v>
          </cell>
        </row>
        <row r="186">
          <cell r="A186">
            <v>1700020400</v>
          </cell>
          <cell r="B186" t="str">
            <v xml:space="preserve">            Akumulasi Penyusutan - Komputer/Telekomunikasi</v>
          </cell>
          <cell r="C186">
            <v>-1846437632</v>
          </cell>
          <cell r="D186">
            <v>0</v>
          </cell>
          <cell r="E186">
            <v>15572235</v>
          </cell>
          <cell r="F186">
            <v>-1862009867</v>
          </cell>
        </row>
        <row r="187">
          <cell r="A187">
            <v>1800000000</v>
          </cell>
          <cell r="B187" t="str">
            <v xml:space="preserve">  Aktiva Lainnya</v>
          </cell>
          <cell r="C187">
            <v>619547538.13999999</v>
          </cell>
          <cell r="D187">
            <v>1597594.86</v>
          </cell>
          <cell r="E187">
            <v>4201215.3</v>
          </cell>
          <cell r="F187">
            <v>616943917.70000005</v>
          </cell>
        </row>
        <row r="188">
          <cell r="A188">
            <v>1800000103</v>
          </cell>
          <cell r="B188" t="str">
            <v xml:space="preserve">        PAJAK DITANGGUHKAN</v>
          </cell>
          <cell r="C188">
            <v>218950160</v>
          </cell>
          <cell r="D188">
            <v>0</v>
          </cell>
          <cell r="E188">
            <v>0</v>
          </cell>
          <cell r="F188">
            <v>218950160</v>
          </cell>
        </row>
        <row r="189">
          <cell r="A189">
            <v>1800010000</v>
          </cell>
          <cell r="B189" t="str">
            <v xml:space="preserve">        Refundable deposit</v>
          </cell>
          <cell r="C189">
            <v>400597378.13999999</v>
          </cell>
          <cell r="D189">
            <v>1597594.86</v>
          </cell>
          <cell r="E189">
            <v>4201215.3</v>
          </cell>
          <cell r="F189">
            <v>397993757.69999999</v>
          </cell>
        </row>
        <row r="190">
          <cell r="A190">
            <v>1800010100</v>
          </cell>
          <cell r="B190" t="str">
            <v xml:space="preserve">            Refundable deposit</v>
          </cell>
          <cell r="C190">
            <v>147080721</v>
          </cell>
          <cell r="D190">
            <v>0</v>
          </cell>
          <cell r="E190">
            <v>0</v>
          </cell>
          <cell r="F190">
            <v>147080721</v>
          </cell>
        </row>
        <row r="191">
          <cell r="A191">
            <v>1800010200</v>
          </cell>
          <cell r="B191" t="str">
            <v xml:space="preserve">            Refundable deposit-EQUIVALENT</v>
          </cell>
          <cell r="C191">
            <v>253516657.13999999</v>
          </cell>
          <cell r="D191">
            <v>1597594.86</v>
          </cell>
          <cell r="E191">
            <v>4201215.3</v>
          </cell>
          <cell r="F191">
            <v>250913036.69999999</v>
          </cell>
        </row>
        <row r="192">
          <cell r="A192">
            <v>1800010200</v>
          </cell>
          <cell r="B192" t="str">
            <v xml:space="preserve">            Refundable deposit-USD</v>
          </cell>
          <cell r="C192">
            <v>29817</v>
          </cell>
          <cell r="D192">
            <v>0</v>
          </cell>
          <cell r="E192">
            <v>0</v>
          </cell>
          <cell r="F192">
            <v>29817</v>
          </cell>
        </row>
        <row r="193">
          <cell r="A193">
            <v>1800020000</v>
          </cell>
          <cell r="B193" t="str">
            <v xml:space="preserve">        Aktiva Lainnya</v>
          </cell>
          <cell r="C193">
            <v>0</v>
          </cell>
          <cell r="D193">
            <v>0</v>
          </cell>
          <cell r="E193">
            <v>0</v>
          </cell>
          <cell r="F193">
            <v>0</v>
          </cell>
        </row>
        <row r="194">
          <cell r="A194">
            <v>2000000000</v>
          </cell>
          <cell r="B194" t="str">
            <v>Pasiva dan Modal</v>
          </cell>
          <cell r="C194">
            <v>-28630652261.52</v>
          </cell>
          <cell r="D194">
            <v>1039634615.62</v>
          </cell>
          <cell r="E194">
            <v>9894523026.5100002</v>
          </cell>
          <cell r="F194">
            <v>-37485540672.419998</v>
          </cell>
        </row>
        <row r="195">
          <cell r="A195">
            <v>2100000000</v>
          </cell>
          <cell r="B195" t="str">
            <v xml:space="preserve">  Kewajiban</v>
          </cell>
          <cell r="C195">
            <v>-6356218474.6000004</v>
          </cell>
          <cell r="D195">
            <v>1039634615.62</v>
          </cell>
          <cell r="E195">
            <v>2941997571.8600001</v>
          </cell>
          <cell r="F195">
            <v>-8258581430.8500004</v>
          </cell>
        </row>
        <row r="196">
          <cell r="A196">
            <v>2101000000</v>
          </cell>
          <cell r="B196" t="str">
            <v xml:space="preserve">    Hutang Bank Jangka Pendek</v>
          </cell>
          <cell r="C196">
            <v>0</v>
          </cell>
          <cell r="D196">
            <v>0</v>
          </cell>
          <cell r="E196">
            <v>0</v>
          </cell>
          <cell r="F196">
            <v>0</v>
          </cell>
        </row>
        <row r="197">
          <cell r="A197">
            <v>2102000000</v>
          </cell>
          <cell r="B197" t="str">
            <v xml:space="preserve">    Surat Hutang Jangka Pendek</v>
          </cell>
          <cell r="C197">
            <v>0</v>
          </cell>
          <cell r="D197">
            <v>0</v>
          </cell>
          <cell r="E197">
            <v>0</v>
          </cell>
          <cell r="F197">
            <v>0</v>
          </cell>
        </row>
        <row r="198">
          <cell r="A198">
            <v>2103000000</v>
          </cell>
          <cell r="B198" t="str">
            <v xml:space="preserve">    Efek Jual dengan Janji Beli</v>
          </cell>
          <cell r="C198">
            <v>0</v>
          </cell>
          <cell r="D198">
            <v>0</v>
          </cell>
          <cell r="E198">
            <v>0</v>
          </cell>
          <cell r="F198">
            <v>0</v>
          </cell>
        </row>
        <row r="199">
          <cell r="A199">
            <v>2104000000</v>
          </cell>
          <cell r="B199" t="str">
            <v xml:space="preserve">    Efek yang Dijual,Belum Dibeli (Nilai Pasar Wajar)</v>
          </cell>
          <cell r="C199">
            <v>0</v>
          </cell>
          <cell r="D199">
            <v>0</v>
          </cell>
          <cell r="E199">
            <v>0</v>
          </cell>
          <cell r="F199">
            <v>0</v>
          </cell>
        </row>
        <row r="200">
          <cell r="A200">
            <v>2104010000</v>
          </cell>
          <cell r="B200" t="str">
            <v xml:space="preserve">        SBI dan Surat Hutang Pemerintah Indonesia</v>
          </cell>
          <cell r="C200">
            <v>0</v>
          </cell>
          <cell r="D200">
            <v>0</v>
          </cell>
          <cell r="E200">
            <v>0</v>
          </cell>
          <cell r="F200">
            <v>0</v>
          </cell>
        </row>
        <row r="201">
          <cell r="A201">
            <v>2104020000</v>
          </cell>
          <cell r="B201" t="str">
            <v xml:space="preserve">        SBPU Perusahaan Indonesia yang diperingkat</v>
          </cell>
          <cell r="C201">
            <v>0</v>
          </cell>
          <cell r="D201">
            <v>0</v>
          </cell>
          <cell r="E201">
            <v>0</v>
          </cell>
          <cell r="F201">
            <v>0</v>
          </cell>
        </row>
        <row r="202">
          <cell r="A202">
            <v>2104030000</v>
          </cell>
          <cell r="B202" t="str">
            <v xml:space="preserve">        Efek Bersifat Ekuitas yang Tercatat di Bursa Efek Indonesia</v>
          </cell>
          <cell r="C202">
            <v>0</v>
          </cell>
          <cell r="D202">
            <v>0</v>
          </cell>
          <cell r="E202">
            <v>0</v>
          </cell>
          <cell r="F202">
            <v>0</v>
          </cell>
        </row>
        <row r="203">
          <cell r="A203">
            <v>2104040000</v>
          </cell>
          <cell r="B203" t="str">
            <v xml:space="preserve">        Efek Bersifat Hutang yang Tercatat di Bursa Efek Indonesia</v>
          </cell>
          <cell r="C203">
            <v>0</v>
          </cell>
          <cell r="D203">
            <v>0</v>
          </cell>
          <cell r="E203">
            <v>0</v>
          </cell>
          <cell r="F203">
            <v>0</v>
          </cell>
        </row>
        <row r="204">
          <cell r="A204">
            <v>2104050000</v>
          </cell>
          <cell r="B204" t="str">
            <v xml:space="preserve">        Efek Lain yang Terdaftar di Bapepam</v>
          </cell>
          <cell r="C204">
            <v>0</v>
          </cell>
          <cell r="D204">
            <v>0</v>
          </cell>
          <cell r="E204">
            <v>0</v>
          </cell>
          <cell r="F204">
            <v>0</v>
          </cell>
        </row>
        <row r="205">
          <cell r="A205">
            <v>2104060000</v>
          </cell>
          <cell r="B205" t="str">
            <v xml:space="preserve">        Efek yang Tercatat di Bursa Luar Negeri</v>
          </cell>
          <cell r="C205">
            <v>0</v>
          </cell>
          <cell r="D205">
            <v>0</v>
          </cell>
          <cell r="E205">
            <v>0</v>
          </cell>
          <cell r="F205">
            <v>0</v>
          </cell>
        </row>
        <row r="206">
          <cell r="A206">
            <v>2105000000</v>
          </cell>
          <cell r="B206" t="str">
            <v xml:space="preserve">    Hutang Nasabah Pemilik Rekening Efek</v>
          </cell>
          <cell r="C206">
            <v>0</v>
          </cell>
          <cell r="D206">
            <v>0</v>
          </cell>
          <cell r="E206">
            <v>0</v>
          </cell>
          <cell r="F206">
            <v>0</v>
          </cell>
        </row>
        <row r="207">
          <cell r="A207">
            <v>2105010000</v>
          </cell>
          <cell r="B207" t="str">
            <v xml:space="preserve">        Transaksi Jual Efek</v>
          </cell>
          <cell r="C207">
            <v>0</v>
          </cell>
          <cell r="D207">
            <v>0</v>
          </cell>
          <cell r="E207">
            <v>0</v>
          </cell>
          <cell r="F207">
            <v>0</v>
          </cell>
        </row>
        <row r="208">
          <cell r="A208">
            <v>2105020000</v>
          </cell>
          <cell r="B208" t="str">
            <v xml:space="preserve">        Saldo Kredit Rekening Efek Nasabah</v>
          </cell>
          <cell r="C208">
            <v>0</v>
          </cell>
          <cell r="D208">
            <v>0</v>
          </cell>
          <cell r="E208">
            <v>0</v>
          </cell>
          <cell r="F208">
            <v>0</v>
          </cell>
        </row>
        <row r="209">
          <cell r="A209">
            <v>2106000000</v>
          </cell>
          <cell r="B209" t="str">
            <v xml:space="preserve">    Hutang Nasabah Umum</v>
          </cell>
          <cell r="C209">
            <v>0</v>
          </cell>
          <cell r="D209">
            <v>0</v>
          </cell>
          <cell r="E209">
            <v>0</v>
          </cell>
          <cell r="F209">
            <v>0</v>
          </cell>
        </row>
        <row r="210">
          <cell r="A210">
            <v>2107000000</v>
          </cell>
          <cell r="B210" t="str">
            <v xml:space="preserve">    Hutang Nasabah Kelembagaan</v>
          </cell>
          <cell r="C210">
            <v>0</v>
          </cell>
          <cell r="D210">
            <v>0</v>
          </cell>
          <cell r="E210">
            <v>0</v>
          </cell>
          <cell r="F210">
            <v>0</v>
          </cell>
        </row>
        <row r="211">
          <cell r="A211">
            <v>2107010000</v>
          </cell>
          <cell r="B211" t="str">
            <v xml:space="preserve">        Transaksi Jual Efek</v>
          </cell>
          <cell r="C211">
            <v>0</v>
          </cell>
          <cell r="D211">
            <v>0</v>
          </cell>
          <cell r="E211">
            <v>0</v>
          </cell>
          <cell r="F211">
            <v>0</v>
          </cell>
        </row>
        <row r="212">
          <cell r="A212">
            <v>2107020000</v>
          </cell>
          <cell r="B212" t="str">
            <v xml:space="preserve">        Gagal Terima - Transaksi Kelembagaan</v>
          </cell>
          <cell r="C212">
            <v>0</v>
          </cell>
          <cell r="D212">
            <v>0</v>
          </cell>
          <cell r="E212">
            <v>0</v>
          </cell>
          <cell r="F212">
            <v>0</v>
          </cell>
        </row>
        <row r="213">
          <cell r="A213">
            <v>2108000000</v>
          </cell>
          <cell r="B213" t="str">
            <v xml:space="preserve">    Hutang Transaksi Bursa - Lembaga Kliring Penjaminan</v>
          </cell>
          <cell r="C213">
            <v>0</v>
          </cell>
          <cell r="D213">
            <v>0</v>
          </cell>
          <cell r="E213">
            <v>0</v>
          </cell>
          <cell r="F213">
            <v>0</v>
          </cell>
        </row>
        <row r="214">
          <cell r="A214">
            <v>2109000000</v>
          </cell>
          <cell r="B214" t="str">
            <v xml:space="preserve">    Hutang Perusahaan Efek</v>
          </cell>
          <cell r="C214">
            <v>0</v>
          </cell>
          <cell r="D214">
            <v>0</v>
          </cell>
          <cell r="E214">
            <v>0</v>
          </cell>
          <cell r="F214">
            <v>0</v>
          </cell>
        </row>
        <row r="215">
          <cell r="A215">
            <v>2109010000</v>
          </cell>
          <cell r="B215" t="str">
            <v xml:space="preserve">        Saldo Kredit Rekening pada Anggota Kliring</v>
          </cell>
          <cell r="C215">
            <v>0</v>
          </cell>
          <cell r="D215">
            <v>0</v>
          </cell>
          <cell r="E215">
            <v>0</v>
          </cell>
          <cell r="F215">
            <v>0</v>
          </cell>
        </row>
        <row r="216">
          <cell r="A216">
            <v>2109020000</v>
          </cell>
          <cell r="B216" t="str">
            <v xml:space="preserve">        Transaksi Beli  Efek</v>
          </cell>
          <cell r="C216">
            <v>0</v>
          </cell>
          <cell r="D216">
            <v>0</v>
          </cell>
          <cell r="E216">
            <v>0</v>
          </cell>
          <cell r="F216">
            <v>0</v>
          </cell>
        </row>
        <row r="217">
          <cell r="A217">
            <v>2109030000</v>
          </cell>
          <cell r="B217" t="str">
            <v xml:space="preserve">        Hutang Komisi</v>
          </cell>
          <cell r="C217">
            <v>0</v>
          </cell>
          <cell r="D217">
            <v>0</v>
          </cell>
          <cell r="E217">
            <v>0</v>
          </cell>
          <cell r="F217">
            <v>0</v>
          </cell>
        </row>
        <row r="218">
          <cell r="A218">
            <v>2109040000</v>
          </cell>
          <cell r="B218" t="str">
            <v xml:space="preserve">        Gagal Terima - Perusahaan Efek</v>
          </cell>
          <cell r="C218">
            <v>0</v>
          </cell>
          <cell r="D218">
            <v>0</v>
          </cell>
          <cell r="E218">
            <v>0</v>
          </cell>
          <cell r="F218">
            <v>0</v>
          </cell>
        </row>
        <row r="219">
          <cell r="A219">
            <v>2110000000</v>
          </cell>
          <cell r="B219" t="str">
            <v xml:space="preserve">    Selisih Efek Negatif</v>
          </cell>
          <cell r="C219">
            <v>0</v>
          </cell>
          <cell r="D219">
            <v>0</v>
          </cell>
          <cell r="E219">
            <v>0</v>
          </cell>
          <cell r="F219">
            <v>0</v>
          </cell>
        </row>
        <row r="220">
          <cell r="A220">
            <v>2111000000</v>
          </cell>
          <cell r="B220" t="str">
            <v xml:space="preserve">    Hutang Jangka Pendek Lainnya</v>
          </cell>
          <cell r="C220">
            <v>-6356218474.6000004</v>
          </cell>
          <cell r="D220">
            <v>1039634615.62</v>
          </cell>
          <cell r="E220">
            <v>2941997571.8600001</v>
          </cell>
          <cell r="F220">
            <v>-8258581430.8500004</v>
          </cell>
        </row>
        <row r="221">
          <cell r="A221">
            <v>2111010000</v>
          </cell>
          <cell r="B221" t="str">
            <v xml:space="preserve">        Hutang Pajak</v>
          </cell>
          <cell r="C221">
            <v>-298806629.48000002</v>
          </cell>
          <cell r="D221">
            <v>327629468</v>
          </cell>
          <cell r="E221">
            <v>1176976101</v>
          </cell>
          <cell r="F221">
            <v>-1148153262.48</v>
          </cell>
        </row>
        <row r="222">
          <cell r="A222">
            <v>2111010100</v>
          </cell>
          <cell r="B222" t="str">
            <v xml:space="preserve">            Hutang PPh 21</v>
          </cell>
          <cell r="C222">
            <v>-290884010</v>
          </cell>
          <cell r="D222">
            <v>324631722</v>
          </cell>
          <cell r="E222">
            <v>219894753</v>
          </cell>
          <cell r="F222">
            <v>-186147041</v>
          </cell>
        </row>
        <row r="223">
          <cell r="A223">
            <v>2111010200</v>
          </cell>
          <cell r="B223" t="str">
            <v xml:space="preserve">            Hutang PPh 23</v>
          </cell>
          <cell r="C223">
            <v>-3014663.8</v>
          </cell>
          <cell r="D223">
            <v>2997746</v>
          </cell>
          <cell r="E223">
            <v>6601163</v>
          </cell>
          <cell r="F223">
            <v>-6618080.7999999998</v>
          </cell>
        </row>
        <row r="224">
          <cell r="A224">
            <v>2111010300</v>
          </cell>
          <cell r="B224" t="str">
            <v xml:space="preserve">            Hutang PPh 23 Final</v>
          </cell>
          <cell r="C224">
            <v>-197466</v>
          </cell>
          <cell r="D224">
            <v>0</v>
          </cell>
          <cell r="E224">
            <v>8494266</v>
          </cell>
          <cell r="F224">
            <v>-8691732</v>
          </cell>
        </row>
        <row r="225">
          <cell r="A225">
            <v>2111010400</v>
          </cell>
          <cell r="B225" t="str">
            <v xml:space="preserve">            Hutang PPh 26</v>
          </cell>
          <cell r="C225">
            <v>0</v>
          </cell>
          <cell r="D225">
            <v>0</v>
          </cell>
          <cell r="E225">
            <v>0</v>
          </cell>
          <cell r="F225">
            <v>0</v>
          </cell>
        </row>
        <row r="226">
          <cell r="A226">
            <v>2111010500</v>
          </cell>
          <cell r="B226" t="str">
            <v xml:space="preserve">            Hutang PPh 29</v>
          </cell>
          <cell r="C226">
            <v>0</v>
          </cell>
          <cell r="D226">
            <v>0</v>
          </cell>
          <cell r="E226">
            <v>0</v>
          </cell>
          <cell r="F226">
            <v>0</v>
          </cell>
        </row>
        <row r="227">
          <cell r="A227">
            <v>2111010600</v>
          </cell>
          <cell r="B227" t="str">
            <v xml:space="preserve">            PPN Keluaran</v>
          </cell>
          <cell r="C227">
            <v>-4710489.68</v>
          </cell>
          <cell r="D227">
            <v>0</v>
          </cell>
          <cell r="E227">
            <v>941985919</v>
          </cell>
          <cell r="F227">
            <v>-946696408.67999995</v>
          </cell>
        </row>
        <row r="228">
          <cell r="A228">
            <v>2111020000</v>
          </cell>
          <cell r="B228" t="str">
            <v xml:space="preserve">        Biaya Yang Masih Harus Dibayar</v>
          </cell>
          <cell r="C228">
            <v>-5036914897.8500004</v>
          </cell>
          <cell r="D228">
            <v>238037810.06</v>
          </cell>
          <cell r="E228">
            <v>1636722697.3599999</v>
          </cell>
          <cell r="F228">
            <v>-6435599785.1599998</v>
          </cell>
        </row>
        <row r="229">
          <cell r="A229">
            <v>2111020100</v>
          </cell>
          <cell r="B229" t="str">
            <v xml:space="preserve">            Hutang Levy</v>
          </cell>
          <cell r="C229">
            <v>0</v>
          </cell>
          <cell r="D229">
            <v>0</v>
          </cell>
          <cell r="E229">
            <v>0</v>
          </cell>
          <cell r="F229">
            <v>0</v>
          </cell>
        </row>
        <row r="230">
          <cell r="A230">
            <v>2111020200</v>
          </cell>
          <cell r="B230" t="str">
            <v xml:space="preserve">            Hutang PPh Penjualan</v>
          </cell>
          <cell r="C230">
            <v>0</v>
          </cell>
          <cell r="D230">
            <v>0</v>
          </cell>
          <cell r="E230">
            <v>0</v>
          </cell>
          <cell r="F230">
            <v>0</v>
          </cell>
        </row>
        <row r="231">
          <cell r="A231">
            <v>2111020300</v>
          </cell>
          <cell r="B231" t="str">
            <v xml:space="preserve">            Hutang Biaya Sewa Gedung</v>
          </cell>
          <cell r="C231">
            <v>0</v>
          </cell>
          <cell r="D231">
            <v>0</v>
          </cell>
          <cell r="E231">
            <v>0</v>
          </cell>
          <cell r="F231">
            <v>0</v>
          </cell>
        </row>
        <row r="232">
          <cell r="A232">
            <v>2111020400</v>
          </cell>
          <cell r="B232" t="str">
            <v xml:space="preserve">            Penyisihan Performance Bonus</v>
          </cell>
          <cell r="C232">
            <v>-4676331000.1999998</v>
          </cell>
          <cell r="D232">
            <v>0</v>
          </cell>
          <cell r="E232">
            <v>1298390000</v>
          </cell>
          <cell r="F232">
            <v>-5974721000.1999998</v>
          </cell>
        </row>
        <row r="233">
          <cell r="A233">
            <v>2111020500</v>
          </cell>
          <cell r="B233" t="str">
            <v xml:space="preserve">            Hutang Biaya Audit</v>
          </cell>
          <cell r="C233">
            <v>-94305271.620000005</v>
          </cell>
          <cell r="D233">
            <v>1698326.2</v>
          </cell>
          <cell r="E233">
            <v>24573322.07</v>
          </cell>
          <cell r="F233">
            <v>-117180267.5</v>
          </cell>
        </row>
        <row r="234">
          <cell r="A234">
            <v>2111020501</v>
          </cell>
          <cell r="B234" t="str">
            <v xml:space="preserve">              Hutang Biaya Audit</v>
          </cell>
          <cell r="C234">
            <v>0</v>
          </cell>
          <cell r="D234">
            <v>0</v>
          </cell>
          <cell r="E234">
            <v>0</v>
          </cell>
          <cell r="F234">
            <v>0</v>
          </cell>
        </row>
        <row r="235">
          <cell r="A235">
            <v>2111020502</v>
          </cell>
          <cell r="B235" t="str">
            <v xml:space="preserve">              Hutang Biaya Audit - EQUIVALENT</v>
          </cell>
          <cell r="C235">
            <v>-94305271.620000005</v>
          </cell>
          <cell r="D235">
            <v>1698326.2</v>
          </cell>
          <cell r="E235">
            <v>24573322.07</v>
          </cell>
          <cell r="F235">
            <v>-117180267.5</v>
          </cell>
        </row>
        <row r="236">
          <cell r="A236">
            <v>2111020502</v>
          </cell>
          <cell r="B236" t="str">
            <v xml:space="preserve">              Hutang Biaya Audit-USD</v>
          </cell>
          <cell r="C236">
            <v>-11091.58</v>
          </cell>
          <cell r="D236">
            <v>0</v>
          </cell>
          <cell r="E236">
            <v>2833.42</v>
          </cell>
          <cell r="F236">
            <v>-13925</v>
          </cell>
        </row>
        <row r="237">
          <cell r="A237">
            <v>2111020600</v>
          </cell>
          <cell r="B237" t="str">
            <v xml:space="preserve">            Hutang Biaya Asuransi</v>
          </cell>
          <cell r="C237">
            <v>0</v>
          </cell>
          <cell r="D237">
            <v>0</v>
          </cell>
          <cell r="E237">
            <v>0</v>
          </cell>
          <cell r="F237">
            <v>0</v>
          </cell>
        </row>
        <row r="238">
          <cell r="A238">
            <v>2111020700</v>
          </cell>
          <cell r="B238" t="str">
            <v xml:space="preserve">            Hutang Biaya Lainnya</v>
          </cell>
          <cell r="C238">
            <v>-266278626.03</v>
          </cell>
          <cell r="D238">
            <v>236339483.86000001</v>
          </cell>
          <cell r="E238">
            <v>313759375.29000002</v>
          </cell>
          <cell r="F238">
            <v>-343698517.45999998</v>
          </cell>
        </row>
        <row r="239">
          <cell r="A239">
            <v>2111020701</v>
          </cell>
          <cell r="B239" t="str">
            <v xml:space="preserve">              Hutang Biaya Lainnya</v>
          </cell>
          <cell r="C239">
            <v>-265603184.13</v>
          </cell>
          <cell r="D239">
            <v>216694437</v>
          </cell>
          <cell r="E239">
            <v>202133208</v>
          </cell>
          <cell r="F239">
            <v>-251041955.13</v>
          </cell>
        </row>
        <row r="240">
          <cell r="A240">
            <v>2111020702</v>
          </cell>
          <cell r="B240" t="str">
            <v xml:space="preserve">              Hutang Biaya Lainnya-EQUIVALENT</v>
          </cell>
          <cell r="C240">
            <v>-544069.86</v>
          </cell>
          <cell r="D240">
            <v>19499975.66</v>
          </cell>
          <cell r="E240">
            <v>111612468.13</v>
          </cell>
          <cell r="F240">
            <v>-92656562.329999998</v>
          </cell>
        </row>
        <row r="241">
          <cell r="A241">
            <v>2111020702</v>
          </cell>
          <cell r="B241" t="str">
            <v xml:space="preserve">              Hutang Biaya Lainnya-USD</v>
          </cell>
          <cell r="C241">
            <v>-63.99</v>
          </cell>
          <cell r="D241">
            <v>2123.02</v>
          </cell>
          <cell r="E241">
            <v>13069.78</v>
          </cell>
          <cell r="F241">
            <v>-11010.75</v>
          </cell>
        </row>
        <row r="242">
          <cell r="A242">
            <v>2111020703</v>
          </cell>
          <cell r="B242" t="str">
            <v xml:space="preserve">              Hutang Biaya Lainnya-EQUIVALENT</v>
          </cell>
          <cell r="C242">
            <v>0</v>
          </cell>
          <cell r="D242">
            <v>0</v>
          </cell>
          <cell r="E242">
            <v>0</v>
          </cell>
          <cell r="F242">
            <v>0</v>
          </cell>
        </row>
        <row r="243">
          <cell r="A243">
            <v>2111020703</v>
          </cell>
          <cell r="B243" t="str">
            <v xml:space="preserve">              Hutang Biaya Lainnya-SFR</v>
          </cell>
          <cell r="C243">
            <v>0</v>
          </cell>
          <cell r="D243">
            <v>0</v>
          </cell>
          <cell r="E243">
            <v>0</v>
          </cell>
          <cell r="F243">
            <v>0</v>
          </cell>
        </row>
        <row r="244">
          <cell r="A244">
            <v>2111020704</v>
          </cell>
          <cell r="B244" t="str">
            <v xml:space="preserve">              Hutang Biaya Lainnya-EQUIVALENT</v>
          </cell>
          <cell r="C244">
            <v>0</v>
          </cell>
          <cell r="D244">
            <v>0</v>
          </cell>
          <cell r="E244">
            <v>0</v>
          </cell>
          <cell r="F244">
            <v>0</v>
          </cell>
        </row>
        <row r="245">
          <cell r="A245">
            <v>2111020704</v>
          </cell>
          <cell r="B245" t="str">
            <v xml:space="preserve">              Hutang Biaya Lainnya-SGD</v>
          </cell>
          <cell r="C245">
            <v>0</v>
          </cell>
          <cell r="D245">
            <v>0</v>
          </cell>
          <cell r="E245">
            <v>0</v>
          </cell>
          <cell r="F245">
            <v>0</v>
          </cell>
        </row>
        <row r="246">
          <cell r="A246">
            <v>2111020705</v>
          </cell>
          <cell r="B246" t="str">
            <v xml:space="preserve">              Hutang Biaya Lainnya-HKD</v>
          </cell>
          <cell r="C246">
            <v>-120</v>
          </cell>
          <cell r="D246">
            <v>120</v>
          </cell>
          <cell r="E246">
            <v>0</v>
          </cell>
          <cell r="F246">
            <v>0</v>
          </cell>
        </row>
        <row r="247">
          <cell r="A247">
            <v>2111020705</v>
          </cell>
          <cell r="B247" t="str">
            <v xml:space="preserve">              Hutang Biaya Lainnya-EQUIVALENT</v>
          </cell>
          <cell r="C247">
            <v>-131372.04</v>
          </cell>
          <cell r="D247">
            <v>145071.20000000001</v>
          </cell>
          <cell r="E247">
            <v>13699.16</v>
          </cell>
          <cell r="F247">
            <v>0</v>
          </cell>
        </row>
        <row r="248">
          <cell r="A248">
            <v>2111020706</v>
          </cell>
          <cell r="B248" t="str">
            <v xml:space="preserve">              Hutang Biaya Lainnya-EQUIVALENT</v>
          </cell>
          <cell r="C248">
            <v>0</v>
          </cell>
          <cell r="D248">
            <v>0</v>
          </cell>
          <cell r="E248">
            <v>0</v>
          </cell>
          <cell r="F248">
            <v>0</v>
          </cell>
        </row>
        <row r="249">
          <cell r="A249">
            <v>2111030000</v>
          </cell>
          <cell r="B249" t="str">
            <v xml:space="preserve">        Hutang Antar Kantor</v>
          </cell>
          <cell r="C249">
            <v>-868035790.01999998</v>
          </cell>
          <cell r="D249">
            <v>336310719.57999998</v>
          </cell>
          <cell r="E249">
            <v>127336635.37</v>
          </cell>
          <cell r="F249">
            <v>-659061705.80999994</v>
          </cell>
        </row>
        <row r="250">
          <cell r="A250">
            <v>2111030100</v>
          </cell>
          <cell r="B250" t="str">
            <v xml:space="preserve">          Hutang pada PT UBS Securities Jkt</v>
          </cell>
          <cell r="C250">
            <v>-293726066</v>
          </cell>
          <cell r="D250">
            <v>0</v>
          </cell>
          <cell r="E250">
            <v>0</v>
          </cell>
          <cell r="F250">
            <v>-293726066</v>
          </cell>
        </row>
        <row r="251">
          <cell r="A251">
            <v>2111030200</v>
          </cell>
          <cell r="B251" t="str">
            <v xml:space="preserve">          Hutang pada UBS AG Hongkong</v>
          </cell>
          <cell r="C251">
            <v>-279203690</v>
          </cell>
          <cell r="D251">
            <v>241703225</v>
          </cell>
          <cell r="E251">
            <v>48377295</v>
          </cell>
          <cell r="F251">
            <v>-85877760</v>
          </cell>
        </row>
        <row r="252">
          <cell r="A252">
            <v>2111030201</v>
          </cell>
          <cell r="B252" t="str">
            <v xml:space="preserve">            Hutang pada UBS AG Hongkong</v>
          </cell>
          <cell r="C252">
            <v>-226063565</v>
          </cell>
          <cell r="D252">
            <v>188380850</v>
          </cell>
          <cell r="E252">
            <v>37676170</v>
          </cell>
          <cell r="F252">
            <v>-75358885</v>
          </cell>
        </row>
        <row r="253">
          <cell r="A253">
            <v>2111030202</v>
          </cell>
          <cell r="B253" t="str">
            <v xml:space="preserve">            Hutang pada UBS AG Hongkong-Equivalent</v>
          </cell>
          <cell r="C253">
            <v>-53140125</v>
          </cell>
          <cell r="D253">
            <v>53322375</v>
          </cell>
          <cell r="E253">
            <v>10701125</v>
          </cell>
          <cell r="F253">
            <v>-10518875</v>
          </cell>
        </row>
        <row r="254">
          <cell r="A254">
            <v>2111030202</v>
          </cell>
          <cell r="B254" t="str">
            <v xml:space="preserve">            Hutang pada UBS AG Hongkong-USD</v>
          </cell>
          <cell r="C254">
            <v>-6250</v>
          </cell>
          <cell r="D254">
            <v>6250</v>
          </cell>
          <cell r="E254">
            <v>1250</v>
          </cell>
          <cell r="F254">
            <v>-1250</v>
          </cell>
        </row>
        <row r="255">
          <cell r="A255">
            <v>2111030300</v>
          </cell>
          <cell r="B255" t="str">
            <v xml:space="preserve">          Hutang pada UBSW Sdn Bhd, Malaysia</v>
          </cell>
          <cell r="C255">
            <v>-80634995.719999999</v>
          </cell>
          <cell r="D255">
            <v>80881573.739999995</v>
          </cell>
          <cell r="E255">
            <v>67190044.939999998</v>
          </cell>
          <cell r="F255">
            <v>-66943466.920000002</v>
          </cell>
        </row>
        <row r="256">
          <cell r="A256">
            <v>2111030301</v>
          </cell>
          <cell r="B256" t="str">
            <v xml:space="preserve">            Hutang pada UBSW Sdn Bhd, Malaysia</v>
          </cell>
          <cell r="C256">
            <v>-80634995.719999999</v>
          </cell>
          <cell r="D256">
            <v>80881573.739999995</v>
          </cell>
          <cell r="E256">
            <v>67190044.939999998</v>
          </cell>
          <cell r="F256">
            <v>-66943466.920000002</v>
          </cell>
        </row>
        <row r="257">
          <cell r="A257">
            <v>2111030301</v>
          </cell>
          <cell r="B257" t="str">
            <v xml:space="preserve">            Hutang pada UBSW Sdn Bhd, Malaysia - USD</v>
          </cell>
          <cell r="C257">
            <v>-9483.77</v>
          </cell>
          <cell r="D257">
            <v>9483.77</v>
          </cell>
          <cell r="E257">
            <v>7955.16</v>
          </cell>
          <cell r="F257">
            <v>-7955.16</v>
          </cell>
        </row>
        <row r="258">
          <cell r="A258">
            <v>2111030400</v>
          </cell>
          <cell r="B258" t="str">
            <v xml:space="preserve">          Hutang pada UBS Switzerland</v>
          </cell>
          <cell r="C258">
            <v>-119239172.95</v>
          </cell>
          <cell r="D258">
            <v>1842759.24</v>
          </cell>
          <cell r="E258">
            <v>700745.49</v>
          </cell>
          <cell r="F258">
            <v>-118097159.2</v>
          </cell>
        </row>
        <row r="259">
          <cell r="A259">
            <v>2111030401</v>
          </cell>
          <cell r="B259" t="str">
            <v xml:space="preserve">            Hutang pada UBS Switzerland</v>
          </cell>
          <cell r="C259">
            <v>-8040358</v>
          </cell>
          <cell r="D259">
            <v>0</v>
          </cell>
          <cell r="E259">
            <v>0</v>
          </cell>
          <cell r="F259">
            <v>-8040358</v>
          </cell>
        </row>
        <row r="260">
          <cell r="A260">
            <v>2111030402</v>
          </cell>
          <cell r="B260" t="str">
            <v xml:space="preserve">            Hutang pada UBS Switzerland - EQUIVALENT</v>
          </cell>
          <cell r="C260">
            <v>-111198814.95</v>
          </cell>
          <cell r="D260">
            <v>1842759.24</v>
          </cell>
          <cell r="E260">
            <v>700745.49</v>
          </cell>
          <cell r="F260">
            <v>-110056801.2</v>
          </cell>
        </row>
        <row r="261">
          <cell r="A261">
            <v>2111030402</v>
          </cell>
          <cell r="B261" t="str">
            <v xml:space="preserve">            Hutang pada UBS Switzerland - USD</v>
          </cell>
          <cell r="C261">
            <v>-13078.49</v>
          </cell>
          <cell r="D261">
            <v>0</v>
          </cell>
          <cell r="E261">
            <v>0</v>
          </cell>
          <cell r="F261">
            <v>-13078.49</v>
          </cell>
        </row>
        <row r="262">
          <cell r="A262">
            <v>2111030403</v>
          </cell>
          <cell r="B262" t="str">
            <v xml:space="preserve">            Hutang pada UBS Switzerland - EQUIVALENT</v>
          </cell>
          <cell r="C262">
            <v>0</v>
          </cell>
          <cell r="D262">
            <v>0</v>
          </cell>
          <cell r="E262">
            <v>0</v>
          </cell>
          <cell r="F262">
            <v>0</v>
          </cell>
        </row>
        <row r="263">
          <cell r="A263">
            <v>2111030403</v>
          </cell>
          <cell r="B263" t="str">
            <v xml:space="preserve">            Hutang pada UBS Switzerland - SFR</v>
          </cell>
          <cell r="C263">
            <v>0</v>
          </cell>
          <cell r="D263">
            <v>0</v>
          </cell>
          <cell r="E263">
            <v>0</v>
          </cell>
          <cell r="F263">
            <v>0</v>
          </cell>
        </row>
        <row r="264">
          <cell r="A264">
            <v>2111030500</v>
          </cell>
          <cell r="B264" t="str">
            <v xml:space="preserve">          Hutang pada UBS AG London</v>
          </cell>
          <cell r="C264">
            <v>-95231865.359999999</v>
          </cell>
          <cell r="D264">
            <v>11883161.6</v>
          </cell>
          <cell r="E264">
            <v>11068549.939999999</v>
          </cell>
          <cell r="F264">
            <v>-94417253.700000003</v>
          </cell>
        </row>
        <row r="265">
          <cell r="A265">
            <v>2111030501</v>
          </cell>
          <cell r="B265" t="str">
            <v xml:space="preserve">            Hutang pada UBS AG London</v>
          </cell>
          <cell r="C265">
            <v>0</v>
          </cell>
          <cell r="D265">
            <v>0</v>
          </cell>
          <cell r="E265">
            <v>0</v>
          </cell>
          <cell r="F265">
            <v>0</v>
          </cell>
        </row>
        <row r="266">
          <cell r="A266">
            <v>2111030502</v>
          </cell>
          <cell r="B266" t="str">
            <v xml:space="preserve">            Hutang pada UBS AG London - EQUIVALENT</v>
          </cell>
          <cell r="C266">
            <v>-95231865.359999999</v>
          </cell>
          <cell r="D266">
            <v>11883161.6</v>
          </cell>
          <cell r="E266">
            <v>11068549.939999999</v>
          </cell>
          <cell r="F266">
            <v>-94417253.700000003</v>
          </cell>
        </row>
        <row r="267">
          <cell r="A267">
            <v>2111030502</v>
          </cell>
          <cell r="B267" t="str">
            <v xml:space="preserve">            Hutang pada UBS AG London - USD</v>
          </cell>
          <cell r="C267">
            <v>-11200.56</v>
          </cell>
          <cell r="D267">
            <v>1228.6099999999999</v>
          </cell>
          <cell r="E267">
            <v>1248.03</v>
          </cell>
          <cell r="F267">
            <v>-11219.98</v>
          </cell>
        </row>
        <row r="268">
          <cell r="A268">
            <v>2111040000</v>
          </cell>
          <cell r="B268" t="str">
            <v xml:space="preserve">        Hutang Lainnya</v>
          </cell>
          <cell r="C268">
            <v>-152461157.25</v>
          </cell>
          <cell r="D268">
            <v>137656617.97999999</v>
          </cell>
          <cell r="E268">
            <v>962138.13</v>
          </cell>
          <cell r="F268">
            <v>-15766677.4</v>
          </cell>
        </row>
        <row r="269">
          <cell r="A269">
            <v>2111040100</v>
          </cell>
          <cell r="B269" t="str">
            <v xml:space="preserve">            Hutang Lainnya</v>
          </cell>
          <cell r="C269">
            <v>20020.5</v>
          </cell>
          <cell r="D269">
            <v>0</v>
          </cell>
          <cell r="E269">
            <v>0</v>
          </cell>
          <cell r="F269">
            <v>20020.5</v>
          </cell>
        </row>
        <row r="270">
          <cell r="A270">
            <v>2111040200</v>
          </cell>
          <cell r="B270" t="str">
            <v xml:space="preserve">            Hutang Lainnya - EQUIVALENT</v>
          </cell>
          <cell r="C270">
            <v>-152397376.08000001</v>
          </cell>
          <cell r="D270">
            <v>137655167.40000001</v>
          </cell>
          <cell r="E270">
            <v>960367.92</v>
          </cell>
          <cell r="F270">
            <v>-15702576.6</v>
          </cell>
        </row>
        <row r="271">
          <cell r="A271">
            <v>2111040200</v>
          </cell>
          <cell r="B271" t="str">
            <v xml:space="preserve">            Hutang Lainnya - USD</v>
          </cell>
          <cell r="C271">
            <v>-17924</v>
          </cell>
          <cell r="D271">
            <v>16058</v>
          </cell>
          <cell r="E271">
            <v>0</v>
          </cell>
          <cell r="F271">
            <v>-1866</v>
          </cell>
        </row>
        <row r="272">
          <cell r="A272">
            <v>2111040300</v>
          </cell>
          <cell r="B272" t="str">
            <v xml:space="preserve">            Hutang Lainnya - HKD</v>
          </cell>
          <cell r="C272">
            <v>0</v>
          </cell>
          <cell r="D272">
            <v>0</v>
          </cell>
          <cell r="E272">
            <v>0</v>
          </cell>
          <cell r="F272">
            <v>0</v>
          </cell>
        </row>
        <row r="273">
          <cell r="A273">
            <v>2111040300</v>
          </cell>
          <cell r="B273" t="str">
            <v xml:space="preserve">            Hutang Lainnya - EQUIVALENT</v>
          </cell>
          <cell r="C273">
            <v>0</v>
          </cell>
          <cell r="D273">
            <v>0</v>
          </cell>
          <cell r="E273">
            <v>0</v>
          </cell>
          <cell r="F273">
            <v>0</v>
          </cell>
        </row>
        <row r="274">
          <cell r="A274">
            <v>2111040400</v>
          </cell>
          <cell r="B274" t="str">
            <v xml:space="preserve">            Hutang Lainnya - EQUIVALENT</v>
          </cell>
          <cell r="C274">
            <v>-83801.67</v>
          </cell>
          <cell r="D274">
            <v>1450.58</v>
          </cell>
          <cell r="E274">
            <v>1770.21</v>
          </cell>
          <cell r="F274">
            <v>-84121.3</v>
          </cell>
        </row>
        <row r="275">
          <cell r="A275">
            <v>2111040400</v>
          </cell>
          <cell r="B275" t="str">
            <v xml:space="preserve">            Hutang Lainnya - SGD</v>
          </cell>
          <cell r="C275">
            <v>-17</v>
          </cell>
          <cell r="D275">
            <v>0</v>
          </cell>
          <cell r="E275">
            <v>0</v>
          </cell>
          <cell r="F275">
            <v>-17</v>
          </cell>
        </row>
        <row r="276">
          <cell r="A276">
            <v>2111040500</v>
          </cell>
          <cell r="B276" t="str">
            <v xml:space="preserve">            Hutang Lainnya - EQUIVALENT</v>
          </cell>
          <cell r="C276">
            <v>0</v>
          </cell>
          <cell r="D276">
            <v>0</v>
          </cell>
          <cell r="E276">
            <v>0</v>
          </cell>
          <cell r="F276">
            <v>0</v>
          </cell>
        </row>
        <row r="277">
          <cell r="A277">
            <v>2111040500</v>
          </cell>
          <cell r="B277" t="str">
            <v xml:space="preserve">            Hutang Lainnya - SFR</v>
          </cell>
          <cell r="C277">
            <v>0</v>
          </cell>
          <cell r="D277">
            <v>0</v>
          </cell>
          <cell r="E277">
            <v>0</v>
          </cell>
          <cell r="F277">
            <v>0</v>
          </cell>
        </row>
        <row r="278">
          <cell r="A278">
            <v>2111040600</v>
          </cell>
          <cell r="B278" t="str">
            <v xml:space="preserve">            HUTANG LAINNYA - GBP</v>
          </cell>
          <cell r="C278">
            <v>0</v>
          </cell>
          <cell r="D278">
            <v>0</v>
          </cell>
          <cell r="E278">
            <v>0</v>
          </cell>
          <cell r="F278">
            <v>0</v>
          </cell>
        </row>
        <row r="279">
          <cell r="A279">
            <v>2111040600</v>
          </cell>
          <cell r="B279" t="str">
            <v xml:space="preserve">            HUTANG LAINNYA GBP-IDR EQUIVALENT</v>
          </cell>
          <cell r="C279">
            <v>0</v>
          </cell>
          <cell r="D279">
            <v>0</v>
          </cell>
          <cell r="E279">
            <v>0</v>
          </cell>
          <cell r="F279">
            <v>0</v>
          </cell>
        </row>
        <row r="280">
          <cell r="A280">
            <v>2112000000</v>
          </cell>
          <cell r="B280" t="str">
            <v xml:space="preserve">    Hutang Jangka Panjang</v>
          </cell>
          <cell r="C280">
            <v>0</v>
          </cell>
          <cell r="D280">
            <v>0</v>
          </cell>
          <cell r="E280">
            <v>0</v>
          </cell>
          <cell r="F280">
            <v>0</v>
          </cell>
        </row>
        <row r="281">
          <cell r="A281">
            <v>2113000000</v>
          </cell>
          <cell r="B281" t="str">
            <v xml:space="preserve">    Hutang Sub-Ordinasi</v>
          </cell>
          <cell r="C281">
            <v>0</v>
          </cell>
          <cell r="D281">
            <v>0</v>
          </cell>
          <cell r="E281">
            <v>0</v>
          </cell>
          <cell r="F281">
            <v>0</v>
          </cell>
        </row>
        <row r="282">
          <cell r="A282">
            <v>3100000000</v>
          </cell>
          <cell r="B282" t="str">
            <v xml:space="preserve">  EKUITAS</v>
          </cell>
          <cell r="C282">
            <v>-22274433786.919998</v>
          </cell>
          <cell r="D282">
            <v>0</v>
          </cell>
          <cell r="E282">
            <v>6952525454.6499996</v>
          </cell>
          <cell r="F282">
            <v>-29226959241.57</v>
          </cell>
        </row>
        <row r="283">
          <cell r="A283">
            <v>3100010000</v>
          </cell>
          <cell r="B283" t="str">
            <v xml:space="preserve">        Modal Ditempatkan dan Disetor</v>
          </cell>
          <cell r="C283">
            <v>-25000000000</v>
          </cell>
          <cell r="D283">
            <v>0</v>
          </cell>
          <cell r="E283">
            <v>0</v>
          </cell>
          <cell r="F283">
            <v>-25000000000</v>
          </cell>
        </row>
        <row r="284">
          <cell r="A284">
            <v>3100020000</v>
          </cell>
          <cell r="B284" t="str">
            <v xml:space="preserve">        Agio Saham</v>
          </cell>
          <cell r="C284">
            <v>0</v>
          </cell>
          <cell r="D284">
            <v>0</v>
          </cell>
          <cell r="E284">
            <v>0</v>
          </cell>
          <cell r="F284">
            <v>0</v>
          </cell>
        </row>
        <row r="285">
          <cell r="A285">
            <v>3100030000</v>
          </cell>
          <cell r="B285" t="str">
            <v xml:space="preserve">        Laba(Rugi) Ditahan</v>
          </cell>
          <cell r="C285">
            <v>939174654.5</v>
          </cell>
          <cell r="D285">
            <v>0</v>
          </cell>
          <cell r="E285">
            <v>0</v>
          </cell>
          <cell r="F285">
            <v>939174654.5</v>
          </cell>
        </row>
        <row r="286">
          <cell r="A286">
            <v>3100040000</v>
          </cell>
          <cell r="B286" t="str">
            <v xml:space="preserve">        Laba(Rugi) Tahun Berjalan</v>
          </cell>
          <cell r="C286">
            <v>1786391558.5799999</v>
          </cell>
          <cell r="D286">
            <v>0</v>
          </cell>
          <cell r="E286">
            <v>6952525454.6499996</v>
          </cell>
          <cell r="F286">
            <v>-5166133896.0699997</v>
          </cell>
        </row>
        <row r="287">
          <cell r="A287">
            <v>4000000000</v>
          </cell>
          <cell r="B287" t="str">
            <v>Total Pendapatan</v>
          </cell>
          <cell r="C287">
            <v>-14744221932.1</v>
          </cell>
          <cell r="D287">
            <v>22910842.609999999</v>
          </cell>
          <cell r="E287">
            <v>9540230385.7800007</v>
          </cell>
          <cell r="F287">
            <v>-24261541475.27</v>
          </cell>
        </row>
        <row r="288">
          <cell r="A288">
            <v>4100000000</v>
          </cell>
          <cell r="B288" t="str">
            <v xml:space="preserve">  PENDAPATAN USAHA</v>
          </cell>
          <cell r="C288">
            <v>-14744221932.1</v>
          </cell>
          <cell r="D288">
            <v>22910842.609999999</v>
          </cell>
          <cell r="E288">
            <v>9540230385.7800007</v>
          </cell>
          <cell r="F288">
            <v>-24261541475.27</v>
          </cell>
        </row>
        <row r="289">
          <cell r="A289">
            <v>4100010000</v>
          </cell>
          <cell r="B289" t="str">
            <v xml:space="preserve">        Komisi Jasa Perantara Efek</v>
          </cell>
          <cell r="C289">
            <v>-29900</v>
          </cell>
          <cell r="D289">
            <v>0</v>
          </cell>
          <cell r="E289">
            <v>0</v>
          </cell>
          <cell r="F289">
            <v>-29900</v>
          </cell>
        </row>
        <row r="290">
          <cell r="A290">
            <v>4100010100</v>
          </cell>
          <cell r="B290" t="str">
            <v xml:space="preserve">            Transaksi Non-Margin</v>
          </cell>
          <cell r="C290">
            <v>-29900</v>
          </cell>
          <cell r="D290">
            <v>0</v>
          </cell>
          <cell r="E290">
            <v>0</v>
          </cell>
          <cell r="F290">
            <v>-29900</v>
          </cell>
        </row>
        <row r="291">
          <cell r="A291">
            <v>4100020000</v>
          </cell>
          <cell r="B291" t="str">
            <v xml:space="preserve">        Pendapatan dari Portfolio Efek Saham</v>
          </cell>
          <cell r="C291">
            <v>0</v>
          </cell>
          <cell r="D291">
            <v>0</v>
          </cell>
          <cell r="E291">
            <v>0</v>
          </cell>
          <cell r="F291">
            <v>0</v>
          </cell>
        </row>
        <row r="292">
          <cell r="A292">
            <v>4100020100</v>
          </cell>
          <cell r="B292" t="str">
            <v xml:space="preserve">            Laba (rugi) Perdagangan Portfolio yg Sudah Terealisasi</v>
          </cell>
          <cell r="C292">
            <v>0</v>
          </cell>
          <cell r="D292">
            <v>0</v>
          </cell>
          <cell r="E292">
            <v>0</v>
          </cell>
          <cell r="F292">
            <v>0</v>
          </cell>
        </row>
        <row r="293">
          <cell r="A293">
            <v>4100020200</v>
          </cell>
          <cell r="B293" t="str">
            <v xml:space="preserve">            Dividen</v>
          </cell>
          <cell r="C293">
            <v>0</v>
          </cell>
          <cell r="D293">
            <v>0</v>
          </cell>
          <cell r="E293">
            <v>0</v>
          </cell>
          <cell r="F293">
            <v>0</v>
          </cell>
        </row>
        <row r="294">
          <cell r="A294">
            <v>4100020300</v>
          </cell>
          <cell r="B294" t="str">
            <v xml:space="preserve">            Penyisihan Penurunan Nilai Pasar Bersih Portfolio</v>
          </cell>
          <cell r="C294">
            <v>0</v>
          </cell>
          <cell r="D294">
            <v>0</v>
          </cell>
          <cell r="E294">
            <v>0</v>
          </cell>
          <cell r="F294">
            <v>0</v>
          </cell>
        </row>
        <row r="295">
          <cell r="A295">
            <v>4100030000</v>
          </cell>
          <cell r="B295" t="str">
            <v xml:space="preserve">        Jasa Penjamin/Underwriting</v>
          </cell>
          <cell r="C295">
            <v>0</v>
          </cell>
          <cell r="D295">
            <v>0</v>
          </cell>
          <cell r="E295">
            <v>9389253125</v>
          </cell>
          <cell r="F295">
            <v>-9389253125</v>
          </cell>
        </row>
        <row r="296">
          <cell r="A296">
            <v>4100030100</v>
          </cell>
          <cell r="B296" t="str">
            <v xml:space="preserve">            Jasa Penjaminan Emisi Saham</v>
          </cell>
          <cell r="C296">
            <v>0</v>
          </cell>
          <cell r="D296">
            <v>0</v>
          </cell>
          <cell r="E296">
            <v>9389253125</v>
          </cell>
          <cell r="F296">
            <v>-9389253125</v>
          </cell>
        </row>
        <row r="297">
          <cell r="A297">
            <v>4100030200</v>
          </cell>
          <cell r="B297" t="str">
            <v xml:space="preserve">            Jasa Penjualan Emisi Saham</v>
          </cell>
          <cell r="C297">
            <v>0</v>
          </cell>
          <cell r="D297">
            <v>0</v>
          </cell>
          <cell r="E297">
            <v>0</v>
          </cell>
          <cell r="F297">
            <v>0</v>
          </cell>
        </row>
        <row r="298">
          <cell r="A298">
            <v>4100030300</v>
          </cell>
          <cell r="B298" t="str">
            <v xml:space="preserve">            Pendapatan (biaya) Penjaminan/Penjualan Emisi Saham/Obligasi</v>
          </cell>
          <cell r="C298">
            <v>0</v>
          </cell>
          <cell r="D298">
            <v>0</v>
          </cell>
          <cell r="E298">
            <v>0</v>
          </cell>
          <cell r="F298">
            <v>0</v>
          </cell>
        </row>
        <row r="299">
          <cell r="A299">
            <v>4100040000</v>
          </cell>
          <cell r="B299" t="str">
            <v xml:space="preserve">        Pendapatan dari Fixed Income</v>
          </cell>
          <cell r="C299">
            <v>0</v>
          </cell>
          <cell r="D299">
            <v>0</v>
          </cell>
          <cell r="E299">
            <v>0</v>
          </cell>
          <cell r="F299">
            <v>0</v>
          </cell>
        </row>
        <row r="300">
          <cell r="A300">
            <v>4100040100</v>
          </cell>
          <cell r="B300" t="str">
            <v xml:space="preserve">            Komisi Perdagangan Efek Hutang</v>
          </cell>
          <cell r="C300">
            <v>0</v>
          </cell>
          <cell r="D300">
            <v>0</v>
          </cell>
          <cell r="E300">
            <v>0</v>
          </cell>
          <cell r="F300">
            <v>0</v>
          </cell>
        </row>
        <row r="301">
          <cell r="A301">
            <v>4100040200</v>
          </cell>
          <cell r="B301" t="str">
            <v xml:space="preserve">            Laba (rugi) Perdagangan Efek Hutang yg Sudah Terealisasi</v>
          </cell>
          <cell r="C301">
            <v>0</v>
          </cell>
          <cell r="D301">
            <v>0</v>
          </cell>
          <cell r="E301">
            <v>0</v>
          </cell>
          <cell r="F301">
            <v>0</v>
          </cell>
        </row>
        <row r="302">
          <cell r="A302">
            <v>4100040300</v>
          </cell>
          <cell r="B302" t="str">
            <v xml:space="preserve">            Bunga atas Portfolio Efek Hutang</v>
          </cell>
          <cell r="C302">
            <v>0</v>
          </cell>
          <cell r="D302">
            <v>0</v>
          </cell>
          <cell r="E302">
            <v>0</v>
          </cell>
          <cell r="F302">
            <v>0</v>
          </cell>
        </row>
        <row r="303">
          <cell r="A303">
            <v>4100040500</v>
          </cell>
          <cell r="B303" t="str">
            <v xml:space="preserve">            Penyisihan Penurunan Nilai Pasar Bersih Portfolio</v>
          </cell>
          <cell r="C303">
            <v>0</v>
          </cell>
          <cell r="D303">
            <v>0</v>
          </cell>
          <cell r="E303">
            <v>0</v>
          </cell>
          <cell r="F303">
            <v>0</v>
          </cell>
        </row>
        <row r="304">
          <cell r="A304">
            <v>4100050000</v>
          </cell>
          <cell r="B304" t="str">
            <v xml:space="preserve">        Jasa Penasehat Keuangan</v>
          </cell>
          <cell r="C304">
            <v>0</v>
          </cell>
          <cell r="D304">
            <v>0</v>
          </cell>
          <cell r="E304">
            <v>0</v>
          </cell>
          <cell r="F304">
            <v>0</v>
          </cell>
        </row>
        <row r="305">
          <cell r="A305">
            <v>4100050100</v>
          </cell>
          <cell r="B305" t="str">
            <v xml:space="preserve">            Restrukturisasi</v>
          </cell>
          <cell r="C305">
            <v>0</v>
          </cell>
          <cell r="D305">
            <v>0</v>
          </cell>
          <cell r="E305">
            <v>0</v>
          </cell>
          <cell r="F305">
            <v>0</v>
          </cell>
        </row>
        <row r="306">
          <cell r="A306">
            <v>4100050200</v>
          </cell>
          <cell r="B306" t="str">
            <v xml:space="preserve">            Merger &amp; Akuisisi</v>
          </cell>
          <cell r="C306">
            <v>0</v>
          </cell>
          <cell r="D306">
            <v>0</v>
          </cell>
          <cell r="E306">
            <v>0</v>
          </cell>
          <cell r="F306">
            <v>0</v>
          </cell>
        </row>
        <row r="307">
          <cell r="A307">
            <v>4100050300</v>
          </cell>
          <cell r="B307" t="str">
            <v xml:space="preserve">            Private Placement</v>
          </cell>
          <cell r="C307">
            <v>0</v>
          </cell>
          <cell r="D307">
            <v>0</v>
          </cell>
          <cell r="E307">
            <v>0</v>
          </cell>
          <cell r="F307">
            <v>0</v>
          </cell>
        </row>
        <row r="308">
          <cell r="A308">
            <v>4100060000</v>
          </cell>
          <cell r="B308" t="str">
            <v xml:space="preserve">        Pendapatan Bunga dan Lain-lain</v>
          </cell>
          <cell r="C308">
            <v>-47075000</v>
          </cell>
          <cell r="D308">
            <v>0</v>
          </cell>
          <cell r="E308">
            <v>30606061</v>
          </cell>
          <cell r="F308">
            <v>-77681061</v>
          </cell>
        </row>
        <row r="309">
          <cell r="A309">
            <v>4100060100</v>
          </cell>
          <cell r="B309" t="str">
            <v xml:space="preserve">            Pendapatan Bunga atas Piutang Nasabah</v>
          </cell>
          <cell r="C309">
            <v>0</v>
          </cell>
          <cell r="D309">
            <v>0</v>
          </cell>
          <cell r="E309">
            <v>0</v>
          </cell>
          <cell r="F309">
            <v>0</v>
          </cell>
        </row>
        <row r="310">
          <cell r="A310">
            <v>4100060200</v>
          </cell>
          <cell r="B310" t="str">
            <v xml:space="preserve">            Pendapatan Tunda Terima efek</v>
          </cell>
          <cell r="C310">
            <v>0</v>
          </cell>
          <cell r="D310">
            <v>0</v>
          </cell>
          <cell r="E310">
            <v>0</v>
          </cell>
          <cell r="F310">
            <v>0</v>
          </cell>
        </row>
        <row r="311">
          <cell r="A311">
            <v>4100060300</v>
          </cell>
          <cell r="B311" t="str">
            <v xml:space="preserve">            Lain-lain</v>
          </cell>
          <cell r="C311">
            <v>-47075000</v>
          </cell>
          <cell r="D311">
            <v>0</v>
          </cell>
          <cell r="E311">
            <v>30606061</v>
          </cell>
          <cell r="F311">
            <v>-77681061</v>
          </cell>
        </row>
        <row r="312">
          <cell r="A312">
            <v>4201000000</v>
          </cell>
          <cell r="B312" t="str">
            <v xml:space="preserve">    Penghasilan ( Biaya ) Lain-lain</v>
          </cell>
          <cell r="C312">
            <v>-14697117032.1</v>
          </cell>
          <cell r="D312">
            <v>22910842.609999999</v>
          </cell>
          <cell r="E312">
            <v>120371199.78</v>
          </cell>
          <cell r="F312">
            <v>-14794577389.27</v>
          </cell>
        </row>
        <row r="313">
          <cell r="A313">
            <v>4201010000</v>
          </cell>
          <cell r="B313" t="str">
            <v xml:space="preserve">        Penghasilan Bunga</v>
          </cell>
          <cell r="C313">
            <v>-682449495.75999999</v>
          </cell>
          <cell r="D313">
            <v>0</v>
          </cell>
          <cell r="E313">
            <v>109489238</v>
          </cell>
          <cell r="F313">
            <v>-791938733.75999999</v>
          </cell>
        </row>
        <row r="314">
          <cell r="A314">
            <v>4201010100</v>
          </cell>
          <cell r="B314" t="str">
            <v xml:space="preserve">            Bunga Jasa Giro / Tabungan</v>
          </cell>
          <cell r="C314">
            <v>-108401660.53</v>
          </cell>
          <cell r="D314">
            <v>0</v>
          </cell>
          <cell r="E314">
            <v>5570905</v>
          </cell>
          <cell r="F314">
            <v>-113972565.53</v>
          </cell>
        </row>
        <row r="315">
          <cell r="A315">
            <v>4201010200</v>
          </cell>
          <cell r="B315" t="str">
            <v xml:space="preserve">            Bunga Deposito</v>
          </cell>
          <cell r="C315">
            <v>-574047835.23000002</v>
          </cell>
          <cell r="D315">
            <v>0</v>
          </cell>
          <cell r="E315">
            <v>103918333</v>
          </cell>
          <cell r="F315">
            <v>-677966168.23000002</v>
          </cell>
        </row>
        <row r="316">
          <cell r="A316">
            <v>4201020000</v>
          </cell>
          <cell r="B316" t="str">
            <v xml:space="preserve">        Biaya Bunga &amp; Administrasi Bank</v>
          </cell>
          <cell r="C316">
            <v>11547650.369999999</v>
          </cell>
          <cell r="D316">
            <v>1376393</v>
          </cell>
          <cell r="E316">
            <v>0</v>
          </cell>
          <cell r="F316">
            <v>12924043.369999999</v>
          </cell>
        </row>
        <row r="317">
          <cell r="A317">
            <v>4201020100</v>
          </cell>
          <cell r="B317" t="str">
            <v xml:space="preserve">            Bunga Pinjaman Bank</v>
          </cell>
          <cell r="C317">
            <v>0</v>
          </cell>
          <cell r="D317">
            <v>0</v>
          </cell>
          <cell r="E317">
            <v>0</v>
          </cell>
          <cell r="F317">
            <v>0</v>
          </cell>
        </row>
        <row r="318">
          <cell r="A318">
            <v>4201020200</v>
          </cell>
          <cell r="B318" t="str">
            <v xml:space="preserve">            Bunga Fasilitas Overdraft</v>
          </cell>
          <cell r="C318">
            <v>0</v>
          </cell>
          <cell r="D318">
            <v>0</v>
          </cell>
          <cell r="E318">
            <v>0</v>
          </cell>
          <cell r="F318">
            <v>0</v>
          </cell>
        </row>
        <row r="319">
          <cell r="A319">
            <v>4201020300</v>
          </cell>
          <cell r="B319" t="str">
            <v xml:space="preserve">            Biaya Administrasi Bank</v>
          </cell>
          <cell r="C319">
            <v>11547650.369999999</v>
          </cell>
          <cell r="D319">
            <v>1376393</v>
          </cell>
          <cell r="E319">
            <v>0</v>
          </cell>
          <cell r="F319">
            <v>12924043.369999999</v>
          </cell>
        </row>
        <row r="320">
          <cell r="A320">
            <v>4201020400</v>
          </cell>
          <cell r="B320" t="str">
            <v xml:space="preserve">            Biaya Pajak Bank</v>
          </cell>
          <cell r="C320">
            <v>0</v>
          </cell>
          <cell r="D320">
            <v>0</v>
          </cell>
          <cell r="E320">
            <v>0</v>
          </cell>
          <cell r="F320">
            <v>0</v>
          </cell>
        </row>
        <row r="321">
          <cell r="A321">
            <v>4201030000</v>
          </cell>
          <cell r="B321" t="str">
            <v xml:space="preserve">        Laba ( Rugi ) Selisih Kurs</v>
          </cell>
          <cell r="C321">
            <v>126286784.29000001</v>
          </cell>
          <cell r="D321">
            <v>21534449.609999999</v>
          </cell>
          <cell r="E321">
            <v>10881961.779999999</v>
          </cell>
          <cell r="F321">
            <v>136939272.12</v>
          </cell>
        </row>
        <row r="322">
          <cell r="A322">
            <v>4201040000</v>
          </cell>
          <cell r="B322" t="str">
            <v xml:space="preserve">        Laba ( Rugi ) atas Penjualan Aktiva Tetap</v>
          </cell>
          <cell r="C322">
            <v>-274168846</v>
          </cell>
          <cell r="D322">
            <v>0</v>
          </cell>
          <cell r="E322">
            <v>0</v>
          </cell>
          <cell r="F322">
            <v>-274168846</v>
          </cell>
        </row>
        <row r="323">
          <cell r="A323">
            <v>4201050000</v>
          </cell>
          <cell r="B323" t="str">
            <v xml:space="preserve">        Pendapatan Subsidi</v>
          </cell>
          <cell r="C323">
            <v>-13878333125</v>
          </cell>
          <cell r="D323">
            <v>0</v>
          </cell>
          <cell r="E323">
            <v>0</v>
          </cell>
          <cell r="F323">
            <v>-13878333125</v>
          </cell>
        </row>
        <row r="324">
          <cell r="A324">
            <v>5000000000</v>
          </cell>
          <cell r="B324" t="str">
            <v>Total Biaya</v>
          </cell>
          <cell r="C324">
            <v>16530613490.68</v>
          </cell>
          <cell r="D324">
            <v>2858206928.52</v>
          </cell>
          <cell r="E324">
            <v>293412840</v>
          </cell>
          <cell r="F324">
            <v>19095407579.200001</v>
          </cell>
        </row>
        <row r="325">
          <cell r="A325">
            <v>5100000000</v>
          </cell>
          <cell r="B325" t="str">
            <v xml:space="preserve">  BEBAN USAHA</v>
          </cell>
          <cell r="C325">
            <v>16530613490.68</v>
          </cell>
          <cell r="D325">
            <v>2858206928.52</v>
          </cell>
          <cell r="E325">
            <v>293412840</v>
          </cell>
          <cell r="F325">
            <v>19095407579.200001</v>
          </cell>
        </row>
        <row r="326">
          <cell r="A326">
            <v>5100010000</v>
          </cell>
          <cell r="B326" t="str">
            <v xml:space="preserve">        Biaya Trading</v>
          </cell>
          <cell r="C326">
            <v>256248515</v>
          </cell>
          <cell r="D326">
            <v>17218524</v>
          </cell>
          <cell r="E326">
            <v>0</v>
          </cell>
          <cell r="F326">
            <v>273467039</v>
          </cell>
        </row>
        <row r="327">
          <cell r="A327">
            <v>5100030800</v>
          </cell>
          <cell r="B327" t="str">
            <v xml:space="preserve">            Biaya Transaksi Bursa</v>
          </cell>
          <cell r="C327">
            <v>0</v>
          </cell>
          <cell r="D327">
            <v>0</v>
          </cell>
          <cell r="E327">
            <v>0</v>
          </cell>
          <cell r="F327">
            <v>0</v>
          </cell>
        </row>
        <row r="328">
          <cell r="A328">
            <v>5100030801</v>
          </cell>
          <cell r="B328" t="str">
            <v xml:space="preserve">                Biaya Levy Bursa</v>
          </cell>
          <cell r="C328">
            <v>0</v>
          </cell>
          <cell r="D328">
            <v>0</v>
          </cell>
          <cell r="E328">
            <v>0</v>
          </cell>
          <cell r="F328">
            <v>0</v>
          </cell>
        </row>
        <row r="329">
          <cell r="A329">
            <v>5100030802</v>
          </cell>
          <cell r="B329" t="str">
            <v xml:space="preserve">                PPh Penjualan Saham Portfolio</v>
          </cell>
          <cell r="C329">
            <v>0</v>
          </cell>
          <cell r="D329">
            <v>0</v>
          </cell>
          <cell r="E329">
            <v>0</v>
          </cell>
          <cell r="F329">
            <v>0</v>
          </cell>
        </row>
        <row r="330">
          <cell r="A330">
            <v>5100030803</v>
          </cell>
          <cell r="B330" t="str">
            <v xml:space="preserve">                Biaya Denda Bursa</v>
          </cell>
          <cell r="C330">
            <v>0</v>
          </cell>
          <cell r="D330">
            <v>0</v>
          </cell>
          <cell r="E330">
            <v>0</v>
          </cell>
          <cell r="F330">
            <v>0</v>
          </cell>
        </row>
        <row r="331">
          <cell r="A331">
            <v>5100030804</v>
          </cell>
          <cell r="B331" t="str">
            <v xml:space="preserve">                Pencadangan Kesalahan Transaksi</v>
          </cell>
          <cell r="C331">
            <v>0</v>
          </cell>
          <cell r="D331">
            <v>0</v>
          </cell>
          <cell r="E331">
            <v>0</v>
          </cell>
          <cell r="F331">
            <v>0</v>
          </cell>
        </row>
        <row r="332">
          <cell r="A332">
            <v>5100030806</v>
          </cell>
          <cell r="B332" t="str">
            <v xml:space="preserve">                Biaya Transaksi Bursa Lain-lain</v>
          </cell>
          <cell r="C332">
            <v>0</v>
          </cell>
          <cell r="D332">
            <v>0</v>
          </cell>
          <cell r="E332">
            <v>0</v>
          </cell>
          <cell r="F332">
            <v>0</v>
          </cell>
        </row>
        <row r="333">
          <cell r="A333">
            <v>5100030900</v>
          </cell>
          <cell r="B333" t="str">
            <v xml:space="preserve">            Software Informasi On-Line Bursa</v>
          </cell>
          <cell r="C333">
            <v>256248515</v>
          </cell>
          <cell r="D333">
            <v>17218524</v>
          </cell>
          <cell r="E333">
            <v>0</v>
          </cell>
          <cell r="F333">
            <v>273467039</v>
          </cell>
        </row>
        <row r="334">
          <cell r="A334">
            <v>5100030901</v>
          </cell>
          <cell r="B334" t="str">
            <v xml:space="preserve">                RTI</v>
          </cell>
          <cell r="C334">
            <v>0</v>
          </cell>
          <cell r="D334">
            <v>0</v>
          </cell>
          <cell r="E334">
            <v>0</v>
          </cell>
          <cell r="F334">
            <v>0</v>
          </cell>
        </row>
        <row r="335">
          <cell r="A335">
            <v>5100030902</v>
          </cell>
          <cell r="B335" t="str">
            <v xml:space="preserve">                IMQ</v>
          </cell>
          <cell r="C335">
            <v>0</v>
          </cell>
          <cell r="D335">
            <v>0</v>
          </cell>
          <cell r="E335">
            <v>0</v>
          </cell>
          <cell r="F335">
            <v>0</v>
          </cell>
        </row>
        <row r="336">
          <cell r="A336">
            <v>5100030903</v>
          </cell>
          <cell r="B336" t="str">
            <v xml:space="preserve">                Bloomberg</v>
          </cell>
          <cell r="C336">
            <v>256204515</v>
          </cell>
          <cell r="D336">
            <v>17218524</v>
          </cell>
          <cell r="E336">
            <v>0</v>
          </cell>
          <cell r="F336">
            <v>273423039</v>
          </cell>
        </row>
        <row r="337">
          <cell r="A337">
            <v>5100030904</v>
          </cell>
          <cell r="B337" t="str">
            <v xml:space="preserve">                Bridge</v>
          </cell>
          <cell r="C337">
            <v>0</v>
          </cell>
          <cell r="D337">
            <v>0</v>
          </cell>
          <cell r="E337">
            <v>0</v>
          </cell>
          <cell r="F337">
            <v>0</v>
          </cell>
        </row>
        <row r="338">
          <cell r="A338">
            <v>5100030906</v>
          </cell>
          <cell r="B338" t="str">
            <v xml:space="preserve">                C-Best</v>
          </cell>
          <cell r="C338">
            <v>44000</v>
          </cell>
          <cell r="D338">
            <v>0</v>
          </cell>
          <cell r="E338">
            <v>0</v>
          </cell>
          <cell r="F338">
            <v>44000</v>
          </cell>
        </row>
        <row r="339">
          <cell r="A339">
            <v>5100031000</v>
          </cell>
          <cell r="B339" t="str">
            <v xml:space="preserve">            Biaya Trading Lainnya</v>
          </cell>
          <cell r="C339">
            <v>0</v>
          </cell>
          <cell r="D339">
            <v>0</v>
          </cell>
          <cell r="E339">
            <v>0</v>
          </cell>
          <cell r="F339">
            <v>0</v>
          </cell>
        </row>
        <row r="340">
          <cell r="A340">
            <v>5100031001</v>
          </cell>
          <cell r="B340" t="str">
            <v xml:space="preserve">                Biaya Booth Tambahan</v>
          </cell>
          <cell r="C340">
            <v>0</v>
          </cell>
          <cell r="D340">
            <v>0</v>
          </cell>
          <cell r="E340">
            <v>0</v>
          </cell>
          <cell r="F340">
            <v>0</v>
          </cell>
        </row>
        <row r="341">
          <cell r="A341">
            <v>5100031002</v>
          </cell>
          <cell r="B341" t="str">
            <v xml:space="preserve">                Biaya Registrasi Saham</v>
          </cell>
          <cell r="C341">
            <v>0</v>
          </cell>
          <cell r="D341">
            <v>0</v>
          </cell>
          <cell r="E341">
            <v>0</v>
          </cell>
          <cell r="F341">
            <v>0</v>
          </cell>
        </row>
        <row r="342">
          <cell r="A342">
            <v>5100031003</v>
          </cell>
          <cell r="B342" t="str">
            <v xml:space="preserve">                Biaya Gagal Serah</v>
          </cell>
          <cell r="C342">
            <v>0</v>
          </cell>
          <cell r="D342">
            <v>0</v>
          </cell>
          <cell r="E342">
            <v>0</v>
          </cell>
          <cell r="F342">
            <v>0</v>
          </cell>
        </row>
        <row r="343">
          <cell r="A343">
            <v>5200010000</v>
          </cell>
          <cell r="B343" t="str">
            <v xml:space="preserve">        Biaya Personel</v>
          </cell>
          <cell r="C343">
            <v>10839806397</v>
          </cell>
          <cell r="D343">
            <v>2043144031</v>
          </cell>
          <cell r="E343">
            <v>229301730</v>
          </cell>
          <cell r="F343">
            <v>12653648698</v>
          </cell>
        </row>
        <row r="344">
          <cell r="A344">
            <v>5200010100</v>
          </cell>
          <cell r="B344" t="str">
            <v xml:space="preserve">            Gaji</v>
          </cell>
          <cell r="C344">
            <v>4570679461</v>
          </cell>
          <cell r="D344">
            <v>629156934</v>
          </cell>
          <cell r="E344">
            <v>193028244</v>
          </cell>
          <cell r="F344">
            <v>5006808151</v>
          </cell>
        </row>
        <row r="345">
          <cell r="A345">
            <v>5200010101</v>
          </cell>
          <cell r="B345" t="str">
            <v xml:space="preserve">                Gaji-local staff</v>
          </cell>
          <cell r="C345">
            <v>4455899917</v>
          </cell>
          <cell r="D345">
            <v>423702024</v>
          </cell>
          <cell r="E345">
            <v>0</v>
          </cell>
          <cell r="F345">
            <v>4879601941</v>
          </cell>
        </row>
        <row r="346">
          <cell r="A346">
            <v>5200010102</v>
          </cell>
          <cell r="B346" t="str">
            <v xml:space="preserve">                Gaji-contract staff</v>
          </cell>
          <cell r="C346">
            <v>0</v>
          </cell>
          <cell r="D346">
            <v>0</v>
          </cell>
          <cell r="E346">
            <v>0</v>
          </cell>
          <cell r="F346">
            <v>0</v>
          </cell>
        </row>
        <row r="347">
          <cell r="A347">
            <v>5200010103</v>
          </cell>
          <cell r="B347" t="str">
            <v xml:space="preserve">                Gaji-temporary staff</v>
          </cell>
          <cell r="C347">
            <v>114779544</v>
          </cell>
          <cell r="D347">
            <v>12426666</v>
          </cell>
          <cell r="E347">
            <v>0</v>
          </cell>
          <cell r="F347">
            <v>127206210</v>
          </cell>
        </row>
        <row r="348">
          <cell r="A348">
            <v>5200010104</v>
          </cell>
          <cell r="B348" t="str">
            <v xml:space="preserve">                Gaji-IA</v>
          </cell>
          <cell r="C348">
            <v>0</v>
          </cell>
          <cell r="D348">
            <v>193028244</v>
          </cell>
          <cell r="E348">
            <v>193028244</v>
          </cell>
          <cell r="F348">
            <v>0</v>
          </cell>
        </row>
        <row r="349">
          <cell r="A349">
            <v>5200010200</v>
          </cell>
          <cell r="B349" t="str">
            <v xml:space="preserve">            Lembur</v>
          </cell>
          <cell r="C349">
            <v>6771670</v>
          </cell>
          <cell r="D349">
            <v>386078</v>
          </cell>
          <cell r="E349">
            <v>0</v>
          </cell>
          <cell r="F349">
            <v>7157748</v>
          </cell>
        </row>
        <row r="350">
          <cell r="A350">
            <v>5200010201</v>
          </cell>
          <cell r="B350" t="str">
            <v xml:space="preserve">                Lembur-local staff</v>
          </cell>
          <cell r="C350">
            <v>6771670</v>
          </cell>
          <cell r="D350">
            <v>386078</v>
          </cell>
          <cell r="E350">
            <v>0</v>
          </cell>
          <cell r="F350">
            <v>7157748</v>
          </cell>
        </row>
        <row r="351">
          <cell r="A351">
            <v>5200010203</v>
          </cell>
          <cell r="B351" t="str">
            <v xml:space="preserve">                Lembur-temporary staff</v>
          </cell>
          <cell r="C351">
            <v>0</v>
          </cell>
          <cell r="D351">
            <v>0</v>
          </cell>
          <cell r="E351">
            <v>0</v>
          </cell>
          <cell r="F351">
            <v>0</v>
          </cell>
        </row>
        <row r="352">
          <cell r="A352">
            <v>5200010300</v>
          </cell>
          <cell r="B352" t="str">
            <v xml:space="preserve">            Pengobatan</v>
          </cell>
          <cell r="C352">
            <v>74434140</v>
          </cell>
          <cell r="D352">
            <v>49244350</v>
          </cell>
          <cell r="E352">
            <v>0</v>
          </cell>
          <cell r="F352">
            <v>123678490</v>
          </cell>
        </row>
        <row r="353">
          <cell r="A353">
            <v>5200010400</v>
          </cell>
          <cell r="B353" t="str">
            <v xml:space="preserve">            Tunjangan</v>
          </cell>
          <cell r="C353">
            <v>0</v>
          </cell>
          <cell r="D353">
            <v>0</v>
          </cell>
          <cell r="E353">
            <v>0</v>
          </cell>
          <cell r="F353">
            <v>0</v>
          </cell>
        </row>
        <row r="354">
          <cell r="A354">
            <v>5200010401</v>
          </cell>
          <cell r="B354" t="str">
            <v xml:space="preserve">            Uang Harian/Makan</v>
          </cell>
          <cell r="C354">
            <v>4640000</v>
          </cell>
          <cell r="D354">
            <v>300000</v>
          </cell>
          <cell r="E354">
            <v>0</v>
          </cell>
          <cell r="F354">
            <v>4940000</v>
          </cell>
        </row>
        <row r="355">
          <cell r="A355">
            <v>5200010402</v>
          </cell>
          <cell r="B355" t="str">
            <v xml:space="preserve">            Tunjangan kendaraan</v>
          </cell>
          <cell r="C355">
            <v>172926667</v>
          </cell>
          <cell r="D355">
            <v>59193486</v>
          </cell>
          <cell r="E355">
            <v>36273486</v>
          </cell>
          <cell r="F355">
            <v>195846667</v>
          </cell>
        </row>
        <row r="356">
          <cell r="A356">
            <v>5200010500</v>
          </cell>
          <cell r="B356" t="str">
            <v xml:space="preserve">            Asuransi</v>
          </cell>
          <cell r="C356">
            <v>55277252</v>
          </cell>
          <cell r="D356">
            <v>6473183</v>
          </cell>
          <cell r="E356">
            <v>0</v>
          </cell>
          <cell r="F356">
            <v>61750435</v>
          </cell>
        </row>
        <row r="357">
          <cell r="A357">
            <v>5200010501</v>
          </cell>
          <cell r="B357" t="str">
            <v xml:space="preserve">                Asuransi Jiwa</v>
          </cell>
          <cell r="C357">
            <v>31702897</v>
          </cell>
          <cell r="D357">
            <v>2819845</v>
          </cell>
          <cell r="E357">
            <v>0</v>
          </cell>
          <cell r="F357">
            <v>34522742</v>
          </cell>
        </row>
        <row r="358">
          <cell r="A358">
            <v>5200010502</v>
          </cell>
          <cell r="B358" t="str">
            <v xml:space="preserve">                Asuransi Kesehatan/Rumah sakit</v>
          </cell>
          <cell r="C358">
            <v>23574355</v>
          </cell>
          <cell r="D358">
            <v>3653338</v>
          </cell>
          <cell r="E358">
            <v>0</v>
          </cell>
          <cell r="F358">
            <v>27227693</v>
          </cell>
        </row>
        <row r="359">
          <cell r="A359">
            <v>5200010600</v>
          </cell>
          <cell r="B359" t="str">
            <v xml:space="preserve">            Tunjangan Hari Raya</v>
          </cell>
          <cell r="C359">
            <v>278360788</v>
          </cell>
          <cell r="D359">
            <v>0</v>
          </cell>
          <cell r="E359">
            <v>0</v>
          </cell>
          <cell r="F359">
            <v>278360788</v>
          </cell>
        </row>
        <row r="360">
          <cell r="A360">
            <v>5200010601</v>
          </cell>
          <cell r="B360" t="str">
            <v xml:space="preserve">                THR-permanent staff</v>
          </cell>
          <cell r="C360">
            <v>278360788</v>
          </cell>
          <cell r="D360">
            <v>0</v>
          </cell>
          <cell r="E360">
            <v>0</v>
          </cell>
          <cell r="F360">
            <v>278360788</v>
          </cell>
        </row>
        <row r="361">
          <cell r="A361">
            <v>5200010700</v>
          </cell>
          <cell r="B361" t="str">
            <v xml:space="preserve">                Honorarium</v>
          </cell>
          <cell r="C361">
            <v>0</v>
          </cell>
          <cell r="D361">
            <v>0</v>
          </cell>
          <cell r="E361">
            <v>0</v>
          </cell>
          <cell r="F361">
            <v>0</v>
          </cell>
        </row>
        <row r="362">
          <cell r="A362">
            <v>5200010750</v>
          </cell>
          <cell r="B362" t="str">
            <v xml:space="preserve">                LONG SERVICE RECOGNITION</v>
          </cell>
          <cell r="C362">
            <v>0</v>
          </cell>
          <cell r="D362">
            <v>0</v>
          </cell>
          <cell r="E362">
            <v>0</v>
          </cell>
          <cell r="F362">
            <v>0</v>
          </cell>
        </row>
        <row r="363">
          <cell r="A363">
            <v>5200010800</v>
          </cell>
          <cell r="B363" t="str">
            <v xml:space="preserve">            Penyisihan Performance Bonus</v>
          </cell>
          <cell r="C363">
            <v>5676716419</v>
          </cell>
          <cell r="D363">
            <v>1298390000</v>
          </cell>
          <cell r="E363">
            <v>0</v>
          </cell>
          <cell r="F363">
            <v>6975106419</v>
          </cell>
        </row>
        <row r="364">
          <cell r="A364">
            <v>5200010801</v>
          </cell>
          <cell r="B364" t="str">
            <v xml:space="preserve">                Bonus-local staff</v>
          </cell>
          <cell r="C364">
            <v>4676331000</v>
          </cell>
          <cell r="D364">
            <v>1298390000</v>
          </cell>
          <cell r="E364">
            <v>0</v>
          </cell>
          <cell r="F364">
            <v>5974721000</v>
          </cell>
        </row>
        <row r="365">
          <cell r="A365">
            <v>5200010802</v>
          </cell>
          <cell r="B365" t="str">
            <v xml:space="preserve">                Bonus-IA</v>
          </cell>
          <cell r="C365">
            <v>0</v>
          </cell>
          <cell r="D365">
            <v>0</v>
          </cell>
          <cell r="E365">
            <v>0</v>
          </cell>
          <cell r="F365">
            <v>0</v>
          </cell>
        </row>
        <row r="366">
          <cell r="A366">
            <v>5200010804</v>
          </cell>
          <cell r="B366" t="str">
            <v xml:space="preserve">                Bonus-Kelebihan/kekurangan Penyisihan tahun sebelumnya</v>
          </cell>
          <cell r="C366">
            <v>-2030206465</v>
          </cell>
          <cell r="D366">
            <v>0</v>
          </cell>
          <cell r="E366">
            <v>0</v>
          </cell>
          <cell r="F366">
            <v>-2030206465</v>
          </cell>
        </row>
        <row r="367">
          <cell r="A367">
            <v>5200010900</v>
          </cell>
          <cell r="B367" t="str">
            <v xml:space="preserve">                Pesangon</v>
          </cell>
          <cell r="C367">
            <v>3030591884</v>
          </cell>
          <cell r="D367">
            <v>0</v>
          </cell>
          <cell r="E367">
            <v>0</v>
          </cell>
          <cell r="F367">
            <v>3030591884</v>
          </cell>
        </row>
        <row r="368">
          <cell r="A368">
            <v>5200011000</v>
          </cell>
          <cell r="B368" t="str">
            <v xml:space="preserve">        Biaya personel lainnya</v>
          </cell>
          <cell r="C368">
            <v>682038189</v>
          </cell>
          <cell r="D368">
            <v>97838229</v>
          </cell>
          <cell r="E368">
            <v>44952984</v>
          </cell>
          <cell r="F368">
            <v>734923434</v>
          </cell>
        </row>
        <row r="369">
          <cell r="A369">
            <v>5200011001</v>
          </cell>
          <cell r="B369" t="str">
            <v xml:space="preserve">            Perumahan karyawan</v>
          </cell>
          <cell r="C369">
            <v>99965492</v>
          </cell>
          <cell r="D369">
            <v>7703713</v>
          </cell>
          <cell r="E369">
            <v>0</v>
          </cell>
          <cell r="F369">
            <v>107669205</v>
          </cell>
        </row>
        <row r="370">
          <cell r="A370">
            <v>5200011002</v>
          </cell>
          <cell r="B370" t="str">
            <v xml:space="preserve">            Biaya Utillities Perumahan karyawan</v>
          </cell>
          <cell r="C370">
            <v>11138952</v>
          </cell>
          <cell r="D370">
            <v>1001030</v>
          </cell>
          <cell r="E370">
            <v>0</v>
          </cell>
          <cell r="F370">
            <v>12139982</v>
          </cell>
        </row>
        <row r="371">
          <cell r="A371">
            <v>5200011003</v>
          </cell>
          <cell r="B371" t="str">
            <v xml:space="preserve">            Pendidikan anak</v>
          </cell>
          <cell r="C371">
            <v>58360400</v>
          </cell>
          <cell r="D371">
            <v>0</v>
          </cell>
          <cell r="E371">
            <v>0</v>
          </cell>
          <cell r="F371">
            <v>58360400</v>
          </cell>
        </row>
        <row r="372">
          <cell r="A372">
            <v>5200011004</v>
          </cell>
          <cell r="B372" t="str">
            <v xml:space="preserve">            Pajak atas gaji IA</v>
          </cell>
          <cell r="C372">
            <v>253062462</v>
          </cell>
          <cell r="D372">
            <v>67164375</v>
          </cell>
          <cell r="E372">
            <v>37937788</v>
          </cell>
          <cell r="F372">
            <v>282289049</v>
          </cell>
        </row>
        <row r="373">
          <cell r="A373">
            <v>5200011006</v>
          </cell>
          <cell r="B373" t="str">
            <v xml:space="preserve">            Jamsostek/Social securities</v>
          </cell>
          <cell r="C373">
            <v>89453350</v>
          </cell>
          <cell r="D373">
            <v>9700088</v>
          </cell>
          <cell r="E373">
            <v>0</v>
          </cell>
          <cell r="F373">
            <v>99153438</v>
          </cell>
        </row>
        <row r="374">
          <cell r="A374">
            <v>5200011007</v>
          </cell>
          <cell r="B374" t="str">
            <v xml:space="preserve">            Comp. Addon soc security-IA</v>
          </cell>
          <cell r="C374">
            <v>0</v>
          </cell>
          <cell r="D374">
            <v>6975696</v>
          </cell>
          <cell r="E374">
            <v>6975696</v>
          </cell>
          <cell r="F374">
            <v>0</v>
          </cell>
        </row>
        <row r="375">
          <cell r="A375">
            <v>5200011008</v>
          </cell>
          <cell r="B375" t="str">
            <v xml:space="preserve">            Comp. Addon retirement benefit</v>
          </cell>
          <cell r="C375">
            <v>0</v>
          </cell>
          <cell r="D375">
            <v>0</v>
          </cell>
          <cell r="E375">
            <v>0</v>
          </cell>
          <cell r="F375">
            <v>0</v>
          </cell>
        </row>
        <row r="376">
          <cell r="A376">
            <v>5200011009</v>
          </cell>
          <cell r="B376" t="str">
            <v xml:space="preserve">            Comp. Addon Other staff cost-IA</v>
          </cell>
          <cell r="C376">
            <v>0</v>
          </cell>
          <cell r="D376">
            <v>0</v>
          </cell>
          <cell r="E376">
            <v>0</v>
          </cell>
          <cell r="F376">
            <v>0</v>
          </cell>
        </row>
        <row r="377">
          <cell r="A377">
            <v>5200011010</v>
          </cell>
          <cell r="B377" t="str">
            <v xml:space="preserve">            Meals</v>
          </cell>
          <cell r="C377">
            <v>4925948</v>
          </cell>
          <cell r="D377">
            <v>1679300</v>
          </cell>
          <cell r="E377">
            <v>39500</v>
          </cell>
          <cell r="F377">
            <v>6565748</v>
          </cell>
        </row>
        <row r="378">
          <cell r="A378">
            <v>5200011011</v>
          </cell>
          <cell r="B378" t="str">
            <v xml:space="preserve">            Biaya Pendidikan dan Latihan</v>
          </cell>
          <cell r="C378">
            <v>2400000</v>
          </cell>
          <cell r="D378">
            <v>0</v>
          </cell>
          <cell r="E378">
            <v>0</v>
          </cell>
          <cell r="F378">
            <v>2400000</v>
          </cell>
        </row>
        <row r="379">
          <cell r="A379">
            <v>5200011012</v>
          </cell>
          <cell r="B379" t="str">
            <v xml:space="preserve">            Iuran Keanggotaan</v>
          </cell>
          <cell r="C379">
            <v>30505285</v>
          </cell>
          <cell r="D379">
            <v>3614027</v>
          </cell>
          <cell r="E379">
            <v>0</v>
          </cell>
          <cell r="F379">
            <v>34119312</v>
          </cell>
        </row>
        <row r="380">
          <cell r="A380">
            <v>5200011013</v>
          </cell>
          <cell r="B380" t="str">
            <v xml:space="preserve">            Sport &amp; recreation</v>
          </cell>
          <cell r="C380">
            <v>0</v>
          </cell>
          <cell r="D380">
            <v>0</v>
          </cell>
          <cell r="E380">
            <v>0</v>
          </cell>
          <cell r="F380">
            <v>0</v>
          </cell>
        </row>
        <row r="381">
          <cell r="A381">
            <v>5200011014</v>
          </cell>
          <cell r="B381" t="str">
            <v xml:space="preserve">            Biaya Perijinan Karyawan</v>
          </cell>
          <cell r="C381">
            <v>129288000</v>
          </cell>
          <cell r="D381">
            <v>0</v>
          </cell>
          <cell r="E381">
            <v>0</v>
          </cell>
          <cell r="F381">
            <v>129288000</v>
          </cell>
        </row>
        <row r="382">
          <cell r="A382">
            <v>5200011015</v>
          </cell>
          <cell r="B382" t="str">
            <v xml:space="preserve">            Benefit karyawan lainnya</v>
          </cell>
          <cell r="C382">
            <v>2938300</v>
          </cell>
          <cell r="D382">
            <v>0</v>
          </cell>
          <cell r="E382">
            <v>0</v>
          </cell>
          <cell r="F382">
            <v>2938300</v>
          </cell>
        </row>
        <row r="383">
          <cell r="A383">
            <v>5200011016</v>
          </cell>
          <cell r="B383" t="str">
            <v xml:space="preserve">            IA Cost</v>
          </cell>
          <cell r="C383">
            <v>0</v>
          </cell>
          <cell r="D383">
            <v>0</v>
          </cell>
          <cell r="E383">
            <v>0</v>
          </cell>
          <cell r="F383">
            <v>0</v>
          </cell>
        </row>
        <row r="384">
          <cell r="A384">
            <v>5300010000</v>
          </cell>
          <cell r="B384" t="str">
            <v xml:space="preserve">        Biaya Kantor</v>
          </cell>
          <cell r="C384">
            <v>4641246529.6800003</v>
          </cell>
          <cell r="D384">
            <v>698763644.51999998</v>
          </cell>
          <cell r="E384">
            <v>19158126</v>
          </cell>
          <cell r="F384">
            <v>5320852048.1999998</v>
          </cell>
        </row>
        <row r="385">
          <cell r="A385">
            <v>5300010100</v>
          </cell>
          <cell r="B385" t="str">
            <v xml:space="preserve">            Sewa Gedung</v>
          </cell>
          <cell r="C385">
            <v>788682457</v>
          </cell>
          <cell r="D385">
            <v>173221793</v>
          </cell>
          <cell r="E385">
            <v>0</v>
          </cell>
          <cell r="F385">
            <v>961904250</v>
          </cell>
        </row>
        <row r="386">
          <cell r="A386">
            <v>5300010101</v>
          </cell>
          <cell r="B386" t="str">
            <v xml:space="preserve">                Sewa Gedung</v>
          </cell>
          <cell r="C386">
            <v>341926397</v>
          </cell>
          <cell r="D386">
            <v>83845682</v>
          </cell>
          <cell r="E386">
            <v>0</v>
          </cell>
          <cell r="F386">
            <v>425772079</v>
          </cell>
        </row>
        <row r="387">
          <cell r="A387">
            <v>5300010102</v>
          </cell>
          <cell r="B387" t="str">
            <v xml:space="preserve">                Sewa Lahan Parkir</v>
          </cell>
          <cell r="C387">
            <v>23036218</v>
          </cell>
          <cell r="D387">
            <v>5722841</v>
          </cell>
          <cell r="E387">
            <v>0</v>
          </cell>
          <cell r="F387">
            <v>28759059</v>
          </cell>
        </row>
        <row r="388">
          <cell r="A388">
            <v>5300010103</v>
          </cell>
          <cell r="B388" t="str">
            <v xml:space="preserve">                Service charge</v>
          </cell>
          <cell r="C388">
            <v>322900598</v>
          </cell>
          <cell r="D388">
            <v>67076543</v>
          </cell>
          <cell r="E388">
            <v>0</v>
          </cell>
          <cell r="F388">
            <v>389977141</v>
          </cell>
        </row>
        <row r="389">
          <cell r="A389">
            <v>5300010104</v>
          </cell>
          <cell r="B389" t="str">
            <v xml:space="preserve">                RELOCATION BUSINESS</v>
          </cell>
          <cell r="C389">
            <v>8850000</v>
          </cell>
          <cell r="D389">
            <v>0</v>
          </cell>
          <cell r="E389">
            <v>0</v>
          </cell>
          <cell r="F389">
            <v>8850000</v>
          </cell>
        </row>
        <row r="390">
          <cell r="A390">
            <v>5300010200</v>
          </cell>
          <cell r="B390" t="str">
            <v xml:space="preserve">                Listrik, Air ( Utities )</v>
          </cell>
          <cell r="C390">
            <v>91969244</v>
          </cell>
          <cell r="D390">
            <v>16576727</v>
          </cell>
          <cell r="E390">
            <v>0</v>
          </cell>
          <cell r="F390">
            <v>108545971</v>
          </cell>
        </row>
        <row r="391">
          <cell r="A391">
            <v>5300010300</v>
          </cell>
          <cell r="B391" t="str">
            <v xml:space="preserve">            Alat Tulis Kantor , Cetakan dan Umum</v>
          </cell>
          <cell r="C391">
            <v>148642000.44999999</v>
          </cell>
          <cell r="D391">
            <v>7285292</v>
          </cell>
          <cell r="E391">
            <v>0</v>
          </cell>
          <cell r="F391">
            <v>155927292.44999999</v>
          </cell>
        </row>
        <row r="392">
          <cell r="A392">
            <v>5300010301</v>
          </cell>
          <cell r="B392" t="str">
            <v xml:space="preserve">                Alat Tulis Kantor &amp; Cetakan</v>
          </cell>
          <cell r="C392">
            <v>60639850</v>
          </cell>
          <cell r="D392">
            <v>896000</v>
          </cell>
          <cell r="E392">
            <v>0</v>
          </cell>
          <cell r="F392">
            <v>61535850</v>
          </cell>
        </row>
        <row r="393">
          <cell r="A393">
            <v>5300010302</v>
          </cell>
          <cell r="B393" t="str">
            <v xml:space="preserve">                Fotokopi</v>
          </cell>
          <cell r="C393">
            <v>29260000</v>
          </cell>
          <cell r="D393">
            <v>2660000</v>
          </cell>
          <cell r="E393">
            <v>0</v>
          </cell>
          <cell r="F393">
            <v>31920000</v>
          </cell>
        </row>
        <row r="394">
          <cell r="A394">
            <v>5300010303</v>
          </cell>
          <cell r="B394" t="str">
            <v xml:space="preserve">                Materai</v>
          </cell>
          <cell r="C394">
            <v>1622000</v>
          </cell>
          <cell r="D394">
            <v>132000</v>
          </cell>
          <cell r="E394">
            <v>0</v>
          </cell>
          <cell r="F394">
            <v>1754000</v>
          </cell>
        </row>
        <row r="395">
          <cell r="A395">
            <v>5300010304</v>
          </cell>
          <cell r="B395" t="str">
            <v xml:space="preserve">                Konsumsi (Pantry) &amp; Umum</v>
          </cell>
          <cell r="C395">
            <v>7421000</v>
          </cell>
          <cell r="D395">
            <v>269500</v>
          </cell>
          <cell r="E395">
            <v>0</v>
          </cell>
          <cell r="F395">
            <v>7690500</v>
          </cell>
        </row>
        <row r="396">
          <cell r="A396">
            <v>5300010305</v>
          </cell>
          <cell r="B396" t="str">
            <v xml:space="preserve">                Pos / kurir</v>
          </cell>
          <cell r="C396">
            <v>49699150.450000003</v>
          </cell>
          <cell r="D396">
            <v>3327792</v>
          </cell>
          <cell r="E396">
            <v>0</v>
          </cell>
          <cell r="F396">
            <v>53026942.450000003</v>
          </cell>
        </row>
        <row r="397">
          <cell r="A397">
            <v>5300010400</v>
          </cell>
          <cell r="B397" t="str">
            <v xml:space="preserve">            Biaya Telekomunikasi</v>
          </cell>
          <cell r="C397">
            <v>546402291</v>
          </cell>
          <cell r="D397">
            <v>66647437</v>
          </cell>
          <cell r="E397">
            <v>0</v>
          </cell>
          <cell r="F397">
            <v>613049728</v>
          </cell>
        </row>
        <row r="398">
          <cell r="A398">
            <v>5300010401</v>
          </cell>
          <cell r="B398" t="str">
            <v xml:space="preserve">                Telephone</v>
          </cell>
          <cell r="C398">
            <v>421098583</v>
          </cell>
          <cell r="D398">
            <v>55065023</v>
          </cell>
          <cell r="E398">
            <v>0</v>
          </cell>
          <cell r="F398">
            <v>476163606</v>
          </cell>
        </row>
        <row r="399">
          <cell r="A399">
            <v>5300010402</v>
          </cell>
          <cell r="B399" t="str">
            <v xml:space="preserve">                Handphone &amp; Pager</v>
          </cell>
          <cell r="C399">
            <v>85135882</v>
          </cell>
          <cell r="D399">
            <v>10637769</v>
          </cell>
          <cell r="E399">
            <v>0</v>
          </cell>
          <cell r="F399">
            <v>95773651</v>
          </cell>
        </row>
        <row r="400">
          <cell r="A400">
            <v>5300010403</v>
          </cell>
          <cell r="B400" t="str">
            <v xml:space="preserve">                Fax</v>
          </cell>
          <cell r="C400">
            <v>25940670</v>
          </cell>
          <cell r="D400">
            <v>944645</v>
          </cell>
          <cell r="E400">
            <v>0</v>
          </cell>
          <cell r="F400">
            <v>26885315</v>
          </cell>
        </row>
        <row r="401">
          <cell r="A401">
            <v>5300010404</v>
          </cell>
          <cell r="B401" t="str">
            <v xml:space="preserve">                ITFS</v>
          </cell>
          <cell r="C401">
            <v>1579323</v>
          </cell>
          <cell r="D401">
            <v>0</v>
          </cell>
          <cell r="E401">
            <v>0</v>
          </cell>
          <cell r="F401">
            <v>1579323</v>
          </cell>
        </row>
        <row r="402">
          <cell r="A402">
            <v>5300010405</v>
          </cell>
          <cell r="B402" t="str">
            <v xml:space="preserve">                Supplies untuk Peralatan komunikasi</v>
          </cell>
          <cell r="C402">
            <v>7034040</v>
          </cell>
          <cell r="D402">
            <v>0</v>
          </cell>
          <cell r="E402">
            <v>0</v>
          </cell>
          <cell r="F402">
            <v>7034040</v>
          </cell>
        </row>
        <row r="403">
          <cell r="A403">
            <v>5300010406</v>
          </cell>
          <cell r="B403" t="str">
            <v xml:space="preserve">                Biaya Telekomunikasi Lainnya</v>
          </cell>
          <cell r="C403">
            <v>5613793</v>
          </cell>
          <cell r="D403">
            <v>0</v>
          </cell>
          <cell r="E403">
            <v>0</v>
          </cell>
          <cell r="F403">
            <v>5613793</v>
          </cell>
        </row>
        <row r="404">
          <cell r="A404">
            <v>5300010500</v>
          </cell>
          <cell r="B404" t="str">
            <v xml:space="preserve">            Biaya Transportasi</v>
          </cell>
          <cell r="C404">
            <v>108930375</v>
          </cell>
          <cell r="D404">
            <v>4540464</v>
          </cell>
          <cell r="E404">
            <v>0</v>
          </cell>
          <cell r="F404">
            <v>113470839</v>
          </cell>
        </row>
        <row r="405">
          <cell r="A405">
            <v>5300010501</v>
          </cell>
          <cell r="B405" t="str">
            <v xml:space="preserve">                Tranportasi Karyawan</v>
          </cell>
          <cell r="C405">
            <v>3987000</v>
          </cell>
          <cell r="D405">
            <v>160000</v>
          </cell>
          <cell r="E405">
            <v>0</v>
          </cell>
          <cell r="F405">
            <v>4147000</v>
          </cell>
        </row>
        <row r="406">
          <cell r="A406">
            <v>5300010502</v>
          </cell>
          <cell r="B406" t="str">
            <v xml:space="preserve">                BBM, Parkir &amp; Toll</v>
          </cell>
          <cell r="C406">
            <v>37499449</v>
          </cell>
          <cell r="D406">
            <v>3113250</v>
          </cell>
          <cell r="E406">
            <v>0</v>
          </cell>
          <cell r="F406">
            <v>40612699</v>
          </cell>
        </row>
        <row r="407">
          <cell r="A407">
            <v>5300010503</v>
          </cell>
          <cell r="B407" t="str">
            <v xml:space="preserve">                Asuransi Kendaraan</v>
          </cell>
          <cell r="C407">
            <v>18786258</v>
          </cell>
          <cell r="D407">
            <v>977214</v>
          </cell>
          <cell r="E407">
            <v>0</v>
          </cell>
          <cell r="F407">
            <v>19763472</v>
          </cell>
        </row>
        <row r="408">
          <cell r="A408">
            <v>5300010504</v>
          </cell>
          <cell r="B408" t="str">
            <v xml:space="preserve">                Pemeliharaan/Perbaikan Kendaraan</v>
          </cell>
          <cell r="C408">
            <v>48657668</v>
          </cell>
          <cell r="D408">
            <v>290000</v>
          </cell>
          <cell r="E408">
            <v>0</v>
          </cell>
          <cell r="F408">
            <v>48947668</v>
          </cell>
        </row>
        <row r="409">
          <cell r="A409">
            <v>5300010600</v>
          </cell>
          <cell r="B409" t="str">
            <v xml:space="preserve">            Biaya Pemeliharaan</v>
          </cell>
          <cell r="C409">
            <v>139478757</v>
          </cell>
          <cell r="D409">
            <v>17437952</v>
          </cell>
          <cell r="E409">
            <v>0</v>
          </cell>
          <cell r="F409">
            <v>156916709</v>
          </cell>
        </row>
        <row r="410">
          <cell r="A410">
            <v>5300010601</v>
          </cell>
          <cell r="B410" t="str">
            <v xml:space="preserve">                Pemeliharaan Komputer-Perangkat keras</v>
          </cell>
          <cell r="C410">
            <v>55915292</v>
          </cell>
          <cell r="D410">
            <v>6167952</v>
          </cell>
          <cell r="E410">
            <v>0</v>
          </cell>
          <cell r="F410">
            <v>62083244</v>
          </cell>
        </row>
        <row r="411">
          <cell r="A411">
            <v>5300010602</v>
          </cell>
          <cell r="B411" t="str">
            <v xml:space="preserve">                Pemeliharaan Komputer-Perangkat lunak</v>
          </cell>
          <cell r="C411">
            <v>18012526</v>
          </cell>
          <cell r="D411">
            <v>0</v>
          </cell>
          <cell r="E411">
            <v>0</v>
          </cell>
          <cell r="F411">
            <v>18012526</v>
          </cell>
        </row>
        <row r="412">
          <cell r="A412">
            <v>5300010603</v>
          </cell>
          <cell r="B412" t="str">
            <v xml:space="preserve">                Pemeliharaan Peralatan kantor</v>
          </cell>
          <cell r="C412">
            <v>65550939</v>
          </cell>
          <cell r="D412">
            <v>11270000</v>
          </cell>
          <cell r="E412">
            <v>0</v>
          </cell>
          <cell r="F412">
            <v>76820939</v>
          </cell>
        </row>
        <row r="413">
          <cell r="A413">
            <v>5300010700</v>
          </cell>
          <cell r="B413" t="str">
            <v xml:space="preserve">            Biaya Profesional</v>
          </cell>
          <cell r="C413">
            <v>653506685.33000004</v>
          </cell>
          <cell r="D413">
            <v>127619651.52</v>
          </cell>
          <cell r="E413">
            <v>17569828</v>
          </cell>
          <cell r="F413">
            <v>763556508.85000002</v>
          </cell>
        </row>
        <row r="414">
          <cell r="A414">
            <v>5300010701</v>
          </cell>
          <cell r="B414" t="str">
            <v xml:space="preserve">                Audit</v>
          </cell>
          <cell r="C414">
            <v>107785711.33</v>
          </cell>
          <cell r="D414">
            <v>23979035</v>
          </cell>
          <cell r="E414">
            <v>0</v>
          </cell>
          <cell r="F414">
            <v>131764746.33</v>
          </cell>
        </row>
        <row r="415">
          <cell r="A415">
            <v>5300010702</v>
          </cell>
          <cell r="B415" t="str">
            <v xml:space="preserve">                Konsultan hukum</v>
          </cell>
          <cell r="C415">
            <v>58515724</v>
          </cell>
          <cell r="D415">
            <v>73469653.519999996</v>
          </cell>
          <cell r="E415">
            <v>17569828</v>
          </cell>
          <cell r="F415">
            <v>114415549.52</v>
          </cell>
        </row>
        <row r="416">
          <cell r="A416">
            <v>5300010703</v>
          </cell>
          <cell r="B416" t="str">
            <v xml:space="preserve">                Outsourcing fee</v>
          </cell>
          <cell r="C416">
            <v>372039800</v>
          </cell>
          <cell r="D416">
            <v>30170963</v>
          </cell>
          <cell r="E416">
            <v>0</v>
          </cell>
          <cell r="F416">
            <v>402210763</v>
          </cell>
        </row>
        <row r="417">
          <cell r="A417">
            <v>5300010704</v>
          </cell>
          <cell r="B417" t="str">
            <v xml:space="preserve">                Konsultan lain-lain</v>
          </cell>
          <cell r="C417">
            <v>115165450</v>
          </cell>
          <cell r="D417">
            <v>0</v>
          </cell>
          <cell r="E417">
            <v>0</v>
          </cell>
          <cell r="F417">
            <v>115165450</v>
          </cell>
        </row>
        <row r="418">
          <cell r="A418">
            <v>5300010800</v>
          </cell>
          <cell r="B418" t="str">
            <v xml:space="preserve">            Biaya Perjalanan Dinas</v>
          </cell>
          <cell r="C418">
            <v>868824499.64999998</v>
          </cell>
          <cell r="D418">
            <v>171287205</v>
          </cell>
          <cell r="E418">
            <v>1230298</v>
          </cell>
          <cell r="F418">
            <v>1038881406.65</v>
          </cell>
        </row>
        <row r="419">
          <cell r="A419">
            <v>5300010801</v>
          </cell>
          <cell r="B419" t="str">
            <v xml:space="preserve">                Biaya Perjalanan Dinas Luar Negeri-nasabah</v>
          </cell>
          <cell r="C419">
            <v>637493820</v>
          </cell>
          <cell r="D419">
            <v>101389293</v>
          </cell>
          <cell r="E419">
            <v>0</v>
          </cell>
          <cell r="F419">
            <v>738883113</v>
          </cell>
        </row>
        <row r="420">
          <cell r="A420">
            <v>5300010802</v>
          </cell>
          <cell r="B420" t="str">
            <v xml:space="preserve">                Biaya Perjalanan Dinas Dalam Negeri-nasabah</v>
          </cell>
          <cell r="C420">
            <v>3380740</v>
          </cell>
          <cell r="D420">
            <v>2524200</v>
          </cell>
          <cell r="E420">
            <v>0</v>
          </cell>
          <cell r="F420">
            <v>5904940</v>
          </cell>
        </row>
        <row r="421">
          <cell r="A421">
            <v>5300010803</v>
          </cell>
          <cell r="B421" t="str">
            <v xml:space="preserve">                Biaya Perjalanan Dinas Luar Negeri-bukan nasabah</v>
          </cell>
          <cell r="C421">
            <v>107104052</v>
          </cell>
          <cell r="D421">
            <v>53803926</v>
          </cell>
          <cell r="E421">
            <v>0</v>
          </cell>
          <cell r="F421">
            <v>160907978</v>
          </cell>
        </row>
        <row r="422">
          <cell r="A422">
            <v>5300010804</v>
          </cell>
          <cell r="B422" t="str">
            <v xml:space="preserve">                Biaya Perjalanan Dinas Dalam Negeri-bukan nasabah</v>
          </cell>
          <cell r="C422">
            <v>0</v>
          </cell>
          <cell r="D422">
            <v>0</v>
          </cell>
          <cell r="E422">
            <v>0</v>
          </cell>
          <cell r="F422">
            <v>0</v>
          </cell>
        </row>
        <row r="423">
          <cell r="A423">
            <v>5300010805</v>
          </cell>
          <cell r="B423" t="str">
            <v xml:space="preserve">                Biaya Perjalanan Dinas Pelatihan karyawan</v>
          </cell>
          <cell r="C423">
            <v>18550658</v>
          </cell>
          <cell r="D423">
            <v>0</v>
          </cell>
          <cell r="E423">
            <v>0</v>
          </cell>
          <cell r="F423">
            <v>18550658</v>
          </cell>
        </row>
        <row r="424">
          <cell r="A424">
            <v>5300010806</v>
          </cell>
          <cell r="B424" t="str">
            <v xml:space="preserve">                BIAYA PERJALANAN DINAS (TAXI) - NASABAH</v>
          </cell>
          <cell r="C424">
            <v>95830281.5</v>
          </cell>
          <cell r="D424">
            <v>10866966</v>
          </cell>
          <cell r="E424">
            <v>1230298</v>
          </cell>
          <cell r="F424">
            <v>105466949.5</v>
          </cell>
        </row>
        <row r="425">
          <cell r="A425">
            <v>5300010807</v>
          </cell>
          <cell r="B425" t="str">
            <v xml:space="preserve">                BIAYA PERJALANAN DINAS (TAXI) - BUKAN NASABAH</v>
          </cell>
          <cell r="C425">
            <v>6464948.1500000004</v>
          </cell>
          <cell r="D425">
            <v>2702820</v>
          </cell>
          <cell r="E425">
            <v>0</v>
          </cell>
          <cell r="F425">
            <v>9167768.1500000004</v>
          </cell>
        </row>
        <row r="426">
          <cell r="A426">
            <v>5300010900</v>
          </cell>
          <cell r="B426" t="str">
            <v xml:space="preserve">            Biaya Pemasaran &amp; Pengembangan Usaha</v>
          </cell>
          <cell r="C426">
            <v>249573276</v>
          </cell>
          <cell r="D426">
            <v>30655206</v>
          </cell>
          <cell r="E426">
            <v>0</v>
          </cell>
          <cell r="F426">
            <v>280228482</v>
          </cell>
        </row>
        <row r="427">
          <cell r="A427">
            <v>5300010901</v>
          </cell>
          <cell r="B427" t="str">
            <v xml:space="preserve">                Jamuan ( Entertainment)-Nasabah</v>
          </cell>
          <cell r="C427">
            <v>193566994</v>
          </cell>
          <cell r="D427">
            <v>20558631</v>
          </cell>
          <cell r="E427">
            <v>0</v>
          </cell>
          <cell r="F427">
            <v>214125625</v>
          </cell>
        </row>
        <row r="428">
          <cell r="A428">
            <v>5300010902</v>
          </cell>
          <cell r="B428" t="str">
            <v xml:space="preserve">                Jamuan ( Entertainment)-Bukan Nasabah</v>
          </cell>
          <cell r="C428">
            <v>23375282</v>
          </cell>
          <cell r="D428">
            <v>8960954</v>
          </cell>
          <cell r="E428">
            <v>0</v>
          </cell>
          <cell r="F428">
            <v>32336236</v>
          </cell>
        </row>
        <row r="429">
          <cell r="A429">
            <v>5300010903</v>
          </cell>
          <cell r="B429" t="str">
            <v xml:space="preserve">                Pesta tahunan</v>
          </cell>
          <cell r="C429">
            <v>32631000</v>
          </cell>
          <cell r="D429">
            <v>1135621</v>
          </cell>
          <cell r="E429">
            <v>0</v>
          </cell>
          <cell r="F429">
            <v>33766621</v>
          </cell>
        </row>
        <row r="430">
          <cell r="A430">
            <v>5300011000</v>
          </cell>
          <cell r="B430" t="str">
            <v xml:space="preserve">            Biaya Kantor Lainnya</v>
          </cell>
          <cell r="C430">
            <v>31641837.25</v>
          </cell>
          <cell r="D430">
            <v>1837500</v>
          </cell>
          <cell r="E430">
            <v>358000</v>
          </cell>
          <cell r="F430">
            <v>33121337.25</v>
          </cell>
        </row>
        <row r="431">
          <cell r="A431">
            <v>5300011001</v>
          </cell>
          <cell r="B431" t="str">
            <v xml:space="preserve">                Koran, Majalah &amp; Buku</v>
          </cell>
          <cell r="C431">
            <v>28641837.25</v>
          </cell>
          <cell r="D431">
            <v>1837500</v>
          </cell>
          <cell r="E431">
            <v>358000</v>
          </cell>
          <cell r="F431">
            <v>30121337.25</v>
          </cell>
        </row>
        <row r="432">
          <cell r="A432">
            <v>5300011002</v>
          </cell>
          <cell r="B432" t="str">
            <v xml:space="preserve">                BIAYA PROMOSI &amp; IKLAN</v>
          </cell>
          <cell r="C432">
            <v>0</v>
          </cell>
          <cell r="D432">
            <v>0</v>
          </cell>
          <cell r="E432">
            <v>0</v>
          </cell>
          <cell r="F432">
            <v>0</v>
          </cell>
        </row>
        <row r="433">
          <cell r="A433">
            <v>5300011003</v>
          </cell>
          <cell r="B433" t="str">
            <v xml:space="preserve">                SUMBANGAN</v>
          </cell>
          <cell r="C433">
            <v>3000000</v>
          </cell>
          <cell r="D433">
            <v>0</v>
          </cell>
          <cell r="E433">
            <v>0</v>
          </cell>
          <cell r="F433">
            <v>3000000</v>
          </cell>
        </row>
        <row r="434">
          <cell r="A434">
            <v>5300020000</v>
          </cell>
          <cell r="B434" t="str">
            <v xml:space="preserve">            Biaya Depresiasi</v>
          </cell>
          <cell r="C434">
            <v>198654313</v>
          </cell>
          <cell r="D434">
            <v>20785407</v>
          </cell>
          <cell r="E434">
            <v>0</v>
          </cell>
          <cell r="F434">
            <v>219439720</v>
          </cell>
        </row>
        <row r="435">
          <cell r="A435">
            <v>5300020010</v>
          </cell>
          <cell r="B435" t="str">
            <v xml:space="preserve">                Penyusutan - Perabot Kantor</v>
          </cell>
          <cell r="C435">
            <v>5893109</v>
          </cell>
          <cell r="D435">
            <v>775063</v>
          </cell>
          <cell r="E435">
            <v>0</v>
          </cell>
          <cell r="F435">
            <v>6668172</v>
          </cell>
        </row>
        <row r="436">
          <cell r="A436">
            <v>5300020011</v>
          </cell>
          <cell r="B436" t="str">
            <v xml:space="preserve">                Penyusutan - Renovasi Kantor</v>
          </cell>
          <cell r="C436">
            <v>0</v>
          </cell>
          <cell r="D436">
            <v>0</v>
          </cell>
          <cell r="E436">
            <v>0</v>
          </cell>
          <cell r="F436">
            <v>0</v>
          </cell>
        </row>
        <row r="437">
          <cell r="A437">
            <v>5300020012</v>
          </cell>
          <cell r="B437" t="str">
            <v xml:space="preserve">                Penyusutan - Kendaraan</v>
          </cell>
          <cell r="C437">
            <v>48819199</v>
          </cell>
          <cell r="D437">
            <v>4438109</v>
          </cell>
          <cell r="E437">
            <v>0</v>
          </cell>
          <cell r="F437">
            <v>53257308</v>
          </cell>
        </row>
        <row r="438">
          <cell r="A438">
            <v>5300020013</v>
          </cell>
          <cell r="B438" t="str">
            <v xml:space="preserve">                Penyusutan - Komputer/Telekomunikasi</v>
          </cell>
          <cell r="C438">
            <v>143942005</v>
          </cell>
          <cell r="D438">
            <v>15572235</v>
          </cell>
          <cell r="E438">
            <v>0</v>
          </cell>
          <cell r="F438">
            <v>159514240</v>
          </cell>
        </row>
        <row r="439">
          <cell r="A439">
            <v>5300020050</v>
          </cell>
          <cell r="B439" t="str">
            <v xml:space="preserve">              Amortisasi</v>
          </cell>
          <cell r="C439">
            <v>0</v>
          </cell>
          <cell r="D439">
            <v>0</v>
          </cell>
          <cell r="E439">
            <v>0</v>
          </cell>
          <cell r="F439">
            <v>0</v>
          </cell>
        </row>
        <row r="440">
          <cell r="A440">
            <v>5300030000</v>
          </cell>
          <cell r="B440" t="str">
            <v xml:space="preserve">            Biaya Antar Kantor</v>
          </cell>
          <cell r="C440">
            <v>906910038</v>
          </cell>
          <cell r="D440">
            <v>77445737</v>
          </cell>
          <cell r="E440">
            <v>0</v>
          </cell>
          <cell r="F440">
            <v>984355775</v>
          </cell>
        </row>
        <row r="441">
          <cell r="A441">
            <v>5300030020</v>
          </cell>
          <cell r="B441" t="str">
            <v xml:space="preserve">              Biaya dari UBS London</v>
          </cell>
          <cell r="C441">
            <v>108637564</v>
          </cell>
          <cell r="D441">
            <v>10502309</v>
          </cell>
          <cell r="E441">
            <v>0</v>
          </cell>
          <cell r="F441">
            <v>119139873</v>
          </cell>
        </row>
        <row r="442">
          <cell r="A442">
            <v>5300030030</v>
          </cell>
          <cell r="B442" t="str">
            <v xml:space="preserve">              Biaya dari UBS Malaysia</v>
          </cell>
          <cell r="C442">
            <v>798272474</v>
          </cell>
          <cell r="D442">
            <v>66943428</v>
          </cell>
          <cell r="E442">
            <v>0</v>
          </cell>
          <cell r="F442">
            <v>865215902</v>
          </cell>
        </row>
        <row r="443">
          <cell r="A443">
            <v>5400010000</v>
          </cell>
          <cell r="B443" t="str">
            <v xml:space="preserve">        Biaya Lainnya</v>
          </cell>
          <cell r="C443">
            <v>111273860</v>
          </cell>
          <cell r="D443">
            <v>1242500</v>
          </cell>
          <cell r="E443">
            <v>0</v>
          </cell>
          <cell r="F443">
            <v>112516360</v>
          </cell>
        </row>
        <row r="444">
          <cell r="A444">
            <v>5400010010</v>
          </cell>
          <cell r="B444" t="str">
            <v xml:space="preserve">            Biaya Pajak</v>
          </cell>
          <cell r="C444">
            <v>80517000</v>
          </cell>
          <cell r="D444">
            <v>0</v>
          </cell>
          <cell r="E444">
            <v>0</v>
          </cell>
          <cell r="F444">
            <v>80517000</v>
          </cell>
        </row>
        <row r="445">
          <cell r="A445">
            <v>5400010020</v>
          </cell>
          <cell r="B445" t="str">
            <v xml:space="preserve">            Biaya Lainnya</v>
          </cell>
          <cell r="C445">
            <v>30756860</v>
          </cell>
          <cell r="D445">
            <v>1242500</v>
          </cell>
          <cell r="E445">
            <v>0</v>
          </cell>
          <cell r="F445">
            <v>31999360</v>
          </cell>
        </row>
        <row r="446">
          <cell r="A446">
            <v>5400010030</v>
          </cell>
          <cell r="B446" t="str">
            <v xml:space="preserve">            Penyisihan pajak penghasilan badan</v>
          </cell>
          <cell r="C446">
            <v>0</v>
          </cell>
          <cell r="D446">
            <v>0</v>
          </cell>
          <cell r="E446">
            <v>0</v>
          </cell>
          <cell r="F446">
            <v>0</v>
          </cell>
        </row>
      </sheetData>
      <sheetData sheetId="1">
        <row r="2">
          <cell r="A2">
            <v>1000000000</v>
          </cell>
        </row>
      </sheetData>
      <sheetData sheetId="2">
        <row r="2">
          <cell r="A2">
            <v>1000000000</v>
          </cell>
        </row>
      </sheetData>
      <sheetData sheetId="3">
        <row r="2">
          <cell r="A2">
            <v>1000000000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BS -Apr"/>
      <sheetName val="MappingPL-Apr"/>
      <sheetName val="TB"/>
      <sheetName val="BS"/>
      <sheetName val="PL"/>
      <sheetName val="TAX"/>
      <sheetName val="BS (after adj)"/>
      <sheetName val="PL (after adj)"/>
      <sheetName val="TAX (after adj)"/>
      <sheetName val="Other BS Detail (2)"/>
      <sheetName val="FINANCE"/>
      <sheetName val="PL 2002-2003"/>
    </sheetNames>
    <sheetDataSet>
      <sheetData sheetId="0" refreshError="1"/>
      <sheetData sheetId="1" refreshError="1"/>
      <sheetData sheetId="2" refreshError="1">
        <row r="7">
          <cell r="B7" t="str">
            <v>รหัสบัญชี</v>
          </cell>
          <cell r="C7" t="str">
            <v>กลุ่ม</v>
          </cell>
          <cell r="D7" t="str">
            <v>ชื่อบัญชี</v>
          </cell>
          <cell r="E7" t="str">
            <v>ยอดยกมา</v>
          </cell>
          <cell r="F7" t="str">
            <v xml:space="preserve"> ยอดรวม Dr</v>
          </cell>
          <cell r="G7" t="str">
            <v xml:space="preserve"> ยอดรวม Cr</v>
          </cell>
          <cell r="H7" t="str">
            <v>Balance</v>
          </cell>
        </row>
        <row r="8">
          <cell r="H8" t="str">
            <v>as at 31/12/03</v>
          </cell>
        </row>
        <row r="9">
          <cell r="B9">
            <v>100000</v>
          </cell>
          <cell r="C9">
            <v>1</v>
          </cell>
          <cell r="D9" t="str">
            <v>***   เงินสดในมือ  ***</v>
          </cell>
        </row>
        <row r="10">
          <cell r="B10">
            <v>100100</v>
          </cell>
          <cell r="C10">
            <v>1</v>
          </cell>
          <cell r="D10" t="str">
            <v>เงินสด สำนักงานใหญ่</v>
          </cell>
          <cell r="E10">
            <v>26230.5</v>
          </cell>
          <cell r="F10">
            <v>134130</v>
          </cell>
          <cell r="G10">
            <v>-28567</v>
          </cell>
          <cell r="H10">
            <v>131793.5</v>
          </cell>
        </row>
        <row r="11">
          <cell r="B11">
            <v>100200</v>
          </cell>
          <cell r="C11">
            <v>1</v>
          </cell>
          <cell r="D11" t="str">
            <v>เงินสดย่อย โรงงาน</v>
          </cell>
          <cell r="E11">
            <v>86</v>
          </cell>
          <cell r="F11">
            <v>29914</v>
          </cell>
          <cell r="G11">
            <v>-29914.5</v>
          </cell>
          <cell r="H11">
            <v>85.5</v>
          </cell>
        </row>
        <row r="12">
          <cell r="B12">
            <v>101100</v>
          </cell>
          <cell r="C12">
            <v>1</v>
          </cell>
          <cell r="D12" t="str">
            <v>***  เงินฝากธนาคาร(ออมทรัพย์)  ***</v>
          </cell>
        </row>
        <row r="13">
          <cell r="B13">
            <v>101110</v>
          </cell>
          <cell r="C13">
            <v>1</v>
          </cell>
          <cell r="D13" t="str">
            <v>เงินฝากออมทรัพย์ ธ.เอบีเอม แอมโร</v>
          </cell>
        </row>
        <row r="14">
          <cell r="B14">
            <v>101120</v>
          </cell>
          <cell r="C14">
            <v>1</v>
          </cell>
          <cell r="D14" t="str">
            <v>เงินฝากออมทรัพย์-ธ.เอเชีย สำนักงานใหญ่</v>
          </cell>
          <cell r="E14">
            <v>21319623.010000002</v>
          </cell>
          <cell r="F14">
            <v>1621183.19</v>
          </cell>
          <cell r="G14">
            <v>-2061050.72</v>
          </cell>
          <cell r="H14">
            <v>20879755.48</v>
          </cell>
        </row>
        <row r="15">
          <cell r="B15">
            <v>101121</v>
          </cell>
          <cell r="C15">
            <v>1</v>
          </cell>
          <cell r="D15" t="str">
            <v>เงินฝากออมทรัพย์ประกัน-ธ.เอเชีย สำนักงานใหญ่</v>
          </cell>
          <cell r="E15">
            <v>236636</v>
          </cell>
          <cell r="F15">
            <v>2428.4299999999998</v>
          </cell>
          <cell r="H15">
            <v>239064.43</v>
          </cell>
        </row>
        <row r="16">
          <cell r="B16">
            <v>101130</v>
          </cell>
          <cell r="C16">
            <v>1</v>
          </cell>
          <cell r="D16" t="str">
            <v>เงินฝากออมทรัพย์ USD ธ. เอเชีย สำนักงานใหญ่</v>
          </cell>
          <cell r="E16">
            <v>19515828.140000001</v>
          </cell>
          <cell r="F16">
            <v>1338596.28</v>
          </cell>
          <cell r="G16">
            <v>-483052.09</v>
          </cell>
          <cell r="H16">
            <v>20371372.329999998</v>
          </cell>
        </row>
        <row r="17">
          <cell r="B17">
            <v>101131</v>
          </cell>
          <cell r="C17">
            <v>1</v>
          </cell>
          <cell r="D17" t="str">
            <v>กำไร (ขาดทุน) จากอัตราแลกเปลี่ยน บัญชีเงินฝากดอลล่าร์</v>
          </cell>
        </row>
        <row r="18">
          <cell r="B18">
            <v>101200</v>
          </cell>
          <cell r="C18">
            <v>1</v>
          </cell>
          <cell r="D18" t="str">
            <v>***   เงินฝากธนาคาร(กระแสรายวัน)  ***</v>
          </cell>
        </row>
        <row r="19">
          <cell r="B19">
            <v>101210</v>
          </cell>
          <cell r="C19">
            <v>1</v>
          </cell>
          <cell r="D19" t="str">
            <v>เงินฝากกระแสรายวัน- ธ.เอบีเอม แอมโร</v>
          </cell>
        </row>
        <row r="20">
          <cell r="B20">
            <v>101220</v>
          </cell>
          <cell r="C20">
            <v>1</v>
          </cell>
          <cell r="D20" t="str">
            <v>เงินฝากกระแสรายวัน- ธ.เอเชีย สำนักงานใหญ่</v>
          </cell>
          <cell r="E20">
            <v>0.69</v>
          </cell>
          <cell r="F20">
            <v>1542663.22</v>
          </cell>
          <cell r="G20">
            <v>-1542663.91</v>
          </cell>
        </row>
        <row r="21">
          <cell r="B21">
            <v>101230</v>
          </cell>
          <cell r="C21">
            <v>1</v>
          </cell>
          <cell r="D21" t="str">
            <v>เงินฝากกระแสรายวัน-USD  ธ.เอเชีย สำนักงานใหญ่</v>
          </cell>
        </row>
        <row r="22">
          <cell r="B22">
            <v>102000</v>
          </cell>
          <cell r="C22">
            <v>1</v>
          </cell>
          <cell r="D22" t="str">
            <v>***  เงินฝาก-ตั๋วสัญญาใช้เงิน  ***</v>
          </cell>
        </row>
        <row r="23">
          <cell r="B23">
            <v>102010</v>
          </cell>
          <cell r="C23">
            <v>1</v>
          </cell>
          <cell r="D23" t="str">
            <v>ตั๋วเงินรับ</v>
          </cell>
        </row>
        <row r="24">
          <cell r="B24">
            <v>102020</v>
          </cell>
          <cell r="C24">
            <v>1</v>
          </cell>
          <cell r="D24" t="str">
            <v>บัตรภาษี</v>
          </cell>
          <cell r="E24">
            <v>736721.88</v>
          </cell>
          <cell r="F24">
            <v>72382</v>
          </cell>
          <cell r="G24">
            <v>-62000</v>
          </cell>
          <cell r="H24">
            <v>747103.88</v>
          </cell>
        </row>
        <row r="25">
          <cell r="B25">
            <v>102041</v>
          </cell>
          <cell r="C25">
            <v>1</v>
          </cell>
          <cell r="D25" t="str">
            <v>เช็ครับลงวันที่ล่วงหน้า</v>
          </cell>
          <cell r="E25">
            <v>629159</v>
          </cell>
          <cell r="F25">
            <v>1</v>
          </cell>
          <cell r="G25">
            <v>-629160</v>
          </cell>
        </row>
        <row r="26">
          <cell r="B26">
            <v>103000</v>
          </cell>
          <cell r="C26">
            <v>1</v>
          </cell>
          <cell r="D26" t="str">
            <v>***   ลูกหนี้การค้า  ***</v>
          </cell>
        </row>
        <row r="27">
          <cell r="B27">
            <v>103100</v>
          </cell>
          <cell r="C27">
            <v>1</v>
          </cell>
          <cell r="D27" t="str">
            <v>ลูกหนี้การค้าในประเทศ</v>
          </cell>
          <cell r="E27">
            <v>2094139.8</v>
          </cell>
          <cell r="H27">
            <v>2094139.8</v>
          </cell>
        </row>
        <row r="28">
          <cell r="B28">
            <v>103200</v>
          </cell>
          <cell r="C28">
            <v>1</v>
          </cell>
          <cell r="D28" t="str">
            <v>ลูกหนี้การค้าต่างประเทศ</v>
          </cell>
          <cell r="E28">
            <v>2076928.89</v>
          </cell>
          <cell r="F28">
            <v>2669261.87</v>
          </cell>
          <cell r="G28">
            <v>-122854.24</v>
          </cell>
          <cell r="H28">
            <v>4623336.5199999996</v>
          </cell>
        </row>
        <row r="29">
          <cell r="B29">
            <v>103300</v>
          </cell>
          <cell r="C29">
            <v>1</v>
          </cell>
          <cell r="D29" t="str">
            <v>ลูกหนี้การค้าบริษัทในเครือ</v>
          </cell>
        </row>
        <row r="30">
          <cell r="B30">
            <v>103400</v>
          </cell>
          <cell r="C30">
            <v>1</v>
          </cell>
          <cell r="D30" t="str">
            <v>หนี้สงสัยจะสูญ</v>
          </cell>
        </row>
        <row r="31">
          <cell r="B31">
            <v>103500</v>
          </cell>
          <cell r="C31">
            <v>1</v>
          </cell>
          <cell r="D31" t="str">
            <v>ลูกหนี้เงินยืมพนักงาน</v>
          </cell>
        </row>
        <row r="32">
          <cell r="B32">
            <v>103600</v>
          </cell>
          <cell r="C32">
            <v>1</v>
          </cell>
          <cell r="D32" t="str">
            <v>ลูกหนี้อื่น ๆ</v>
          </cell>
        </row>
        <row r="33">
          <cell r="B33">
            <v>103601</v>
          </cell>
          <cell r="C33">
            <v>1</v>
          </cell>
          <cell r="D33" t="str">
            <v>ลูกหนี้เกี่ยวกับขอคืนอากร 19 ทวิ</v>
          </cell>
          <cell r="E33">
            <v>432266</v>
          </cell>
          <cell r="H33">
            <v>432266</v>
          </cell>
        </row>
        <row r="34">
          <cell r="B34">
            <v>103602</v>
          </cell>
          <cell r="C34">
            <v>1</v>
          </cell>
          <cell r="D34" t="str">
            <v>ลูกหนี้ค่าสินไหมทดแทนจากบริษัทประกันภัย</v>
          </cell>
          <cell r="E34">
            <v>303579.68</v>
          </cell>
          <cell r="H34">
            <v>303579.68</v>
          </cell>
        </row>
        <row r="35">
          <cell r="B35">
            <v>103700</v>
          </cell>
          <cell r="C35">
            <v>1</v>
          </cell>
          <cell r="D35" t="str">
            <v>เงินทดรองจ่ายกรรมการ</v>
          </cell>
          <cell r="F35">
            <v>104130</v>
          </cell>
          <cell r="G35">
            <v>-104130</v>
          </cell>
        </row>
        <row r="36">
          <cell r="B36">
            <v>103800</v>
          </cell>
          <cell r="C36">
            <v>1</v>
          </cell>
          <cell r="D36" t="str">
            <v>ลูกหนี้จากการขอคืนบัตรภาษี</v>
          </cell>
          <cell r="E36">
            <v>620973.9</v>
          </cell>
          <cell r="F36">
            <v>20973.79</v>
          </cell>
          <cell r="G36">
            <v>-72382</v>
          </cell>
          <cell r="H36">
            <v>569565.68999999994</v>
          </cell>
        </row>
        <row r="37">
          <cell r="B37">
            <v>104000</v>
          </cell>
          <cell r="C37">
            <v>1</v>
          </cell>
          <cell r="D37" t="str">
            <v>***  สินค้า  ***</v>
          </cell>
        </row>
        <row r="38">
          <cell r="B38">
            <v>104010</v>
          </cell>
          <cell r="C38">
            <v>1</v>
          </cell>
          <cell r="D38" t="str">
            <v>สินค้าสำเร็จรูป</v>
          </cell>
          <cell r="E38">
            <v>14050592.68</v>
          </cell>
          <cell r="G38">
            <v>-756643.41</v>
          </cell>
          <cell r="H38">
            <v>13293949.27</v>
          </cell>
        </row>
        <row r="39">
          <cell r="B39">
            <v>104011</v>
          </cell>
          <cell r="C39">
            <v>1</v>
          </cell>
          <cell r="D39" t="str">
            <v>สินค้าสำเร็จรูป-บริษัทแม่</v>
          </cell>
        </row>
        <row r="40">
          <cell r="B40">
            <v>104012</v>
          </cell>
          <cell r="C40">
            <v>1</v>
          </cell>
          <cell r="D40" t="str">
            <v>สินค้าสำเร็จรูป-ภายในประเทศ</v>
          </cell>
        </row>
        <row r="41">
          <cell r="B41">
            <v>104020</v>
          </cell>
          <cell r="C41">
            <v>1</v>
          </cell>
          <cell r="D41" t="str">
            <v>งานระหว่างทำ</v>
          </cell>
          <cell r="E41">
            <v>6814667.1799999997</v>
          </cell>
          <cell r="G41">
            <v>-583318.76</v>
          </cell>
          <cell r="H41">
            <v>6231348.4199999999</v>
          </cell>
        </row>
        <row r="42">
          <cell r="B42">
            <v>104021</v>
          </cell>
          <cell r="C42">
            <v>1</v>
          </cell>
          <cell r="D42" t="str">
            <v>งานระหว่างทำ-บริษัทแม่</v>
          </cell>
        </row>
        <row r="43">
          <cell r="B43">
            <v>104022</v>
          </cell>
          <cell r="C43">
            <v>1</v>
          </cell>
          <cell r="D43" t="str">
            <v>งานระหว่างทำ -ภายในประเทศ</v>
          </cell>
        </row>
        <row r="44">
          <cell r="B44">
            <v>104030</v>
          </cell>
          <cell r="C44">
            <v>1</v>
          </cell>
          <cell r="D44" t="str">
            <v>สินค้าระหว่างทาง</v>
          </cell>
        </row>
        <row r="45">
          <cell r="B45">
            <v>104050</v>
          </cell>
          <cell r="C45">
            <v>1</v>
          </cell>
          <cell r="D45" t="str">
            <v>วัตถุดิบในการผลิต</v>
          </cell>
          <cell r="E45">
            <v>15070063.189999999</v>
          </cell>
          <cell r="G45">
            <v>-4587367.21</v>
          </cell>
          <cell r="H45">
            <v>10482695.98</v>
          </cell>
        </row>
        <row r="46">
          <cell r="B46">
            <v>104051</v>
          </cell>
          <cell r="C46">
            <v>1</v>
          </cell>
          <cell r="D46" t="str">
            <v>วัตถุดิบในการผลิต-ต่างประเทศ</v>
          </cell>
          <cell r="E46">
            <v>10327757.640000001</v>
          </cell>
          <cell r="H46">
            <v>10327757.640000001</v>
          </cell>
        </row>
        <row r="47">
          <cell r="B47">
            <v>104052</v>
          </cell>
          <cell r="C47">
            <v>1</v>
          </cell>
          <cell r="D47" t="str">
            <v>วัตถุดิบในการผลิต-บริษัทแม่</v>
          </cell>
        </row>
        <row r="48">
          <cell r="B48">
            <v>104053</v>
          </cell>
          <cell r="C48">
            <v>1</v>
          </cell>
          <cell r="D48" t="str">
            <v>วัตถุดิบในการผลิต-ในประเทศ</v>
          </cell>
        </row>
        <row r="49">
          <cell r="B49">
            <v>104060</v>
          </cell>
          <cell r="C49">
            <v>1</v>
          </cell>
          <cell r="D49" t="str">
            <v>วัสดุบรรจุ</v>
          </cell>
          <cell r="E49">
            <v>124106.26</v>
          </cell>
          <cell r="G49">
            <v>-2533.91</v>
          </cell>
          <cell r="H49">
            <v>121572.35</v>
          </cell>
        </row>
        <row r="50">
          <cell r="B50">
            <v>104070</v>
          </cell>
          <cell r="C50">
            <v>1</v>
          </cell>
          <cell r="D50" t="str">
            <v>วัสดุสิ้นเปลืองฝ่ายผลิต</v>
          </cell>
          <cell r="E50">
            <v>43726.29</v>
          </cell>
          <cell r="G50">
            <v>-3356.32</v>
          </cell>
          <cell r="H50">
            <v>40369.97</v>
          </cell>
        </row>
        <row r="51">
          <cell r="B51">
            <v>104080</v>
          </cell>
          <cell r="C51">
            <v>1</v>
          </cell>
          <cell r="D51" t="str">
            <v>ส่วนประกอบซ่อมบำรุงเครื่องจักร</v>
          </cell>
          <cell r="E51">
            <v>249065</v>
          </cell>
          <cell r="H51">
            <v>249065</v>
          </cell>
        </row>
        <row r="52">
          <cell r="B52">
            <v>104090</v>
          </cell>
          <cell r="C52">
            <v>1</v>
          </cell>
          <cell r="D52" t="str">
            <v>วัสดุเกี่ยวกับความปลอดภัยุ</v>
          </cell>
          <cell r="E52">
            <v>20975.99</v>
          </cell>
          <cell r="G52">
            <v>-152</v>
          </cell>
          <cell r="H52">
            <v>20823.990000000002</v>
          </cell>
        </row>
        <row r="53">
          <cell r="B53">
            <v>104100</v>
          </cell>
          <cell r="C53">
            <v>1</v>
          </cell>
          <cell r="D53" t="str">
            <v>วัสดุเกี่ยวกับผ้ากรอง</v>
          </cell>
          <cell r="E53">
            <v>17874</v>
          </cell>
          <cell r="H53">
            <v>17874</v>
          </cell>
        </row>
        <row r="54">
          <cell r="B54">
            <v>104200</v>
          </cell>
          <cell r="D54" t="str">
            <v>สินค้าล้าสมัย</v>
          </cell>
        </row>
        <row r="55">
          <cell r="B55">
            <v>105000</v>
          </cell>
          <cell r="C55">
            <v>1</v>
          </cell>
          <cell r="D55" t="str">
            <v>เงินทดลองจ่าย</v>
          </cell>
        </row>
        <row r="56">
          <cell r="B56">
            <v>105010</v>
          </cell>
          <cell r="C56">
            <v>1</v>
          </cell>
          <cell r="D56" t="str">
            <v>เงินทดลองจ่ายสำนักงาน</v>
          </cell>
        </row>
        <row r="57">
          <cell r="B57">
            <v>105020</v>
          </cell>
          <cell r="C57">
            <v>1</v>
          </cell>
          <cell r="D57" t="str">
            <v>เงินทดลองจ่ายโรงงาน</v>
          </cell>
          <cell r="E57">
            <v>45880</v>
          </cell>
          <cell r="H57">
            <v>45880</v>
          </cell>
        </row>
        <row r="58">
          <cell r="B58">
            <v>105021</v>
          </cell>
          <cell r="C58">
            <v>1</v>
          </cell>
          <cell r="D58" t="str">
            <v>เงินทดรองจ่ายเจ้าหนี้</v>
          </cell>
          <cell r="E58">
            <v>62501.1</v>
          </cell>
          <cell r="H58">
            <v>62501.1</v>
          </cell>
        </row>
        <row r="59">
          <cell r="B59">
            <v>105030</v>
          </cell>
          <cell r="C59">
            <v>1</v>
          </cell>
          <cell r="D59" t="str">
            <v>เงินทดลองจ่ายค่าภาษีสินค้านำเข้า</v>
          </cell>
          <cell r="E59">
            <v>29218</v>
          </cell>
          <cell r="H59">
            <v>29218</v>
          </cell>
        </row>
        <row r="60">
          <cell r="B60">
            <v>105040</v>
          </cell>
          <cell r="C60">
            <v>1</v>
          </cell>
          <cell r="D60" t="str">
            <v>เงินทดลองจ่ายค่าเคลียร์สินค้านำเข้า</v>
          </cell>
          <cell r="E60">
            <v>43947.17</v>
          </cell>
          <cell r="H60">
            <v>43947.17</v>
          </cell>
        </row>
        <row r="61">
          <cell r="B61">
            <v>105050</v>
          </cell>
          <cell r="C61">
            <v>1</v>
          </cell>
          <cell r="D61" t="str">
            <v>เงินทดรองจ่ายอื่นๆ</v>
          </cell>
        </row>
        <row r="62">
          <cell r="B62">
            <v>106000</v>
          </cell>
          <cell r="C62">
            <v>1</v>
          </cell>
          <cell r="D62" t="str">
            <v>***  เงินประกันและเงินมัดจำต่าง ๆ  ****</v>
          </cell>
        </row>
        <row r="63">
          <cell r="B63">
            <v>106010</v>
          </cell>
          <cell r="C63">
            <v>1</v>
          </cell>
          <cell r="D63" t="str">
            <v>ค่าประกันธนาคาร</v>
          </cell>
        </row>
        <row r="64">
          <cell r="B64">
            <v>106020</v>
          </cell>
          <cell r="C64">
            <v>1</v>
          </cell>
          <cell r="D64" t="str">
            <v>เงินประกันเครื่องโทรศัพท์</v>
          </cell>
          <cell r="E64">
            <v>135000</v>
          </cell>
          <cell r="H64">
            <v>135000</v>
          </cell>
        </row>
        <row r="65">
          <cell r="B65">
            <v>106030</v>
          </cell>
          <cell r="C65">
            <v>1</v>
          </cell>
          <cell r="D65" t="str">
            <v>เงินมัดจำซื้อเครื่องจักรและอุปกรณ์</v>
          </cell>
        </row>
        <row r="66">
          <cell r="B66">
            <v>106040</v>
          </cell>
          <cell r="C66">
            <v>1</v>
          </cell>
          <cell r="D66" t="str">
            <v>เงินมัดจำอื่นๆ</v>
          </cell>
          <cell r="E66">
            <v>393838.23</v>
          </cell>
          <cell r="G66">
            <v>-28000</v>
          </cell>
          <cell r="H66">
            <v>365838.23</v>
          </cell>
        </row>
        <row r="67">
          <cell r="B67">
            <v>107000</v>
          </cell>
          <cell r="C67">
            <v>1</v>
          </cell>
          <cell r="D67" t="str">
            <v>***  ค่าใช้จ่ายจ่ายล่วงหน้า  ****-</v>
          </cell>
        </row>
        <row r="68">
          <cell r="B68">
            <v>107110</v>
          </cell>
          <cell r="C68">
            <v>1</v>
          </cell>
          <cell r="D68" t="str">
            <v>ค่าใช้จ่ายจ่ายล่วงหน้า</v>
          </cell>
        </row>
        <row r="69">
          <cell r="B69">
            <v>107120</v>
          </cell>
          <cell r="C69">
            <v>1</v>
          </cell>
          <cell r="D69" t="str">
            <v>ค่าเบี้ยประกันจ่ายล่วงหน้า</v>
          </cell>
          <cell r="E69">
            <v>252544.65</v>
          </cell>
          <cell r="G69">
            <v>-96407.28</v>
          </cell>
          <cell r="H69">
            <v>156137.37</v>
          </cell>
        </row>
        <row r="70">
          <cell r="B70">
            <v>107130</v>
          </cell>
          <cell r="C70">
            <v>1</v>
          </cell>
          <cell r="D70" t="str">
            <v>เงินสำรองจ่ายล่วงหน้า</v>
          </cell>
        </row>
        <row r="71">
          <cell r="B71">
            <v>107140</v>
          </cell>
          <cell r="C71">
            <v>1</v>
          </cell>
          <cell r="D71" t="str">
            <v>ค่าภาษีนิติบุคคลจ่ายล่วงหน้า</v>
          </cell>
        </row>
        <row r="72">
          <cell r="B72">
            <v>107150</v>
          </cell>
          <cell r="C72">
            <v>1</v>
          </cell>
          <cell r="D72" t="str">
            <v>ภาษีเงินได้หัก ณ ที่จ่ายจ่ายล่วงหน้า</v>
          </cell>
          <cell r="E72">
            <v>11941.3</v>
          </cell>
          <cell r="F72">
            <v>227.7</v>
          </cell>
          <cell r="H72">
            <v>12169</v>
          </cell>
        </row>
        <row r="73">
          <cell r="B73">
            <v>107160</v>
          </cell>
          <cell r="C73">
            <v>1</v>
          </cell>
          <cell r="D73" t="str">
            <v>รายได้ค้างรับ</v>
          </cell>
        </row>
        <row r="74">
          <cell r="B74">
            <v>107170</v>
          </cell>
          <cell r="C74">
            <v>1</v>
          </cell>
          <cell r="D74" t="str">
            <v>เงินมัดจำค่าสินค้าจ่ายล่วงหน้า</v>
          </cell>
        </row>
        <row r="75">
          <cell r="B75">
            <v>107420</v>
          </cell>
          <cell r="C75">
            <v>1</v>
          </cell>
          <cell r="D75" t="str">
            <v>ลูกหนี้กรมสรรพากร</v>
          </cell>
          <cell r="E75">
            <v>22659795.670000002</v>
          </cell>
          <cell r="F75">
            <v>6658.5</v>
          </cell>
          <cell r="H75">
            <v>22666454.170000002</v>
          </cell>
        </row>
        <row r="76">
          <cell r="B76">
            <v>107510</v>
          </cell>
          <cell r="C76">
            <v>1</v>
          </cell>
          <cell r="D76" t="str">
            <v>ภาษีซื้อ</v>
          </cell>
          <cell r="E76">
            <v>0.01</v>
          </cell>
          <cell r="F76">
            <v>34462.230000000003</v>
          </cell>
          <cell r="G76">
            <v>-36422.239999999998</v>
          </cell>
          <cell r="H76">
            <v>-1960</v>
          </cell>
        </row>
        <row r="77">
          <cell r="B77">
            <v>107520</v>
          </cell>
          <cell r="C77">
            <v>1</v>
          </cell>
          <cell r="D77" t="str">
            <v>ภาษีซื้อเครดิตคืน</v>
          </cell>
        </row>
        <row r="78">
          <cell r="B78">
            <v>107530</v>
          </cell>
          <cell r="C78">
            <v>1</v>
          </cell>
          <cell r="D78" t="str">
            <v>ภาษีซื้อขอคืนเงินสด</v>
          </cell>
        </row>
        <row r="79">
          <cell r="B79">
            <v>107540</v>
          </cell>
          <cell r="C79">
            <v>1</v>
          </cell>
          <cell r="D79" t="str">
            <v>ภาษีซื้อรอตัดบัญชี</v>
          </cell>
          <cell r="E79">
            <v>45560.94</v>
          </cell>
          <cell r="F79">
            <v>18955.27</v>
          </cell>
          <cell r="G79">
            <v>-13480.27</v>
          </cell>
          <cell r="H79">
            <v>51035.94</v>
          </cell>
        </row>
        <row r="80">
          <cell r="B80">
            <v>110100</v>
          </cell>
          <cell r="C80">
            <v>1</v>
          </cell>
          <cell r="D80" t="str">
            <v>***  ที่ดิน อาคาร และอุปกรณ์  ***</v>
          </cell>
        </row>
        <row r="81">
          <cell r="B81">
            <v>110101</v>
          </cell>
          <cell r="C81">
            <v>1</v>
          </cell>
          <cell r="D81" t="str">
            <v>ที่ดิน</v>
          </cell>
          <cell r="E81">
            <v>38080065.18</v>
          </cell>
          <cell r="H81">
            <v>38080065.18</v>
          </cell>
        </row>
        <row r="82">
          <cell r="B82">
            <v>110102</v>
          </cell>
          <cell r="C82">
            <v>1</v>
          </cell>
          <cell r="D82" t="str">
            <v>อาคารโรงงาน</v>
          </cell>
          <cell r="E82">
            <v>7670008.5700000003</v>
          </cell>
          <cell r="H82">
            <v>7670008.5700000003</v>
          </cell>
        </row>
        <row r="83">
          <cell r="B83">
            <v>110103</v>
          </cell>
          <cell r="C83">
            <v>1</v>
          </cell>
          <cell r="D83" t="str">
            <v>ส่วนปรัปปรุงอาคารโรงงาน</v>
          </cell>
          <cell r="E83">
            <v>4095629.69</v>
          </cell>
          <cell r="H83">
            <v>4095629.69</v>
          </cell>
        </row>
        <row r="84">
          <cell r="B84">
            <v>110104</v>
          </cell>
          <cell r="C84">
            <v>1</v>
          </cell>
          <cell r="D84" t="str">
            <v>ส่วนปรับปรุงอาคารและสิ่งปลูกสร้างสำนักงาน</v>
          </cell>
          <cell r="E84">
            <v>583808</v>
          </cell>
          <cell r="G84">
            <v>-583808</v>
          </cell>
        </row>
        <row r="85">
          <cell r="B85">
            <v>110105</v>
          </cell>
          <cell r="C85">
            <v>1</v>
          </cell>
          <cell r="D85" t="str">
            <v>งานระหว่างก่อสร้าง และเครื่องจักรระหว่างติดตั้ง</v>
          </cell>
          <cell r="E85">
            <v>195500</v>
          </cell>
          <cell r="H85">
            <v>195500</v>
          </cell>
        </row>
        <row r="86">
          <cell r="B86">
            <v>110110</v>
          </cell>
          <cell r="C86">
            <v>1</v>
          </cell>
          <cell r="D86" t="str">
            <v>ค่าพัฒนาที่ดิน</v>
          </cell>
        </row>
        <row r="87">
          <cell r="B87">
            <v>110200</v>
          </cell>
          <cell r="C87">
            <v>1</v>
          </cell>
          <cell r="D87" t="str">
            <v>***  เครื่องมือเครื่องใช้อุปกรณ์  ***</v>
          </cell>
        </row>
        <row r="88">
          <cell r="B88">
            <v>110201</v>
          </cell>
          <cell r="C88">
            <v>1</v>
          </cell>
          <cell r="D88" t="str">
            <v>เครื่องมือเครื่องใช้</v>
          </cell>
          <cell r="E88">
            <v>19361587.949999999</v>
          </cell>
          <cell r="H88">
            <v>19361587.949999999</v>
          </cell>
        </row>
        <row r="89">
          <cell r="B89">
            <v>110202</v>
          </cell>
          <cell r="C89">
            <v>1</v>
          </cell>
          <cell r="D89" t="str">
            <v>อุปกรณ์และเครื่องใช้โรงงาน</v>
          </cell>
          <cell r="E89">
            <v>2836687.3</v>
          </cell>
          <cell r="H89">
            <v>2836687.3</v>
          </cell>
        </row>
        <row r="90">
          <cell r="B90">
            <v>110203</v>
          </cell>
          <cell r="C90">
            <v>1</v>
          </cell>
          <cell r="D90" t="str">
            <v>อุปกรณ์และเครื่องใช้สำนักงาน</v>
          </cell>
          <cell r="E90">
            <v>296034.7</v>
          </cell>
          <cell r="H90">
            <v>296034.7</v>
          </cell>
        </row>
        <row r="91">
          <cell r="B91">
            <v>110300</v>
          </cell>
          <cell r="C91">
            <v>1</v>
          </cell>
          <cell r="D91" t="str">
            <v>***  เครื่องตกแต่งและเครื่องใช้สำนักงาน  ***</v>
          </cell>
        </row>
        <row r="92">
          <cell r="B92">
            <v>110301</v>
          </cell>
          <cell r="C92">
            <v>1</v>
          </cell>
          <cell r="D92" t="str">
            <v>เครื่องตกแต่งสำนักงานโรงงาน</v>
          </cell>
          <cell r="E92">
            <v>745034.51</v>
          </cell>
          <cell r="H92">
            <v>745034.51</v>
          </cell>
        </row>
        <row r="93">
          <cell r="B93">
            <v>110302</v>
          </cell>
          <cell r="C93">
            <v>1</v>
          </cell>
          <cell r="D93" t="str">
            <v>เครื่องตกแต่งสำนักงานใหญ่</v>
          </cell>
          <cell r="E93">
            <v>350757.41</v>
          </cell>
          <cell r="H93">
            <v>350757.41</v>
          </cell>
        </row>
        <row r="94">
          <cell r="B94">
            <v>110400</v>
          </cell>
          <cell r="C94">
            <v>1</v>
          </cell>
          <cell r="D94" t="str">
            <v>*** รถยนต์พาหนะ  ***</v>
          </cell>
        </row>
        <row r="95">
          <cell r="B95">
            <v>110401</v>
          </cell>
          <cell r="C95">
            <v>1</v>
          </cell>
          <cell r="D95" t="str">
            <v>รถยก</v>
          </cell>
          <cell r="E95">
            <v>1216341.3799999999</v>
          </cell>
          <cell r="H95">
            <v>1216341.3799999999</v>
          </cell>
        </row>
        <row r="96">
          <cell r="B96">
            <v>110402</v>
          </cell>
          <cell r="C96">
            <v>1</v>
          </cell>
          <cell r="D96" t="str">
            <v>รถยนต์ที่โรงงาน</v>
          </cell>
          <cell r="E96">
            <v>1731409.09</v>
          </cell>
          <cell r="G96">
            <v>-410000</v>
          </cell>
          <cell r="H96">
            <v>1321409.0900000001</v>
          </cell>
        </row>
        <row r="97">
          <cell r="B97">
            <v>110403</v>
          </cell>
          <cell r="C97">
            <v>1</v>
          </cell>
          <cell r="D97" t="str">
            <v>รถยนต์ที่สำนักงาน</v>
          </cell>
          <cell r="E97">
            <v>1375000</v>
          </cell>
          <cell r="G97">
            <v>-1375000</v>
          </cell>
        </row>
        <row r="98">
          <cell r="B98">
            <v>110500</v>
          </cell>
          <cell r="C98">
            <v>1</v>
          </cell>
          <cell r="D98" t="str">
            <v>***  คอมพิวเตอร์และซอฟแวร์  ***</v>
          </cell>
        </row>
        <row r="99">
          <cell r="B99">
            <v>110501</v>
          </cell>
          <cell r="C99">
            <v>1</v>
          </cell>
          <cell r="D99" t="str">
            <v>คอมพิวเตอร์และซอฟแวร์ที่โรงงาน</v>
          </cell>
          <cell r="E99">
            <v>1104408.6599999999</v>
          </cell>
          <cell r="H99">
            <v>1104408.6599999999</v>
          </cell>
        </row>
        <row r="100">
          <cell r="B100">
            <v>110502</v>
          </cell>
          <cell r="C100">
            <v>1</v>
          </cell>
          <cell r="D100" t="str">
            <v>คอมพิวเตอร์และซอฟแวร์ที่สำนักงาน</v>
          </cell>
          <cell r="E100">
            <v>1224685.04</v>
          </cell>
          <cell r="H100">
            <v>1224685.04</v>
          </cell>
        </row>
        <row r="101">
          <cell r="B101">
            <v>120000</v>
          </cell>
          <cell r="C101">
            <v>1</v>
          </cell>
          <cell r="D101" t="str">
            <v>***   ค่าเสื่อมราคาสะสม  ***</v>
          </cell>
        </row>
        <row r="102">
          <cell r="B102">
            <v>120011</v>
          </cell>
          <cell r="C102">
            <v>1</v>
          </cell>
          <cell r="D102" t="str">
            <v>ค่าเสื่อมราคาสะสม-อาคารโรงงาน</v>
          </cell>
          <cell r="E102">
            <v>-5826790.8099999996</v>
          </cell>
          <cell r="G102">
            <v>-136222.5</v>
          </cell>
          <cell r="H102">
            <v>-5963013.3099999996</v>
          </cell>
        </row>
        <row r="103">
          <cell r="B103">
            <v>120012</v>
          </cell>
          <cell r="C103">
            <v>1</v>
          </cell>
          <cell r="D103" t="str">
            <v>ค่าเสื่อมราคาสะสม-อาคารสำนักงาน</v>
          </cell>
          <cell r="E103">
            <v>-547024.57999999996</v>
          </cell>
          <cell r="F103">
            <v>556941.30000000005</v>
          </cell>
          <cell r="G103">
            <v>-9916.74</v>
          </cell>
          <cell r="H103">
            <v>-0.02</v>
          </cell>
        </row>
        <row r="104">
          <cell r="B104">
            <v>120013</v>
          </cell>
          <cell r="C104">
            <v>1</v>
          </cell>
          <cell r="D104" t="str">
            <v>ค่าเสื่อมราคาสะสม-เครื่องจักรและอุปกรณ์โรงงาน</v>
          </cell>
          <cell r="E104">
            <v>-9190789.9800000004</v>
          </cell>
          <cell r="G104">
            <v>-178815.04</v>
          </cell>
          <cell r="H104">
            <v>-9369605.0199999996</v>
          </cell>
        </row>
        <row r="105">
          <cell r="B105">
            <v>120014</v>
          </cell>
          <cell r="C105">
            <v>1</v>
          </cell>
          <cell r="D105" t="str">
            <v>ค่าเสื่อมราคาสะสมอุปกรณ์สำนักงานโรงงาน</v>
          </cell>
          <cell r="E105">
            <v>-1329369.81</v>
          </cell>
          <cell r="G105">
            <v>-48454.239999999998</v>
          </cell>
          <cell r="H105">
            <v>-1377824.05</v>
          </cell>
        </row>
        <row r="106">
          <cell r="B106">
            <v>120015</v>
          </cell>
          <cell r="C106">
            <v>1</v>
          </cell>
          <cell r="D106" t="str">
            <v>ค่าเสื่อมราคาสะสม-อุปกรณ์สำนักงาน</v>
          </cell>
          <cell r="E106">
            <v>-254441.31</v>
          </cell>
          <cell r="G106">
            <v>-5028.53</v>
          </cell>
          <cell r="H106">
            <v>-259469.84</v>
          </cell>
        </row>
        <row r="107">
          <cell r="B107">
            <v>120016</v>
          </cell>
          <cell r="C107">
            <v>1</v>
          </cell>
          <cell r="D107" t="str">
            <v>ค่าเสื่อมราคาสะสมเฟอร์นิเจอร์ โีรงงาน</v>
          </cell>
          <cell r="E107">
            <v>-491739.72</v>
          </cell>
          <cell r="G107">
            <v>-12655.38</v>
          </cell>
          <cell r="H107">
            <v>-504395.1</v>
          </cell>
        </row>
        <row r="108">
          <cell r="B108">
            <v>120017</v>
          </cell>
          <cell r="C108">
            <v>1</v>
          </cell>
          <cell r="D108" t="str">
            <v>ค่าเสื่อมราคาสะสม-เฟอร์นิเจอร์สำนักงาน</v>
          </cell>
          <cell r="E108">
            <v>-280608.52</v>
          </cell>
          <cell r="G108">
            <v>-5958.07</v>
          </cell>
          <cell r="H108">
            <v>-286566.59000000003</v>
          </cell>
        </row>
        <row r="109">
          <cell r="B109">
            <v>120018</v>
          </cell>
          <cell r="C109">
            <v>1</v>
          </cell>
          <cell r="D109" t="str">
            <v>ค่าเสื่อมราคาสะสมรถยก</v>
          </cell>
          <cell r="E109">
            <v>-345240.98</v>
          </cell>
          <cell r="G109">
            <v>-20661.14</v>
          </cell>
          <cell r="H109">
            <v>-365902.12</v>
          </cell>
        </row>
        <row r="110">
          <cell r="B110">
            <v>120019</v>
          </cell>
          <cell r="C110">
            <v>1</v>
          </cell>
          <cell r="D110" t="str">
            <v>ค่าเสื่อมราคาสะสม-ยานพาหนะโรงงาน</v>
          </cell>
          <cell r="E110">
            <v>-1559005.8</v>
          </cell>
          <cell r="F110">
            <v>354734.24</v>
          </cell>
          <cell r="G110">
            <v>-22670.51</v>
          </cell>
          <cell r="H110">
            <v>-1226942.07</v>
          </cell>
        </row>
        <row r="111">
          <cell r="B111">
            <v>120020</v>
          </cell>
          <cell r="C111">
            <v>1</v>
          </cell>
          <cell r="D111" t="str">
            <v>ค่าเสื่อมราคาสะสมยามพาหนะสำนักงาน</v>
          </cell>
          <cell r="E111">
            <v>-1135451.74</v>
          </cell>
          <cell r="F111">
            <v>1136205.1599999999</v>
          </cell>
          <cell r="G111">
            <v>-753.42</v>
          </cell>
        </row>
        <row r="112">
          <cell r="B112">
            <v>120021</v>
          </cell>
          <cell r="C112">
            <v>1</v>
          </cell>
          <cell r="D112" t="str">
            <v>ค่าเสื่อมราคาสะสมคอมพิวเตอร์และซอฟแวร์</v>
          </cell>
          <cell r="E112">
            <v>-630308.56999999995</v>
          </cell>
          <cell r="G112">
            <v>-18759.82</v>
          </cell>
          <cell r="H112">
            <v>-649068.39</v>
          </cell>
        </row>
        <row r="113">
          <cell r="B113">
            <v>120022</v>
          </cell>
          <cell r="C113">
            <v>1</v>
          </cell>
          <cell r="D113" t="str">
            <v>ค่าเสื่อมราคาสะสมคอมพิวเตอร์และซอฟแวร์</v>
          </cell>
          <cell r="E113">
            <v>-829253.9</v>
          </cell>
          <cell r="F113">
            <v>24389.85</v>
          </cell>
          <cell r="G113">
            <v>-37241.230000000003</v>
          </cell>
          <cell r="H113">
            <v>-842105.28</v>
          </cell>
        </row>
        <row r="114">
          <cell r="B114">
            <v>120023</v>
          </cell>
          <cell r="D114" t="str">
            <v>สำรองค่าเผื่อการด้อยค่าของสินทรัพย์</v>
          </cell>
        </row>
        <row r="115">
          <cell r="B115">
            <v>130000</v>
          </cell>
          <cell r="C115">
            <v>1</v>
          </cell>
          <cell r="D115" t="str">
            <v>เงินสำรอง</v>
          </cell>
        </row>
        <row r="116">
          <cell r="B116">
            <v>140000</v>
          </cell>
          <cell r="C116">
            <v>1</v>
          </cell>
          <cell r="D116" t="str">
            <v>สินทรัพย์อื่นๆ</v>
          </cell>
        </row>
        <row r="117">
          <cell r="B117">
            <v>200000</v>
          </cell>
          <cell r="C117">
            <v>2</v>
          </cell>
          <cell r="D117" t="str">
            <v>***   หนี้สินหมุนเวียน   ***</v>
          </cell>
        </row>
        <row r="118">
          <cell r="B118">
            <v>200100</v>
          </cell>
          <cell r="C118">
            <v>2</v>
          </cell>
          <cell r="D118" t="str">
            <v>เงินเบิกเกินบัญชีธนาคาร-เอบีเอม แอมโร</v>
          </cell>
        </row>
        <row r="119">
          <cell r="B119">
            <v>200200</v>
          </cell>
          <cell r="C119">
            <v>2</v>
          </cell>
          <cell r="D119" t="str">
            <v>เงินเบิกเกินบัญชีธนาคาร-ธนาคารเอเชีย</v>
          </cell>
        </row>
        <row r="120">
          <cell r="B120">
            <v>201000</v>
          </cell>
          <cell r="C120">
            <v>2</v>
          </cell>
          <cell r="D120" t="str">
            <v>***   เช็คจ่ายล่วงหน้า  ***</v>
          </cell>
        </row>
        <row r="121">
          <cell r="B121">
            <v>201100</v>
          </cell>
          <cell r="C121">
            <v>2</v>
          </cell>
          <cell r="D121" t="str">
            <v>เช็คจ่ายล่วงหน้า - ธ.เอเชีย</v>
          </cell>
        </row>
        <row r="122">
          <cell r="B122">
            <v>202000</v>
          </cell>
          <cell r="C122">
            <v>2</v>
          </cell>
          <cell r="D122" t="str">
            <v>***  เงินกู้จากธนาคาร  ***</v>
          </cell>
        </row>
        <row r="123">
          <cell r="B123">
            <v>202100</v>
          </cell>
          <cell r="C123">
            <v>2</v>
          </cell>
          <cell r="D123" t="str">
            <v>เงินกู้จากธนาคาร - ธ. เอเชีย</v>
          </cell>
        </row>
        <row r="124">
          <cell r="B124">
            <v>202300</v>
          </cell>
          <cell r="C124">
            <v>2</v>
          </cell>
          <cell r="D124" t="str">
            <v>เงินกู้ระยะสั้นจากสถาบันการเงิน</v>
          </cell>
        </row>
        <row r="125">
          <cell r="B125">
            <v>203000</v>
          </cell>
          <cell r="C125">
            <v>2</v>
          </cell>
          <cell r="D125" t="str">
            <v>***  เจ้าหนี้การค้า  ***</v>
          </cell>
        </row>
        <row r="126">
          <cell r="B126">
            <v>203100</v>
          </cell>
          <cell r="C126">
            <v>2</v>
          </cell>
          <cell r="D126" t="str">
            <v>เจ้าหนี้การค้า-ในประเทศ</v>
          </cell>
        </row>
        <row r="127">
          <cell r="B127">
            <v>203200</v>
          </cell>
          <cell r="C127">
            <v>2</v>
          </cell>
          <cell r="D127" t="str">
            <v>เจ้าหนี้การค้า-ต่างประเทศ</v>
          </cell>
          <cell r="E127">
            <v>-1198622.6200000001</v>
          </cell>
          <cell r="F127">
            <v>63330.65</v>
          </cell>
          <cell r="G127">
            <v>-51175.4</v>
          </cell>
          <cell r="H127">
            <v>-1186467.3700000001</v>
          </cell>
        </row>
        <row r="128">
          <cell r="B128">
            <v>203300</v>
          </cell>
          <cell r="C128">
            <v>2</v>
          </cell>
          <cell r="D128" t="str">
            <v>เจ้าหนี้การค้าบริษัทในเครือ</v>
          </cell>
          <cell r="E128">
            <v>-15561109.130000001</v>
          </cell>
          <cell r="F128">
            <v>897296.27</v>
          </cell>
          <cell r="G128">
            <v>-869592.9</v>
          </cell>
          <cell r="H128">
            <v>-15533405.76</v>
          </cell>
        </row>
        <row r="129">
          <cell r="B129">
            <v>203301</v>
          </cell>
          <cell r="C129">
            <v>2</v>
          </cell>
          <cell r="D129" t="str">
            <v>เจ้าหนี้การค้าบริษัทในเครือ ประเทศฟินแลนด์</v>
          </cell>
          <cell r="E129">
            <v>-68425444.319999993</v>
          </cell>
          <cell r="F129">
            <v>785353.17</v>
          </cell>
          <cell r="G129">
            <v>-91450.07</v>
          </cell>
          <cell r="H129">
            <v>-67731541.219999999</v>
          </cell>
        </row>
        <row r="130">
          <cell r="B130">
            <v>203302</v>
          </cell>
          <cell r="C130">
            <v>2</v>
          </cell>
          <cell r="D130" t="str">
            <v>เจ้าหนี้การค้าบริษัทในเครือ ประเทศอเมริกา</v>
          </cell>
          <cell r="E130">
            <v>-4259124.0999999996</v>
          </cell>
          <cell r="F130">
            <v>231677.8</v>
          </cell>
          <cell r="G130">
            <v>-188485.98</v>
          </cell>
          <cell r="H130">
            <v>-4215932.28</v>
          </cell>
        </row>
        <row r="131">
          <cell r="B131">
            <v>203303</v>
          </cell>
          <cell r="C131">
            <v>2</v>
          </cell>
          <cell r="D131" t="str">
            <v>เจ้าหนี้การค้าบริษัทในเครือ ประเทศอังกฤษ</v>
          </cell>
        </row>
        <row r="132">
          <cell r="B132">
            <v>203400</v>
          </cell>
          <cell r="C132">
            <v>2</v>
          </cell>
          <cell r="D132" t="str">
            <v>ตั๋วเงินจ่าย</v>
          </cell>
        </row>
        <row r="133">
          <cell r="B133">
            <v>203500</v>
          </cell>
          <cell r="C133">
            <v>2</v>
          </cell>
          <cell r="D133" t="str">
            <v>เจ้าหนี้อื่นๆ</v>
          </cell>
          <cell r="E133">
            <v>-436553.47</v>
          </cell>
          <cell r="F133">
            <v>47520.75</v>
          </cell>
          <cell r="G133">
            <v>-381407.25</v>
          </cell>
          <cell r="H133">
            <v>-770439.97</v>
          </cell>
        </row>
        <row r="134">
          <cell r="B134">
            <v>204010</v>
          </cell>
          <cell r="C134">
            <v>2</v>
          </cell>
          <cell r="D134" t="str">
            <v>ภาษีเงินได้บุคคลธรรมดาหักณ.ที่จ่าย-1</v>
          </cell>
          <cell r="E134">
            <v>-48809</v>
          </cell>
          <cell r="F134">
            <v>48809</v>
          </cell>
          <cell r="G134">
            <v>-158839.25</v>
          </cell>
          <cell r="H134">
            <v>-158839.25</v>
          </cell>
        </row>
        <row r="135">
          <cell r="B135">
            <v>204020</v>
          </cell>
          <cell r="C135">
            <v>2</v>
          </cell>
          <cell r="D135" t="str">
            <v>ภาษีเงินได้นิติบุคคลหักณ.ที่จ่าย-3</v>
          </cell>
          <cell r="E135">
            <v>-338.16</v>
          </cell>
          <cell r="F135">
            <v>338.16</v>
          </cell>
          <cell r="G135">
            <v>-77.319999999999993</v>
          </cell>
          <cell r="H135">
            <v>-77.319999999999993</v>
          </cell>
        </row>
        <row r="136">
          <cell r="B136">
            <v>204030</v>
          </cell>
          <cell r="C136">
            <v>2</v>
          </cell>
          <cell r="D136" t="str">
            <v>ภาษีเงินได้นิติบุคคลหักณ.ที่จ่าย-53</v>
          </cell>
          <cell r="E136">
            <v>-13030.34</v>
          </cell>
          <cell r="F136">
            <v>13030.34</v>
          </cell>
          <cell r="G136">
            <v>-9779.4699999999993</v>
          </cell>
          <cell r="H136">
            <v>-9779.4699999999993</v>
          </cell>
        </row>
        <row r="137">
          <cell r="B137">
            <v>204040</v>
          </cell>
          <cell r="C137">
            <v>2</v>
          </cell>
          <cell r="D137" t="str">
            <v>ภาษีเงินได้นิติบุคคลหักณ.ที่จ่าย-54</v>
          </cell>
        </row>
        <row r="138">
          <cell r="B138">
            <v>204110</v>
          </cell>
          <cell r="C138">
            <v>2</v>
          </cell>
          <cell r="D138" t="str">
            <v>เงินประกันสังคมหัก ณ ที่จ่ายค้างจ่าย</v>
          </cell>
          <cell r="E138">
            <v>-25038</v>
          </cell>
          <cell r="F138">
            <v>24570</v>
          </cell>
          <cell r="G138">
            <v>-24244</v>
          </cell>
          <cell r="H138">
            <v>-24712</v>
          </cell>
        </row>
        <row r="139">
          <cell r="B139">
            <v>204111</v>
          </cell>
          <cell r="C139">
            <v>2</v>
          </cell>
          <cell r="D139" t="str">
            <v>เงินค่ารักษาพยาบาลค้างจ่าย</v>
          </cell>
        </row>
        <row r="140">
          <cell r="B140">
            <v>204120</v>
          </cell>
          <cell r="C140">
            <v>2</v>
          </cell>
          <cell r="D140" t="str">
            <v>ค่าภาษีมูลค่าเพิ่มค้างจ่าย</v>
          </cell>
        </row>
        <row r="141">
          <cell r="B141">
            <v>204210</v>
          </cell>
          <cell r="C141">
            <v>2</v>
          </cell>
          <cell r="D141" t="str">
            <v>ภาษีขาย 0%</v>
          </cell>
        </row>
        <row r="142">
          <cell r="B142">
            <v>204220</v>
          </cell>
          <cell r="C142">
            <v>2</v>
          </cell>
          <cell r="D142" t="str">
            <v>ภาษีขาย 7%</v>
          </cell>
          <cell r="F142">
            <v>27803.73</v>
          </cell>
          <cell r="G142">
            <v>-27803.73</v>
          </cell>
        </row>
        <row r="143">
          <cell r="B143">
            <v>204230</v>
          </cell>
          <cell r="C143">
            <v>2</v>
          </cell>
          <cell r="D143" t="str">
            <v>ภาษีขายยังไม่ถึงกำหนด</v>
          </cell>
        </row>
        <row r="144">
          <cell r="B144">
            <v>204300</v>
          </cell>
          <cell r="C144">
            <v>2</v>
          </cell>
          <cell r="D144" t="str">
            <v>เจ้าหนี้กรมสรรพากร</v>
          </cell>
        </row>
        <row r="145">
          <cell r="B145">
            <v>205000</v>
          </cell>
          <cell r="C145">
            <v>2</v>
          </cell>
          <cell r="D145" t="str">
            <v>***   หนี้สินหมุนเวียนอื่น  ***</v>
          </cell>
        </row>
        <row r="146">
          <cell r="B146">
            <v>205100</v>
          </cell>
          <cell r="C146">
            <v>2</v>
          </cell>
          <cell r="D146" t="str">
            <v>เงินมัดจำและเงินประกันรับล่วงหน้า</v>
          </cell>
        </row>
        <row r="147">
          <cell r="B147">
            <v>205200</v>
          </cell>
          <cell r="C147">
            <v>2</v>
          </cell>
          <cell r="D147" t="str">
            <v>รายได้รับล่วงหน้า</v>
          </cell>
          <cell r="E147">
            <v>-692342.54</v>
          </cell>
          <cell r="G147">
            <v>-1418963.92</v>
          </cell>
          <cell r="H147">
            <v>-2111306.46</v>
          </cell>
        </row>
        <row r="148">
          <cell r="B148">
            <v>205310</v>
          </cell>
          <cell r="C148">
            <v>2</v>
          </cell>
          <cell r="D148" t="str">
            <v>ค่าใช้จ่ายค้างจ่าย</v>
          </cell>
          <cell r="E148">
            <v>-808453.28</v>
          </cell>
          <cell r="F148">
            <v>121116.95</v>
          </cell>
          <cell r="G148">
            <v>-122488.73</v>
          </cell>
          <cell r="H148">
            <v>-809825.06</v>
          </cell>
        </row>
        <row r="149">
          <cell r="B149">
            <v>205320</v>
          </cell>
          <cell r="C149">
            <v>2</v>
          </cell>
          <cell r="D149" t="str">
            <v>ดอกเบี้ยจ่ายค้างจ่าย</v>
          </cell>
        </row>
        <row r="150">
          <cell r="B150">
            <v>205330</v>
          </cell>
          <cell r="C150">
            <v>2</v>
          </cell>
          <cell r="D150" t="str">
            <v>เงินปันผลค้างจ่าย</v>
          </cell>
        </row>
        <row r="151">
          <cell r="B151">
            <v>205340</v>
          </cell>
          <cell r="C151">
            <v>2</v>
          </cell>
          <cell r="D151" t="str">
            <v>ค่าสอบบัญชีและค่าปรึกษากฏหมายค้างจ่าย</v>
          </cell>
          <cell r="E151">
            <v>-220000</v>
          </cell>
          <cell r="G151">
            <v>-20000</v>
          </cell>
          <cell r="H151">
            <v>-240000</v>
          </cell>
        </row>
        <row r="152">
          <cell r="B152">
            <v>205350</v>
          </cell>
          <cell r="C152">
            <v>2</v>
          </cell>
          <cell r="D152" t="str">
            <v>เงินเดือนค้างจ่าย</v>
          </cell>
          <cell r="E152">
            <v>-94673.75</v>
          </cell>
          <cell r="G152">
            <v>-53490.5</v>
          </cell>
          <cell r="H152">
            <v>-148164.25</v>
          </cell>
        </row>
        <row r="153">
          <cell r="B153">
            <v>205360</v>
          </cell>
          <cell r="C153">
            <v>2</v>
          </cell>
          <cell r="D153" t="str">
            <v>โบนัส-สำนักงานค้างจ่าย</v>
          </cell>
          <cell r="E153">
            <v>-239900</v>
          </cell>
          <cell r="F153">
            <v>245500</v>
          </cell>
          <cell r="G153">
            <v>-5600</v>
          </cell>
        </row>
        <row r="154">
          <cell r="B154">
            <v>205370</v>
          </cell>
          <cell r="C154">
            <v>2</v>
          </cell>
          <cell r="D154" t="str">
            <v>โบนัส-โรงงานค้างจ่าย</v>
          </cell>
          <cell r="E154">
            <v>-452402</v>
          </cell>
          <cell r="F154">
            <v>537602</v>
          </cell>
          <cell r="G154">
            <v>-85200</v>
          </cell>
        </row>
        <row r="155">
          <cell r="B155">
            <v>205380</v>
          </cell>
          <cell r="C155">
            <v>2</v>
          </cell>
          <cell r="D155" t="str">
            <v>ค่านายหน้าค้างจ่าย</v>
          </cell>
          <cell r="E155">
            <v>-219905.36</v>
          </cell>
          <cell r="H155">
            <v>-219905.36</v>
          </cell>
        </row>
        <row r="156">
          <cell r="B156">
            <v>206100</v>
          </cell>
          <cell r="C156">
            <v>2</v>
          </cell>
          <cell r="D156" t="str">
            <v>เจ้าหนี้เงินยืมทดรองจ่ายกรรมการ-ลูกจ้าง</v>
          </cell>
        </row>
        <row r="157">
          <cell r="B157">
            <v>206150</v>
          </cell>
          <cell r="C157">
            <v>2</v>
          </cell>
          <cell r="D157" t="str">
            <v>เงินกู้ยืมถึงกำหนดชำระภายใน 1 ปี</v>
          </cell>
          <cell r="E157">
            <v>-81609770.890000001</v>
          </cell>
          <cell r="F157">
            <v>7788544.4100000001</v>
          </cell>
          <cell r="G157">
            <v>-6960938.9299999997</v>
          </cell>
          <cell r="H157">
            <v>-80782165.409999996</v>
          </cell>
        </row>
        <row r="158">
          <cell r="B158">
            <v>206200</v>
          </cell>
          <cell r="C158">
            <v>2</v>
          </cell>
          <cell r="D158" t="str">
            <v>เจ้าหนี้เงินยืมบริษัทในเครือ-บริษัทร่วม</v>
          </cell>
        </row>
        <row r="159">
          <cell r="B159">
            <v>206300</v>
          </cell>
          <cell r="C159">
            <v>2</v>
          </cell>
          <cell r="D159" t="str">
            <v>หนี้สินอื่นๆ</v>
          </cell>
        </row>
        <row r="160">
          <cell r="B160">
            <v>206301</v>
          </cell>
          <cell r="C160">
            <v>2</v>
          </cell>
          <cell r="D160" t="str">
            <v>สำรองผลกำไรขาดทุนจากอัตราแลกเปลี่ยน</v>
          </cell>
        </row>
        <row r="161">
          <cell r="B161">
            <v>206302</v>
          </cell>
          <cell r="C161">
            <v>2</v>
          </cell>
          <cell r="D161" t="str">
            <v>สำรองสินค้าเสื่อมสภาพ</v>
          </cell>
          <cell r="E161">
            <v>-369326.15</v>
          </cell>
          <cell r="F161">
            <v>369326.15</v>
          </cell>
        </row>
        <row r="162">
          <cell r="B162">
            <v>300000</v>
          </cell>
          <cell r="C162">
            <v>3</v>
          </cell>
          <cell r="D162" t="str">
            <v>***  ทุนและส่วนของผู้ถือหุ้น  ****</v>
          </cell>
        </row>
        <row r="163">
          <cell r="B163">
            <v>300100</v>
          </cell>
          <cell r="C163">
            <v>3</v>
          </cell>
          <cell r="D163" t="str">
            <v>ทุนเรือนหุ้น</v>
          </cell>
          <cell r="E163">
            <v>-18000000</v>
          </cell>
          <cell r="H163">
            <v>-18000000</v>
          </cell>
        </row>
        <row r="164">
          <cell r="B164">
            <v>300101</v>
          </cell>
          <cell r="C164">
            <v>3</v>
          </cell>
          <cell r="D164" t="str">
            <v>สำรองการประเมิน</v>
          </cell>
        </row>
        <row r="165">
          <cell r="B165">
            <v>300110</v>
          </cell>
          <cell r="C165">
            <v>3</v>
          </cell>
          <cell r="D165" t="str">
            <v>สำรองกฎหมาย</v>
          </cell>
        </row>
        <row r="166">
          <cell r="B166">
            <v>300200</v>
          </cell>
          <cell r="C166">
            <v>3</v>
          </cell>
          <cell r="D166" t="str">
            <v>กำไร(ขาดทุน)สะสม</v>
          </cell>
          <cell r="E166">
            <v>15385896.949999999</v>
          </cell>
          <cell r="H166">
            <v>15385896.949999999</v>
          </cell>
        </row>
        <row r="167">
          <cell r="B167">
            <v>300300</v>
          </cell>
          <cell r="C167">
            <v>3</v>
          </cell>
          <cell r="D167" t="str">
            <v>กำไร(ขาดทุน)งวดปัจจุบัน</v>
          </cell>
        </row>
        <row r="168">
          <cell r="B168">
            <v>400000</v>
          </cell>
          <cell r="C168">
            <v>4</v>
          </cell>
          <cell r="D168" t="str">
            <v>***  รายได้จากการขายสินค้า  ****</v>
          </cell>
        </row>
        <row r="169">
          <cell r="B169">
            <v>400100</v>
          </cell>
          <cell r="C169">
            <v>4</v>
          </cell>
          <cell r="D169" t="str">
            <v>รายได้จากการขายในประเทศ</v>
          </cell>
          <cell r="E169">
            <v>-81631316.140000001</v>
          </cell>
          <cell r="H169">
            <v>-81631316.140000001</v>
          </cell>
        </row>
        <row r="170">
          <cell r="B170">
            <v>400200</v>
          </cell>
          <cell r="C170">
            <v>4</v>
          </cell>
          <cell r="D170" t="str">
            <v>รายได้จากการขายต่างประเทศ</v>
          </cell>
          <cell r="E170">
            <v>-66571679.229999997</v>
          </cell>
          <cell r="G170">
            <v>-2575796.41</v>
          </cell>
          <cell r="H170">
            <v>-69147475.640000001</v>
          </cell>
        </row>
        <row r="171">
          <cell r="B171">
            <v>400300</v>
          </cell>
          <cell r="C171">
            <v>4</v>
          </cell>
          <cell r="D171" t="str">
            <v>รายได้จากการขายบริษัทในเครือ</v>
          </cell>
        </row>
        <row r="172">
          <cell r="B172">
            <v>400400</v>
          </cell>
          <cell r="C172">
            <v>4</v>
          </cell>
          <cell r="D172" t="str">
            <v>รายได้ค่ามัดจำสินค้า</v>
          </cell>
        </row>
        <row r="173">
          <cell r="B173">
            <v>410100</v>
          </cell>
          <cell r="C173">
            <v>4</v>
          </cell>
          <cell r="D173" t="str">
            <v>สินค้ารับคืน</v>
          </cell>
          <cell r="E173">
            <v>-46338.16</v>
          </cell>
          <cell r="H173">
            <v>-46338.16</v>
          </cell>
        </row>
        <row r="174">
          <cell r="B174">
            <v>410200</v>
          </cell>
          <cell r="C174">
            <v>4</v>
          </cell>
          <cell r="D174" t="str">
            <v>ส่วนลดจ่าย</v>
          </cell>
          <cell r="E174">
            <v>840466.7</v>
          </cell>
          <cell r="H174">
            <v>840466.7</v>
          </cell>
        </row>
        <row r="175">
          <cell r="B175">
            <v>420000</v>
          </cell>
          <cell r="C175">
            <v>4</v>
          </cell>
          <cell r="D175" t="str">
            <v>***  รายได้อื่น ๆ  ***</v>
          </cell>
        </row>
        <row r="176">
          <cell r="B176">
            <v>420100</v>
          </cell>
          <cell r="C176">
            <v>4</v>
          </cell>
          <cell r="D176" t="str">
            <v>ดอกเบี้ยรับ</v>
          </cell>
          <cell r="E176">
            <v>-32987.35</v>
          </cell>
          <cell r="G176">
            <v>-22757.33</v>
          </cell>
          <cell r="H176">
            <v>-55744.68</v>
          </cell>
        </row>
        <row r="177">
          <cell r="B177">
            <v>420200</v>
          </cell>
          <cell r="C177">
            <v>4</v>
          </cell>
          <cell r="D177" t="str">
            <v>กำไรจากการจำหน่ายทรัพย์สิน</v>
          </cell>
          <cell r="E177">
            <v>-72592.62</v>
          </cell>
          <cell r="F177">
            <v>53720.94</v>
          </cell>
          <cell r="G177">
            <v>-113551.59</v>
          </cell>
          <cell r="H177">
            <v>-132423.26999999999</v>
          </cell>
        </row>
        <row r="178">
          <cell r="B178">
            <v>420300</v>
          </cell>
          <cell r="C178">
            <v>4</v>
          </cell>
          <cell r="D178" t="str">
            <v>กำไร(ขาดทุน)จากอัตราแลกเปลี่ยน</v>
          </cell>
          <cell r="E178">
            <v>640496.49</v>
          </cell>
          <cell r="H178">
            <v>640496.49</v>
          </cell>
        </row>
        <row r="179">
          <cell r="B179">
            <v>420400</v>
          </cell>
          <cell r="C179">
            <v>4</v>
          </cell>
          <cell r="D179" t="str">
            <v>รายได้จากการขายเศษวัสดุ</v>
          </cell>
          <cell r="E179">
            <v>-328403.57</v>
          </cell>
          <cell r="H179">
            <v>-328403.57</v>
          </cell>
        </row>
        <row r="180">
          <cell r="B180">
            <v>420500</v>
          </cell>
          <cell r="C180">
            <v>4</v>
          </cell>
          <cell r="D180" t="str">
            <v>รายได้อื่นๆ</v>
          </cell>
          <cell r="E180">
            <v>-4432.7299999999996</v>
          </cell>
          <cell r="G180">
            <v>-1.73</v>
          </cell>
          <cell r="H180">
            <v>-4434.46</v>
          </cell>
        </row>
        <row r="181">
          <cell r="B181">
            <v>420600</v>
          </cell>
          <cell r="C181">
            <v>4</v>
          </cell>
          <cell r="D181" t="str">
            <v>ส่วนลดรับ</v>
          </cell>
          <cell r="E181">
            <v>-161910</v>
          </cell>
          <cell r="H181">
            <v>-161910</v>
          </cell>
        </row>
        <row r="182">
          <cell r="B182">
            <v>420700</v>
          </cell>
          <cell r="C182">
            <v>4</v>
          </cell>
          <cell r="D182" t="str">
            <v>กำไร (ขาดทุน) จากการปรับอัตราแลกเปลี่ยนสิ้นปี</v>
          </cell>
          <cell r="E182">
            <v>-14299866.26</v>
          </cell>
          <cell r="F182">
            <v>8637059.8100000005</v>
          </cell>
          <cell r="G182">
            <v>-10105037.18</v>
          </cell>
          <cell r="H182">
            <v>-15767843.630000001</v>
          </cell>
        </row>
        <row r="183">
          <cell r="B183">
            <v>420800</v>
          </cell>
          <cell r="C183">
            <v>4</v>
          </cell>
          <cell r="D183" t="str">
            <v>รายได้จากการขอคืนบัตรภาษี</v>
          </cell>
          <cell r="E183">
            <v>-666054.68999999994</v>
          </cell>
          <cell r="G183">
            <v>-20973.79</v>
          </cell>
          <cell r="H183">
            <v>-687028.48</v>
          </cell>
        </row>
        <row r="184">
          <cell r="B184">
            <v>420900</v>
          </cell>
          <cell r="C184">
            <v>4</v>
          </cell>
          <cell r="D184" t="str">
            <v>กำไร (ขาดทุน) จากการด้อยค่าของสินทรัพย์</v>
          </cell>
        </row>
        <row r="185">
          <cell r="B185">
            <v>500000</v>
          </cell>
          <cell r="C185">
            <v>5</v>
          </cell>
          <cell r="D185" t="str">
            <v>***  ซื้อวัตถุดิบ (Periodic)  ***</v>
          </cell>
        </row>
        <row r="186">
          <cell r="B186">
            <v>500100</v>
          </cell>
          <cell r="C186">
            <v>5</v>
          </cell>
          <cell r="D186" t="str">
            <v>ต้นทุนวัตถุดิบที่ใช้ในการผลิต-ภายในประเทศ</v>
          </cell>
          <cell r="E186">
            <v>65700093.579999998</v>
          </cell>
          <cell r="F186">
            <v>4414447.03</v>
          </cell>
          <cell r="H186">
            <v>70114540.609999999</v>
          </cell>
        </row>
        <row r="187">
          <cell r="B187">
            <v>500101</v>
          </cell>
          <cell r="C187">
            <v>5</v>
          </cell>
          <cell r="D187" t="str">
            <v>ต้นทุนวัตถุดิบในการผลิต-ต่างประเทศ</v>
          </cell>
          <cell r="E187">
            <v>4327</v>
          </cell>
          <cell r="H187">
            <v>4327</v>
          </cell>
        </row>
        <row r="188">
          <cell r="B188">
            <v>500102</v>
          </cell>
          <cell r="C188">
            <v>5</v>
          </cell>
          <cell r="D188" t="str">
            <v>ต้นทุนวัตถุดิบในการผลิต-บริษัทแม่</v>
          </cell>
          <cell r="E188">
            <v>49050.37</v>
          </cell>
          <cell r="H188">
            <v>49050.37</v>
          </cell>
        </row>
        <row r="189">
          <cell r="B189">
            <v>500103</v>
          </cell>
          <cell r="C189">
            <v>5</v>
          </cell>
          <cell r="D189" t="str">
            <v>ต้นทุนสินค้าระหว่างผลิต - ภายในประเทศ</v>
          </cell>
        </row>
        <row r="190">
          <cell r="B190">
            <v>500104</v>
          </cell>
          <cell r="C190">
            <v>5</v>
          </cell>
          <cell r="D190" t="str">
            <v>ต้นทุนสินค้าระหว่างผลิต - บริษัทแม่</v>
          </cell>
        </row>
        <row r="191">
          <cell r="B191">
            <v>500105</v>
          </cell>
          <cell r="C191">
            <v>5</v>
          </cell>
          <cell r="D191" t="str">
            <v>ต้นทุนสินค้าสำเร็จรูป - ภายในประเทศ</v>
          </cell>
        </row>
        <row r="192">
          <cell r="B192">
            <v>500106</v>
          </cell>
          <cell r="C192">
            <v>5</v>
          </cell>
          <cell r="D192" t="str">
            <v>ต้นทุนสินค้าสำเร็จรูป - ต่างประเทศ</v>
          </cell>
        </row>
        <row r="193">
          <cell r="B193">
            <v>500107</v>
          </cell>
          <cell r="C193">
            <v>5</v>
          </cell>
          <cell r="D193" t="str">
            <v>ต้นทุนสินค้าสำเร็จรูป - บริษัทแม่</v>
          </cell>
          <cell r="E193">
            <v>39223</v>
          </cell>
          <cell r="H193">
            <v>39223</v>
          </cell>
        </row>
        <row r="194">
          <cell r="B194">
            <v>500108</v>
          </cell>
          <cell r="C194">
            <v>5</v>
          </cell>
          <cell r="D194" t="str">
            <v>ซื้อสินค้าสำเร็จรูป</v>
          </cell>
          <cell r="E194">
            <v>5290929.01</v>
          </cell>
          <cell r="H194">
            <v>5290929.01</v>
          </cell>
        </row>
        <row r="195">
          <cell r="B195">
            <v>500109</v>
          </cell>
          <cell r="C195">
            <v>5</v>
          </cell>
          <cell r="D195" t="str">
            <v>ต้นทุนขายวัตถุดิบในการผลิต</v>
          </cell>
          <cell r="E195">
            <v>1646799.05</v>
          </cell>
          <cell r="H195">
            <v>1646799.05</v>
          </cell>
        </row>
        <row r="196">
          <cell r="B196">
            <v>500110</v>
          </cell>
          <cell r="C196">
            <v>5</v>
          </cell>
          <cell r="D196" t="str">
            <v>ต้นทุนของงานระหว่างทำ</v>
          </cell>
          <cell r="E196">
            <v>836343.48</v>
          </cell>
          <cell r="H196">
            <v>836343.48</v>
          </cell>
        </row>
        <row r="197">
          <cell r="B197">
            <v>500120</v>
          </cell>
          <cell r="C197">
            <v>5</v>
          </cell>
          <cell r="D197" t="str">
            <v>ต้นทุนสินค้าเสื่อมคุณภาพ</v>
          </cell>
          <cell r="F197">
            <v>759595.26</v>
          </cell>
          <cell r="H197">
            <v>759595.26</v>
          </cell>
        </row>
        <row r="198">
          <cell r="B198">
            <v>500200</v>
          </cell>
          <cell r="C198">
            <v>5</v>
          </cell>
          <cell r="D198" t="str">
            <v>ต้นทุนสินค้าระหว่างผลิต</v>
          </cell>
          <cell r="E198">
            <v>-89225.51</v>
          </cell>
          <cell r="H198">
            <v>-89225.51</v>
          </cell>
        </row>
        <row r="199">
          <cell r="B199">
            <v>500201</v>
          </cell>
          <cell r="C199">
            <v>5</v>
          </cell>
          <cell r="D199" t="str">
            <v>ค่าเช่า Tank</v>
          </cell>
          <cell r="E199">
            <v>176000</v>
          </cell>
          <cell r="F199">
            <v>16000</v>
          </cell>
          <cell r="H199">
            <v>192000</v>
          </cell>
        </row>
        <row r="200">
          <cell r="B200">
            <v>500202</v>
          </cell>
          <cell r="C200">
            <v>5</v>
          </cell>
          <cell r="D200" t="str">
            <v>ค่าเช่าอื่น ๆ</v>
          </cell>
        </row>
        <row r="201">
          <cell r="B201">
            <v>500300</v>
          </cell>
          <cell r="C201">
            <v>5</v>
          </cell>
          <cell r="D201" t="str">
            <v>ต้นทุนสินค้าสำเร็จรูป</v>
          </cell>
          <cell r="E201">
            <v>37985591.719999999</v>
          </cell>
          <cell r="F201">
            <v>756643.41</v>
          </cell>
          <cell r="H201">
            <v>38742235.130000003</v>
          </cell>
        </row>
        <row r="202">
          <cell r="B202">
            <v>502010</v>
          </cell>
          <cell r="C202">
            <v>5</v>
          </cell>
          <cell r="D202" t="str">
            <v>ต้นทุนขาย</v>
          </cell>
        </row>
        <row r="203">
          <cell r="B203">
            <v>503000</v>
          </cell>
          <cell r="C203">
            <v>5</v>
          </cell>
          <cell r="D203" t="str">
            <v>***ค่าใช้จ่ายในการผลิต***</v>
          </cell>
        </row>
        <row r="204">
          <cell r="B204">
            <v>503010</v>
          </cell>
          <cell r="C204">
            <v>5</v>
          </cell>
          <cell r="D204" t="str">
            <v>ค่าไฟฟ้า</v>
          </cell>
          <cell r="E204">
            <v>492321.32</v>
          </cell>
          <cell r="F204">
            <v>15566.57</v>
          </cell>
          <cell r="H204">
            <v>507887.89</v>
          </cell>
        </row>
        <row r="205">
          <cell r="B205">
            <v>503020</v>
          </cell>
          <cell r="C205">
            <v>5</v>
          </cell>
          <cell r="D205" t="str">
            <v>ค่าน้ำ</v>
          </cell>
          <cell r="E205">
            <v>17503.04</v>
          </cell>
          <cell r="F205">
            <v>2000</v>
          </cell>
          <cell r="H205">
            <v>19503.04</v>
          </cell>
        </row>
        <row r="206">
          <cell r="B206">
            <v>503030</v>
          </cell>
          <cell r="C206">
            <v>5</v>
          </cell>
          <cell r="D206" t="str">
            <v>ค่าน้ำมันเตา</v>
          </cell>
          <cell r="E206">
            <v>137257.91</v>
          </cell>
          <cell r="H206">
            <v>137257.91</v>
          </cell>
        </row>
        <row r="207">
          <cell r="B207">
            <v>503050</v>
          </cell>
          <cell r="C207">
            <v>5</v>
          </cell>
          <cell r="D207" t="str">
            <v>ค่าใช้จ่ายสิ้นเปลืองในการผลิต</v>
          </cell>
        </row>
        <row r="208">
          <cell r="B208">
            <v>503060</v>
          </cell>
          <cell r="C208">
            <v>5</v>
          </cell>
          <cell r="D208" t="str">
            <v>ค่าใช้จ่ายในการบรรจุหีบห่อ</v>
          </cell>
          <cell r="E208">
            <v>4076023.5</v>
          </cell>
          <cell r="F208">
            <v>2749.91</v>
          </cell>
          <cell r="H208">
            <v>4078773.41</v>
          </cell>
        </row>
        <row r="209">
          <cell r="B209">
            <v>503070</v>
          </cell>
          <cell r="C209">
            <v>5</v>
          </cell>
          <cell r="D209" t="str">
            <v>วัสดุทางวิศวกรรม</v>
          </cell>
        </row>
        <row r="210">
          <cell r="B210">
            <v>503080</v>
          </cell>
          <cell r="C210">
            <v>5</v>
          </cell>
          <cell r="D210" t="str">
            <v>ค่าใช้จ่ายสิ้นเปลืองวัสดุโรงงาน</v>
          </cell>
          <cell r="E210">
            <v>84816</v>
          </cell>
          <cell r="F210">
            <v>805</v>
          </cell>
          <cell r="H210">
            <v>85621</v>
          </cell>
        </row>
        <row r="211">
          <cell r="B211">
            <v>503090</v>
          </cell>
          <cell r="C211">
            <v>5</v>
          </cell>
          <cell r="D211" t="str">
            <v>ค่าใช้จ่ายสำหรับห้อง Laboratory</v>
          </cell>
          <cell r="E211">
            <v>160369.35999999999</v>
          </cell>
          <cell r="H211">
            <v>160369.35999999999</v>
          </cell>
        </row>
        <row r="212">
          <cell r="B212">
            <v>503091</v>
          </cell>
          <cell r="C212">
            <v>5</v>
          </cell>
          <cell r="D212" t="str">
            <v>ค่าใช้จ่ายตัวอย่างวัตถุดิบ</v>
          </cell>
          <cell r="E212">
            <v>7371.5</v>
          </cell>
          <cell r="H212">
            <v>7371.5</v>
          </cell>
        </row>
        <row r="213">
          <cell r="B213">
            <v>504010</v>
          </cell>
          <cell r="C213">
            <v>5</v>
          </cell>
          <cell r="D213" t="str">
            <v>ค่าใช้จ่ายด้านเชื้อเพลิง</v>
          </cell>
        </row>
        <row r="214">
          <cell r="B214">
            <v>504020</v>
          </cell>
          <cell r="C214">
            <v>5</v>
          </cell>
          <cell r="D214" t="str">
            <v>ค่าใช้จ่ายในวัสดุเพื่อความปลอดภัย</v>
          </cell>
          <cell r="E214">
            <v>169374.85</v>
          </cell>
          <cell r="F214">
            <v>578</v>
          </cell>
          <cell r="H214">
            <v>169952.85</v>
          </cell>
        </row>
        <row r="215">
          <cell r="B215">
            <v>504030</v>
          </cell>
          <cell r="C215">
            <v>5</v>
          </cell>
          <cell r="D215" t="str">
            <v>ค่าใช้จ่ายเกี่ยวกับผ้ากรอง</v>
          </cell>
          <cell r="E215">
            <v>5253</v>
          </cell>
          <cell r="H215">
            <v>5253</v>
          </cell>
        </row>
        <row r="216">
          <cell r="B216">
            <v>504040</v>
          </cell>
          <cell r="C216">
            <v>5</v>
          </cell>
          <cell r="D216" t="str">
            <v>ค่าใช้จ่ายสาธารณูปโภค</v>
          </cell>
          <cell r="E216">
            <v>20535.759999999998</v>
          </cell>
          <cell r="H216">
            <v>20535.759999999998</v>
          </cell>
        </row>
        <row r="217">
          <cell r="B217">
            <v>504091</v>
          </cell>
          <cell r="C217">
            <v>5</v>
          </cell>
          <cell r="D217" t="str">
            <v>ภาษีซื้อที่ขอคืนไม่ได้</v>
          </cell>
        </row>
        <row r="218">
          <cell r="B218">
            <v>510000</v>
          </cell>
          <cell r="C218">
            <v>5</v>
          </cell>
          <cell r="D218" t="str">
            <v>***เงินเดือนทางตรง***</v>
          </cell>
        </row>
        <row r="219">
          <cell r="B219">
            <v>510100</v>
          </cell>
          <cell r="C219">
            <v>5</v>
          </cell>
          <cell r="D219" t="str">
            <v>เงินเดือน ทางตรง</v>
          </cell>
          <cell r="E219">
            <v>2168720.5</v>
          </cell>
          <cell r="F219">
            <v>193750</v>
          </cell>
          <cell r="H219">
            <v>2362470.5</v>
          </cell>
        </row>
        <row r="220">
          <cell r="B220">
            <v>510200</v>
          </cell>
          <cell r="C220">
            <v>5</v>
          </cell>
          <cell r="D220" t="str">
            <v>ค่าแรงทางตรง</v>
          </cell>
          <cell r="E220">
            <v>440286</v>
          </cell>
          <cell r="F220">
            <v>17940</v>
          </cell>
          <cell r="H220">
            <v>458226</v>
          </cell>
        </row>
        <row r="221">
          <cell r="B221">
            <v>510300</v>
          </cell>
          <cell r="C221">
            <v>5</v>
          </cell>
          <cell r="D221" t="str">
            <v>ค่าล่วงเวลาทางตรง</v>
          </cell>
          <cell r="E221">
            <v>54754.29</v>
          </cell>
          <cell r="H221">
            <v>54754.29</v>
          </cell>
        </row>
        <row r="222">
          <cell r="B222">
            <v>510400</v>
          </cell>
          <cell r="C222">
            <v>5</v>
          </cell>
          <cell r="D222" t="str">
            <v>ค่าโบนัสทางตรง</v>
          </cell>
          <cell r="E222">
            <v>349845</v>
          </cell>
          <cell r="F222">
            <v>34800</v>
          </cell>
          <cell r="G222">
            <v>-176165.5</v>
          </cell>
          <cell r="H222">
            <v>208479.5</v>
          </cell>
        </row>
        <row r="223">
          <cell r="B223">
            <v>520000</v>
          </cell>
          <cell r="C223">
            <v>5</v>
          </cell>
          <cell r="D223" t="str">
            <v>***  เงินเดือนและค่าแรงต่างๆ - ส่วนโรงงาน  ***</v>
          </cell>
        </row>
        <row r="224">
          <cell r="B224">
            <v>520100</v>
          </cell>
          <cell r="C224">
            <v>5</v>
          </cell>
          <cell r="D224" t="str">
            <v>เงินเดือน-ทางอ้อม</v>
          </cell>
          <cell r="E224">
            <v>2828110.25</v>
          </cell>
          <cell r="F224">
            <v>225576</v>
          </cell>
          <cell r="H224">
            <v>3053686.25</v>
          </cell>
        </row>
        <row r="225">
          <cell r="B225">
            <v>520200</v>
          </cell>
          <cell r="C225">
            <v>5</v>
          </cell>
          <cell r="D225" t="str">
            <v>ค่าล่วงเวลา-ทางออ้ม</v>
          </cell>
          <cell r="E225">
            <v>69654.25</v>
          </cell>
          <cell r="F225">
            <v>937.75</v>
          </cell>
          <cell r="H225">
            <v>70592</v>
          </cell>
        </row>
        <row r="226">
          <cell r="B226">
            <v>520300</v>
          </cell>
          <cell r="C226">
            <v>5</v>
          </cell>
          <cell r="D226" t="str">
            <v>โบนัส-โรงงาน</v>
          </cell>
          <cell r="E226">
            <v>380190</v>
          </cell>
          <cell r="F226">
            <v>147900</v>
          </cell>
          <cell r="G226">
            <v>-188866.5</v>
          </cell>
          <cell r="H226">
            <v>339223.5</v>
          </cell>
        </row>
        <row r="227">
          <cell r="B227">
            <v>520400</v>
          </cell>
          <cell r="C227">
            <v>5</v>
          </cell>
          <cell r="D227" t="str">
            <v>เงินเดือน-ทางอ้อม - ฝ่ายวางแผน</v>
          </cell>
          <cell r="E227">
            <v>465500</v>
          </cell>
          <cell r="F227">
            <v>66500</v>
          </cell>
          <cell r="H227">
            <v>532000</v>
          </cell>
        </row>
        <row r="228">
          <cell r="B228">
            <v>520500</v>
          </cell>
          <cell r="C228">
            <v>5</v>
          </cell>
          <cell r="D228" t="str">
            <v>โบนัส-โรงงาน ฝ่ายวางแผน</v>
          </cell>
          <cell r="E228">
            <v>50110</v>
          </cell>
          <cell r="F228">
            <v>5600</v>
          </cell>
          <cell r="G228">
            <v>-22460</v>
          </cell>
          <cell r="H228">
            <v>33250</v>
          </cell>
        </row>
        <row r="229">
          <cell r="B229">
            <v>530000</v>
          </cell>
          <cell r="C229">
            <v>5</v>
          </cell>
          <cell r="D229" t="str">
            <v>***  ค่าใช้จ่ายสวัสดิการส่วนโรงงาน  ****</v>
          </cell>
        </row>
        <row r="230">
          <cell r="B230">
            <v>530010</v>
          </cell>
          <cell r="C230">
            <v>5</v>
          </cell>
          <cell r="D230" t="str">
            <v>ค่าเบี้ยประกันสังคม</v>
          </cell>
          <cell r="E230">
            <v>112370</v>
          </cell>
          <cell r="F230">
            <v>8302</v>
          </cell>
          <cell r="H230">
            <v>120672</v>
          </cell>
        </row>
        <row r="231">
          <cell r="B231">
            <v>530020</v>
          </cell>
          <cell r="C231">
            <v>5</v>
          </cell>
          <cell r="D231" t="str">
            <v>ค่าอาหาร</v>
          </cell>
          <cell r="E231">
            <v>199130.25</v>
          </cell>
          <cell r="F231">
            <v>16465</v>
          </cell>
          <cell r="H231">
            <v>215595.25</v>
          </cell>
        </row>
        <row r="232">
          <cell r="B232">
            <v>530030</v>
          </cell>
          <cell r="C232">
            <v>5</v>
          </cell>
          <cell r="D232" t="str">
            <v>ค่าใช้จ่ายเดินทาง,ค่าน้ำมัน</v>
          </cell>
        </row>
        <row r="233">
          <cell r="B233">
            <v>530040</v>
          </cell>
          <cell r="C233">
            <v>5</v>
          </cell>
          <cell r="D233" t="str">
            <v>ค่าชุดฟอร์ม</v>
          </cell>
          <cell r="E233">
            <v>24480</v>
          </cell>
          <cell r="H233">
            <v>24480</v>
          </cell>
        </row>
        <row r="234">
          <cell r="B234">
            <v>530050</v>
          </cell>
          <cell r="C234">
            <v>5</v>
          </cell>
          <cell r="D234" t="str">
            <v>ค่าบ้านพัก</v>
          </cell>
          <cell r="E234">
            <v>297377.62</v>
          </cell>
          <cell r="F234">
            <v>29920.79</v>
          </cell>
          <cell r="H234">
            <v>327298.40999999997</v>
          </cell>
        </row>
        <row r="235">
          <cell r="B235">
            <v>530060</v>
          </cell>
          <cell r="C235">
            <v>5</v>
          </cell>
          <cell r="D235" t="str">
            <v>ค่าเบี้ยประกันกรมแรงงาน</v>
          </cell>
          <cell r="E235">
            <v>81071.12</v>
          </cell>
          <cell r="H235">
            <v>81071.12</v>
          </cell>
        </row>
        <row r="236">
          <cell r="B236">
            <v>530070</v>
          </cell>
          <cell r="C236">
            <v>5</v>
          </cell>
          <cell r="D236" t="str">
            <v>สวัสดิการ , เบี้ยเลี้ยง ,เงินชดเชยต่างๆ</v>
          </cell>
          <cell r="E236">
            <v>305857.12</v>
          </cell>
          <cell r="F236">
            <v>347100</v>
          </cell>
          <cell r="H236">
            <v>652957.12</v>
          </cell>
        </row>
        <row r="237">
          <cell r="B237">
            <v>530080</v>
          </cell>
          <cell r="C237">
            <v>5</v>
          </cell>
          <cell r="D237" t="str">
            <v>ค่ารักษาพยาบาล</v>
          </cell>
          <cell r="E237">
            <v>178697.22</v>
          </cell>
          <cell r="F237">
            <v>46696.25</v>
          </cell>
          <cell r="H237">
            <v>225393.47</v>
          </cell>
        </row>
        <row r="238">
          <cell r="B238">
            <v>530090</v>
          </cell>
          <cell r="C238">
            <v>5</v>
          </cell>
          <cell r="D238" t="str">
            <v>ค่าอบรม, สัมนา</v>
          </cell>
          <cell r="E238">
            <v>17843.240000000002</v>
          </cell>
          <cell r="H238">
            <v>17843.240000000002</v>
          </cell>
        </row>
        <row r="239">
          <cell r="B239">
            <v>530100</v>
          </cell>
          <cell r="C239">
            <v>5</v>
          </cell>
          <cell r="D239" t="str">
            <v>เงินชดเชยให้ออกจากงาน - โรงงาน</v>
          </cell>
          <cell r="F239">
            <v>355799</v>
          </cell>
          <cell r="H239">
            <v>355799</v>
          </cell>
        </row>
        <row r="240">
          <cell r="B240">
            <v>540100</v>
          </cell>
          <cell r="C240">
            <v>5</v>
          </cell>
          <cell r="D240" t="str">
            <v>***ค่าติดต่อสื่อสารโรงงาน***</v>
          </cell>
        </row>
        <row r="241">
          <cell r="B241">
            <v>540110</v>
          </cell>
          <cell r="C241">
            <v>5</v>
          </cell>
          <cell r="D241" t="str">
            <v>ค่าโทรศัพท์  ภายในประเทศ</v>
          </cell>
          <cell r="E241">
            <v>126147.31</v>
          </cell>
          <cell r="F241">
            <v>9911</v>
          </cell>
          <cell r="G241">
            <v>-2631</v>
          </cell>
          <cell r="H241">
            <v>133427.31</v>
          </cell>
        </row>
        <row r="242">
          <cell r="B242">
            <v>540120</v>
          </cell>
          <cell r="C242">
            <v>5</v>
          </cell>
          <cell r="D242" t="str">
            <v>ค่าโทรศัพท์ทางไกลต่างประเทศ</v>
          </cell>
          <cell r="E242">
            <v>44226.7</v>
          </cell>
          <cell r="F242">
            <v>12447.4</v>
          </cell>
          <cell r="H242">
            <v>56674.1</v>
          </cell>
        </row>
        <row r="243">
          <cell r="B243">
            <v>540130</v>
          </cell>
          <cell r="C243">
            <v>5</v>
          </cell>
          <cell r="D243" t="str">
            <v>ค่าโทรสาร</v>
          </cell>
          <cell r="E243">
            <v>10782.8</v>
          </cell>
          <cell r="F243">
            <v>1555</v>
          </cell>
          <cell r="H243">
            <v>12337.8</v>
          </cell>
        </row>
        <row r="244">
          <cell r="B244">
            <v>540140</v>
          </cell>
          <cell r="C244">
            <v>5</v>
          </cell>
          <cell r="D244" t="str">
            <v>ค่าส่งเอกสารพัสดุ</v>
          </cell>
          <cell r="E244">
            <v>99910.56</v>
          </cell>
          <cell r="F244">
            <v>6340.27</v>
          </cell>
          <cell r="H244">
            <v>106250.83</v>
          </cell>
        </row>
        <row r="245">
          <cell r="B245">
            <v>540150</v>
          </cell>
          <cell r="C245">
            <v>5</v>
          </cell>
          <cell r="D245" t="str">
            <v>ค่าแสตมป์ อากร</v>
          </cell>
        </row>
        <row r="246">
          <cell r="B246">
            <v>540160</v>
          </cell>
          <cell r="C246">
            <v>5</v>
          </cell>
          <cell r="D246" t="str">
            <v>ค่าโทรศัพท์เคลื่อนที่ - K.Tyagi</v>
          </cell>
          <cell r="E246">
            <v>11384.54</v>
          </cell>
          <cell r="F246">
            <v>2103.89</v>
          </cell>
          <cell r="H246">
            <v>13488.43</v>
          </cell>
        </row>
        <row r="247">
          <cell r="B247">
            <v>540170</v>
          </cell>
          <cell r="C247">
            <v>5</v>
          </cell>
          <cell r="D247" t="str">
            <v>ค่าโทรศัพท์ / โทรสาร</v>
          </cell>
          <cell r="E247">
            <v>61743.06</v>
          </cell>
          <cell r="F247">
            <v>8925</v>
          </cell>
          <cell r="G247">
            <v>-4514.2</v>
          </cell>
          <cell r="H247">
            <v>66153.86</v>
          </cell>
        </row>
        <row r="248">
          <cell r="B248">
            <v>540180</v>
          </cell>
          <cell r="C248">
            <v>5</v>
          </cell>
          <cell r="D248" t="str">
            <v>คอมพิวเตอร์</v>
          </cell>
        </row>
        <row r="249">
          <cell r="B249">
            <v>540200</v>
          </cell>
          <cell r="C249">
            <v>5</v>
          </cell>
          <cell r="D249" t="str">
            <v>***ค่าใช้จ่ายในการเดินทาง***</v>
          </cell>
        </row>
        <row r="250">
          <cell r="B250">
            <v>540210</v>
          </cell>
          <cell r="C250">
            <v>5</v>
          </cell>
          <cell r="D250" t="str">
            <v>ค่าเดินทางภายในประเทศ</v>
          </cell>
        </row>
        <row r="251">
          <cell r="B251">
            <v>540211</v>
          </cell>
          <cell r="C251">
            <v>5</v>
          </cell>
          <cell r="D251" t="str">
            <v>ค่าเดินทางภายในประเทศ -ฝ่ายวางแผน</v>
          </cell>
          <cell r="E251">
            <v>14085</v>
          </cell>
          <cell r="F251">
            <v>1390</v>
          </cell>
          <cell r="H251">
            <v>15475</v>
          </cell>
        </row>
        <row r="252">
          <cell r="B252">
            <v>540220</v>
          </cell>
          <cell r="C252">
            <v>5</v>
          </cell>
          <cell r="D252" t="str">
            <v>ค่าเดินทางต่างประเทศ</v>
          </cell>
        </row>
        <row r="253">
          <cell r="B253">
            <v>540221</v>
          </cell>
          <cell r="C253">
            <v>5</v>
          </cell>
          <cell r="D253" t="str">
            <v>ค่าเดินทางต่างประเทศ - Mr.Tyagi</v>
          </cell>
        </row>
        <row r="254">
          <cell r="B254">
            <v>540222</v>
          </cell>
          <cell r="C254">
            <v>5</v>
          </cell>
          <cell r="D254" t="str">
            <v>ค่าเดินทางต่างประเทศ - Dr.Taban</v>
          </cell>
          <cell r="E254">
            <v>34470</v>
          </cell>
          <cell r="H254">
            <v>34470</v>
          </cell>
        </row>
        <row r="255">
          <cell r="B255">
            <v>540230</v>
          </cell>
          <cell r="C255">
            <v>5</v>
          </cell>
          <cell r="D255" t="str">
            <v>ค่าน้ำมัน ค่าจอดรถ</v>
          </cell>
          <cell r="E255">
            <v>41870</v>
          </cell>
          <cell r="F255">
            <v>3300</v>
          </cell>
          <cell r="H255">
            <v>45170</v>
          </cell>
        </row>
        <row r="256">
          <cell r="B256">
            <v>540231</v>
          </cell>
          <cell r="C256">
            <v>5</v>
          </cell>
          <cell r="D256" t="str">
            <v>ค่าน้ำมัน, ค่าทางด่วน, ค่าจอดรถ - รถตู้</v>
          </cell>
          <cell r="E256">
            <v>97217</v>
          </cell>
          <cell r="F256">
            <v>8165</v>
          </cell>
          <cell r="H256">
            <v>105382</v>
          </cell>
        </row>
        <row r="257">
          <cell r="B257">
            <v>540232</v>
          </cell>
          <cell r="C257">
            <v>5</v>
          </cell>
          <cell r="D257" t="str">
            <v>ค่ารับรอง - โรงงาน</v>
          </cell>
          <cell r="E257">
            <v>2000</v>
          </cell>
          <cell r="F257">
            <v>7735</v>
          </cell>
          <cell r="H257">
            <v>9735</v>
          </cell>
        </row>
        <row r="258">
          <cell r="B258">
            <v>540233</v>
          </cell>
          <cell r="C258">
            <v>5</v>
          </cell>
          <cell r="D258" t="str">
            <v>ค่าน้ำมัน ค่าจอดรถ</v>
          </cell>
          <cell r="E258">
            <v>23760.84</v>
          </cell>
          <cell r="F258">
            <v>2560</v>
          </cell>
          <cell r="H258">
            <v>26320.84</v>
          </cell>
        </row>
        <row r="259">
          <cell r="B259">
            <v>540400</v>
          </cell>
          <cell r="C259">
            <v>5</v>
          </cell>
          <cell r="D259" t="str">
            <v>***ค่าเบี้ยประกันภัยโรงงาน***</v>
          </cell>
        </row>
        <row r="260">
          <cell r="B260">
            <v>540410</v>
          </cell>
          <cell r="C260">
            <v>5</v>
          </cell>
          <cell r="D260" t="str">
            <v>ค่าประกันภัยโรงงาน</v>
          </cell>
          <cell r="E260">
            <v>383698.86</v>
          </cell>
          <cell r="F260">
            <v>27004.5</v>
          </cell>
          <cell r="H260">
            <v>410703.35999999999</v>
          </cell>
        </row>
        <row r="261">
          <cell r="B261">
            <v>540420</v>
          </cell>
          <cell r="C261">
            <v>5</v>
          </cell>
          <cell r="D261" t="str">
            <v>ค่าเบี้ยประกันภัยเครื่องจักร อุปกรณ์โรงงาน</v>
          </cell>
          <cell r="E261">
            <v>214943.72</v>
          </cell>
          <cell r="F261">
            <v>23551.08</v>
          </cell>
          <cell r="H261">
            <v>238494.8</v>
          </cell>
        </row>
        <row r="262">
          <cell r="B262">
            <v>540430</v>
          </cell>
          <cell r="C262">
            <v>5</v>
          </cell>
          <cell r="D262" t="str">
            <v>ค่าเบี้ยประกันภัยอื่นๆ</v>
          </cell>
          <cell r="E262">
            <v>121216.99</v>
          </cell>
          <cell r="F262">
            <v>10066.09</v>
          </cell>
          <cell r="H262">
            <v>131283.07999999999</v>
          </cell>
        </row>
        <row r="263">
          <cell r="B263">
            <v>540440</v>
          </cell>
          <cell r="C263">
            <v>5</v>
          </cell>
          <cell r="D263" t="str">
            <v>ค่าเบี้ยประกันยานพาหนะ</v>
          </cell>
          <cell r="E263">
            <v>45642.36</v>
          </cell>
          <cell r="F263">
            <v>4149.3100000000004</v>
          </cell>
          <cell r="H263">
            <v>49791.67</v>
          </cell>
        </row>
        <row r="264">
          <cell r="B264">
            <v>540500</v>
          </cell>
          <cell r="C264">
            <v>5</v>
          </cell>
          <cell r="D264" t="str">
            <v>***ค่าใช้วัสดุสิ้นเปลื้องโรงงาน***</v>
          </cell>
        </row>
        <row r="265">
          <cell r="B265">
            <v>540510</v>
          </cell>
          <cell r="C265">
            <v>5</v>
          </cell>
          <cell r="D265" t="str">
            <v>ค่าเครื่องเขียนแบบพิมพ์</v>
          </cell>
          <cell r="E265">
            <v>55595.360000000001</v>
          </cell>
          <cell r="F265">
            <v>1232.55</v>
          </cell>
          <cell r="H265">
            <v>56827.91</v>
          </cell>
        </row>
        <row r="266">
          <cell r="B266">
            <v>540520</v>
          </cell>
          <cell r="C266">
            <v>5</v>
          </cell>
          <cell r="D266" t="str">
            <v>ค่าวัสดุสิ้นเปลืองสำนักงาน-โรงงาน</v>
          </cell>
          <cell r="E266">
            <v>38421.47</v>
          </cell>
          <cell r="F266">
            <v>1821.5</v>
          </cell>
          <cell r="H266">
            <v>40242.97</v>
          </cell>
        </row>
        <row r="267">
          <cell r="B267">
            <v>540530</v>
          </cell>
          <cell r="C267">
            <v>5</v>
          </cell>
          <cell r="D267" t="str">
            <v>ค่าใช้จ่ายดูแลสำนักงาน</v>
          </cell>
          <cell r="E267">
            <v>188000</v>
          </cell>
          <cell r="F267">
            <v>17000</v>
          </cell>
          <cell r="H267">
            <v>205000</v>
          </cell>
        </row>
        <row r="268">
          <cell r="B268">
            <v>540531</v>
          </cell>
          <cell r="C268">
            <v>5</v>
          </cell>
          <cell r="D268" t="str">
            <v>ค่าใช้จ่ายวารสารหนังสือ</v>
          </cell>
          <cell r="E268">
            <v>3970</v>
          </cell>
          <cell r="F268">
            <v>600</v>
          </cell>
          <cell r="H268">
            <v>4570</v>
          </cell>
        </row>
        <row r="269">
          <cell r="B269">
            <v>540532</v>
          </cell>
          <cell r="C269">
            <v>5</v>
          </cell>
          <cell r="D269" t="str">
            <v>ค่าใช้จ่ายการบริจาค</v>
          </cell>
          <cell r="E269">
            <v>9697</v>
          </cell>
          <cell r="H269">
            <v>9697</v>
          </cell>
        </row>
        <row r="270">
          <cell r="B270">
            <v>540600</v>
          </cell>
          <cell r="C270">
            <v>5</v>
          </cell>
          <cell r="D270" t="str">
            <v>*** ค่าใช้จ่ายเกี่ยวกับคอมพิวเตอร์ ***</v>
          </cell>
        </row>
        <row r="271">
          <cell r="B271">
            <v>540601</v>
          </cell>
          <cell r="C271">
            <v>5</v>
          </cell>
          <cell r="D271" t="str">
            <v>ค่าบำรุงรักษา - คอมพิวเตอร์</v>
          </cell>
        </row>
        <row r="272">
          <cell r="B272">
            <v>540602</v>
          </cell>
          <cell r="C272">
            <v>5</v>
          </cell>
          <cell r="D272" t="str">
            <v>ค่าบำรุงรักษา - เครื่องพิมพ์</v>
          </cell>
        </row>
        <row r="273">
          <cell r="B273">
            <v>540603</v>
          </cell>
          <cell r="C273">
            <v>5</v>
          </cell>
          <cell r="D273" t="str">
            <v>ค่าใช้จ่ายอื่นๆ</v>
          </cell>
          <cell r="E273">
            <v>122590</v>
          </cell>
          <cell r="F273">
            <v>7000</v>
          </cell>
          <cell r="H273">
            <v>129590</v>
          </cell>
        </row>
        <row r="274">
          <cell r="B274">
            <v>540604</v>
          </cell>
          <cell r="C274">
            <v>5</v>
          </cell>
          <cell r="D274" t="str">
            <v>ค่าใช้จ่ายอินเตอร์เน็ท</v>
          </cell>
          <cell r="E274">
            <v>9771.09</v>
          </cell>
          <cell r="F274">
            <v>672.9</v>
          </cell>
          <cell r="H274">
            <v>10443.99</v>
          </cell>
        </row>
        <row r="275">
          <cell r="B275">
            <v>550000</v>
          </cell>
          <cell r="C275">
            <v>5</v>
          </cell>
          <cell r="D275" t="str">
            <v>***   ค่าซ่อมบำรุงรักษา   ****</v>
          </cell>
        </row>
        <row r="276">
          <cell r="B276">
            <v>550100</v>
          </cell>
          <cell r="C276">
            <v>5</v>
          </cell>
          <cell r="D276" t="str">
            <v>ค่าซ่อมแซมอุปกรณ์เครื่องจักร-โรงงาน</v>
          </cell>
          <cell r="E276">
            <v>185515.9</v>
          </cell>
          <cell r="H276">
            <v>185515.9</v>
          </cell>
        </row>
        <row r="277">
          <cell r="B277">
            <v>550200</v>
          </cell>
          <cell r="C277">
            <v>5</v>
          </cell>
          <cell r="D277" t="str">
            <v>ค่าซ่อมแซมอาคาร-โรงงาน</v>
          </cell>
          <cell r="E277">
            <v>68364.5</v>
          </cell>
          <cell r="H277">
            <v>68364.5</v>
          </cell>
        </row>
        <row r="278">
          <cell r="B278">
            <v>550300</v>
          </cell>
          <cell r="C278">
            <v>5</v>
          </cell>
          <cell r="D278" t="str">
            <v>ค่าซ่อมแซมพาหนะ</v>
          </cell>
          <cell r="E278">
            <v>39700</v>
          </cell>
          <cell r="F278">
            <v>1204</v>
          </cell>
          <cell r="H278">
            <v>40904</v>
          </cell>
        </row>
        <row r="279">
          <cell r="B279">
            <v>550301</v>
          </cell>
          <cell r="C279">
            <v>5</v>
          </cell>
          <cell r="D279" t="str">
            <v>ค่าซ่อมบำรุงรถยนต์ - Mr.Tyagi</v>
          </cell>
          <cell r="E279">
            <v>48504.5</v>
          </cell>
          <cell r="F279">
            <v>40092.5</v>
          </cell>
          <cell r="H279">
            <v>88597</v>
          </cell>
        </row>
        <row r="280">
          <cell r="B280">
            <v>550302</v>
          </cell>
          <cell r="C280">
            <v>5</v>
          </cell>
          <cell r="D280" t="str">
            <v>ค่าซ่อมบำรุงรถยนต์ - Dr.Tapan</v>
          </cell>
          <cell r="E280">
            <v>51673.56</v>
          </cell>
          <cell r="H280">
            <v>51673.56</v>
          </cell>
        </row>
        <row r="281">
          <cell r="B281">
            <v>550400</v>
          </cell>
          <cell r="C281">
            <v>5</v>
          </cell>
          <cell r="D281" t="str">
            <v>ค่าซ่อมแซมอื่นๆ</v>
          </cell>
          <cell r="E281">
            <v>173711.38</v>
          </cell>
          <cell r="F281">
            <v>120</v>
          </cell>
          <cell r="H281">
            <v>173831.38</v>
          </cell>
        </row>
        <row r="282">
          <cell r="B282">
            <v>560000</v>
          </cell>
          <cell r="C282">
            <v>5</v>
          </cell>
          <cell r="D282" t="str">
            <v>***ค่าเสือมราคาสะสมโรงงาน***</v>
          </cell>
        </row>
        <row r="283">
          <cell r="B283">
            <v>560100</v>
          </cell>
          <cell r="C283">
            <v>5</v>
          </cell>
          <cell r="D283" t="str">
            <v>ค่าเสื่อมราคา   อาคารโรงงาน</v>
          </cell>
          <cell r="E283">
            <v>1467687.59</v>
          </cell>
          <cell r="F283">
            <v>136222.5</v>
          </cell>
          <cell r="H283">
            <v>1603910.09</v>
          </cell>
        </row>
        <row r="284">
          <cell r="B284">
            <v>560200</v>
          </cell>
          <cell r="C284">
            <v>5</v>
          </cell>
          <cell r="D284" t="str">
            <v>ค่าเสื่อมราคาเครื่องจักร และอุปกรณ์โรงงาน</v>
          </cell>
          <cell r="E284">
            <v>1926587.88</v>
          </cell>
          <cell r="F284">
            <v>178815.04</v>
          </cell>
          <cell r="H284">
            <v>2105402.92</v>
          </cell>
        </row>
        <row r="285">
          <cell r="B285">
            <v>560300</v>
          </cell>
          <cell r="C285">
            <v>5</v>
          </cell>
          <cell r="D285" t="str">
            <v>ค่าเสื่อมราคาเฟอร์นิเจอร์</v>
          </cell>
          <cell r="E285">
            <v>136351.53</v>
          </cell>
          <cell r="F285">
            <v>12655.38</v>
          </cell>
          <cell r="H285">
            <v>149006.91</v>
          </cell>
        </row>
        <row r="286">
          <cell r="B286">
            <v>560400</v>
          </cell>
          <cell r="C286">
            <v>5</v>
          </cell>
          <cell r="D286" t="str">
            <v>ค่าเสื่อมราคา อุปกรณ์เครื่องใช้สำนักงานโรงงาน</v>
          </cell>
          <cell r="E286">
            <v>501826.39</v>
          </cell>
          <cell r="F286">
            <v>48454.239999999998</v>
          </cell>
          <cell r="H286">
            <v>550280.63</v>
          </cell>
        </row>
        <row r="287">
          <cell r="B287">
            <v>560500</v>
          </cell>
          <cell r="C287">
            <v>5</v>
          </cell>
          <cell r="D287" t="str">
            <v>ค่าเสื่อมราคายานพาหนะ</v>
          </cell>
          <cell r="E287">
            <v>539478.72</v>
          </cell>
          <cell r="F287">
            <v>43331.65</v>
          </cell>
          <cell r="H287">
            <v>582810.37</v>
          </cell>
        </row>
        <row r="288">
          <cell r="B288">
            <v>560600</v>
          </cell>
          <cell r="C288">
            <v>5</v>
          </cell>
          <cell r="D288" t="str">
            <v>ค่าเสื่อมราคา คอมพิวเตอร์ และ ซอฟแวร์</v>
          </cell>
          <cell r="E288">
            <v>202121.91</v>
          </cell>
          <cell r="F288">
            <v>18759.82</v>
          </cell>
          <cell r="H288">
            <v>220881.73</v>
          </cell>
        </row>
        <row r="289">
          <cell r="B289">
            <v>570000</v>
          </cell>
          <cell r="C289">
            <v>5</v>
          </cell>
          <cell r="D289" t="str">
            <v>***ค่าภาษี ค่าธรรมเนียมใบอนุญาตต่าง ๆ***</v>
          </cell>
        </row>
        <row r="290">
          <cell r="B290">
            <v>570100</v>
          </cell>
          <cell r="C290">
            <v>5</v>
          </cell>
          <cell r="D290" t="str">
            <v>ค่าธรรมเนียมภาษีโรงเรือน,ภาษีป้ายและอื่น ๆ</v>
          </cell>
          <cell r="E290">
            <v>33428</v>
          </cell>
          <cell r="H290">
            <v>33428</v>
          </cell>
        </row>
        <row r="291">
          <cell r="B291">
            <v>570200</v>
          </cell>
          <cell r="C291">
            <v>5</v>
          </cell>
          <cell r="D291" t="str">
            <v>ค่าใบอนุญาติโรงงาน ค่าขึ้นทะเบียนใบสำคัญโรงงาน</v>
          </cell>
          <cell r="F291">
            <v>10605</v>
          </cell>
          <cell r="H291">
            <v>10605</v>
          </cell>
        </row>
        <row r="292">
          <cell r="B292">
            <v>570300</v>
          </cell>
          <cell r="C292">
            <v>5</v>
          </cell>
          <cell r="D292" t="str">
            <v>ค่าขึ้นทะเบียนพาหนะ</v>
          </cell>
          <cell r="E292">
            <v>10513</v>
          </cell>
          <cell r="H292">
            <v>10513</v>
          </cell>
        </row>
        <row r="293">
          <cell r="B293">
            <v>570400</v>
          </cell>
          <cell r="C293">
            <v>5</v>
          </cell>
          <cell r="D293" t="str">
            <v>ค่าธรรมเนียมอื่นๆ</v>
          </cell>
          <cell r="E293">
            <v>7474.07</v>
          </cell>
          <cell r="H293">
            <v>7474.07</v>
          </cell>
        </row>
        <row r="294">
          <cell r="B294">
            <v>570500</v>
          </cell>
          <cell r="C294">
            <v>5</v>
          </cell>
          <cell r="D294" t="str">
            <v>ค่าใช้จ่ายกองตรวจคนเข้าเมือง และค่าใช้จ่ายใบอนุญาตทำงาน</v>
          </cell>
          <cell r="E294">
            <v>20500</v>
          </cell>
          <cell r="H294">
            <v>20500</v>
          </cell>
        </row>
        <row r="295">
          <cell r="B295">
            <v>580000</v>
          </cell>
          <cell r="C295">
            <v>5</v>
          </cell>
          <cell r="D295" t="str">
            <v>***ค่าธรรมเนียมวิชาชีพ***</v>
          </cell>
        </row>
        <row r="296">
          <cell r="B296">
            <v>580100</v>
          </cell>
          <cell r="C296">
            <v>5</v>
          </cell>
          <cell r="D296" t="str">
            <v>ค่าตรวจสอบคุณภาพโรงงาน</v>
          </cell>
          <cell r="E296">
            <v>8000</v>
          </cell>
          <cell r="H296">
            <v>8000</v>
          </cell>
        </row>
        <row r="297">
          <cell r="B297">
            <v>580200</v>
          </cell>
          <cell r="C297">
            <v>5</v>
          </cell>
          <cell r="D297" t="str">
            <v>ค่าตรวจสอบ และวิเคราะห์</v>
          </cell>
          <cell r="E297">
            <v>29020</v>
          </cell>
          <cell r="H297">
            <v>29020</v>
          </cell>
        </row>
        <row r="298">
          <cell r="B298">
            <v>580300</v>
          </cell>
          <cell r="C298">
            <v>5</v>
          </cell>
          <cell r="D298" t="str">
            <v>ค่าวิจัยและพัฒนา</v>
          </cell>
        </row>
        <row r="299">
          <cell r="B299">
            <v>580301</v>
          </cell>
          <cell r="C299">
            <v>5</v>
          </cell>
          <cell r="D299" t="str">
            <v>ค่าใช้จ่าย ISO</v>
          </cell>
          <cell r="E299">
            <v>87428</v>
          </cell>
          <cell r="H299">
            <v>87428</v>
          </cell>
        </row>
        <row r="300">
          <cell r="B300">
            <v>580400</v>
          </cell>
          <cell r="C300">
            <v>5</v>
          </cell>
          <cell r="D300" t="str">
            <v>ค่าวิชาชีพอื่นๆ</v>
          </cell>
        </row>
        <row r="301">
          <cell r="B301">
            <v>580500</v>
          </cell>
          <cell r="C301">
            <v>5</v>
          </cell>
          <cell r="D301" t="str">
            <v>ค่ากำจัดสิ่งปฏิกูล วัตถุมีพิษ</v>
          </cell>
          <cell r="E301">
            <v>686242.48</v>
          </cell>
          <cell r="F301">
            <v>124215.74</v>
          </cell>
          <cell r="H301">
            <v>810458.22</v>
          </cell>
        </row>
        <row r="302">
          <cell r="B302">
            <v>580600</v>
          </cell>
          <cell r="C302">
            <v>5</v>
          </cell>
          <cell r="D302" t="str">
            <v>ค่าตรวจสอบอุปกรณ์โรงงาน</v>
          </cell>
          <cell r="E302">
            <v>45350</v>
          </cell>
          <cell r="H302">
            <v>45350</v>
          </cell>
        </row>
        <row r="303">
          <cell r="B303">
            <v>580700</v>
          </cell>
          <cell r="C303">
            <v>5</v>
          </cell>
          <cell r="D303" t="str">
            <v>ค่าวิเคราะห์น้ำเสีย</v>
          </cell>
          <cell r="E303">
            <v>2550</v>
          </cell>
          <cell r="H303">
            <v>2550</v>
          </cell>
        </row>
        <row r="304">
          <cell r="B304">
            <v>580701</v>
          </cell>
          <cell r="C304">
            <v>5</v>
          </cell>
          <cell r="D304" t="str">
            <v>ค่าวิเคราะห์อื่นๆ</v>
          </cell>
        </row>
        <row r="305">
          <cell r="B305">
            <v>590000</v>
          </cell>
          <cell r="C305">
            <v>5</v>
          </cell>
          <cell r="D305" t="str">
            <v>ค่าใช้จ่ายอื่นๆ โรงงาน</v>
          </cell>
          <cell r="E305">
            <v>3063</v>
          </cell>
          <cell r="H305">
            <v>3063</v>
          </cell>
        </row>
        <row r="306">
          <cell r="B306">
            <v>590100</v>
          </cell>
          <cell r="C306">
            <v>5</v>
          </cell>
          <cell r="D306" t="str">
            <v>ค่าเช่ารถยก</v>
          </cell>
        </row>
        <row r="307">
          <cell r="B307">
            <v>590300</v>
          </cell>
          <cell r="C307">
            <v>5</v>
          </cell>
          <cell r="D307" t="str">
            <v>ค่ารักษาความสะอาดโรงงาน</v>
          </cell>
          <cell r="E307">
            <v>100907.5</v>
          </cell>
          <cell r="F307">
            <v>8082.5</v>
          </cell>
          <cell r="H307">
            <v>108990</v>
          </cell>
        </row>
        <row r="308">
          <cell r="B308">
            <v>600000</v>
          </cell>
          <cell r="C308">
            <v>6</v>
          </cell>
          <cell r="D308" t="str">
            <v>***  เงินเดือนและประโยชน์อื่น ๆสำนักงาน  ***</v>
          </cell>
        </row>
        <row r="309">
          <cell r="B309">
            <v>600100</v>
          </cell>
          <cell r="C309">
            <v>6</v>
          </cell>
          <cell r="D309" t="str">
            <v>เงินเดือน-ฝ่ายบริหารและบัญชี</v>
          </cell>
          <cell r="E309">
            <v>1208283.5</v>
          </cell>
          <cell r="F309">
            <v>98002.5</v>
          </cell>
          <cell r="H309">
            <v>1306286</v>
          </cell>
        </row>
        <row r="310">
          <cell r="B310">
            <v>600200</v>
          </cell>
          <cell r="C310">
            <v>6</v>
          </cell>
          <cell r="D310" t="str">
            <v>เงินเดือน แผนกขาย</v>
          </cell>
          <cell r="E310">
            <v>2402450</v>
          </cell>
          <cell r="F310">
            <v>23575</v>
          </cell>
          <cell r="H310">
            <v>2426025</v>
          </cell>
        </row>
        <row r="311">
          <cell r="B311">
            <v>600300</v>
          </cell>
          <cell r="C311">
            <v>6</v>
          </cell>
          <cell r="D311" t="str">
            <v>ค่าล่วงเวลา-สำนักงาน</v>
          </cell>
        </row>
        <row r="312">
          <cell r="B312">
            <v>600400</v>
          </cell>
          <cell r="C312">
            <v>6</v>
          </cell>
          <cell r="D312" t="str">
            <v>ค่านายหน้าการค้า - ต่างประเทศ</v>
          </cell>
          <cell r="E312">
            <v>1096290.8</v>
          </cell>
          <cell r="H312">
            <v>1096290.8</v>
          </cell>
        </row>
        <row r="313">
          <cell r="B313">
            <v>600500</v>
          </cell>
          <cell r="C313">
            <v>6</v>
          </cell>
          <cell r="D313" t="str">
            <v>ค่านายหน้า - ภายในประเทศ</v>
          </cell>
          <cell r="E313">
            <v>146431</v>
          </cell>
          <cell r="H313">
            <v>146431</v>
          </cell>
        </row>
        <row r="314">
          <cell r="B314">
            <v>600600</v>
          </cell>
          <cell r="C314">
            <v>6</v>
          </cell>
          <cell r="D314" t="str">
            <v>ค่าโบนัส</v>
          </cell>
          <cell r="E314">
            <v>144235</v>
          </cell>
          <cell r="F314">
            <v>87600</v>
          </cell>
          <cell r="G314">
            <v>-115885</v>
          </cell>
          <cell r="H314">
            <v>115950</v>
          </cell>
        </row>
        <row r="315">
          <cell r="B315">
            <v>600601</v>
          </cell>
          <cell r="C315">
            <v>6</v>
          </cell>
          <cell r="D315" t="str">
            <v>ค่าโบนัส - แผนกขาย</v>
          </cell>
          <cell r="E315">
            <v>256265</v>
          </cell>
          <cell r="F315">
            <v>542500</v>
          </cell>
          <cell r="G315">
            <v>-235765</v>
          </cell>
          <cell r="H315">
            <v>563000</v>
          </cell>
        </row>
        <row r="316">
          <cell r="B316">
            <v>600700</v>
          </cell>
          <cell r="C316">
            <v>6</v>
          </cell>
          <cell r="D316" t="str">
            <v>ค่าเบี้ยประกันสังคม</v>
          </cell>
          <cell r="E316">
            <v>34570</v>
          </cell>
          <cell r="F316">
            <v>1737</v>
          </cell>
          <cell r="H316">
            <v>36307</v>
          </cell>
        </row>
        <row r="317">
          <cell r="B317">
            <v>600701</v>
          </cell>
          <cell r="C317">
            <v>6</v>
          </cell>
          <cell r="D317" t="str">
            <v>ค่าเบี้ยประกันสังคม - แผนกขาย</v>
          </cell>
          <cell r="E317">
            <v>23328</v>
          </cell>
          <cell r="F317">
            <v>600</v>
          </cell>
          <cell r="H317">
            <v>23928</v>
          </cell>
        </row>
        <row r="318">
          <cell r="B318">
            <v>600800</v>
          </cell>
          <cell r="C318">
            <v>6</v>
          </cell>
          <cell r="D318" t="str">
            <v>หนี้สูญ</v>
          </cell>
        </row>
        <row r="319">
          <cell r="B319">
            <v>601000</v>
          </cell>
          <cell r="C319">
            <v>6</v>
          </cell>
          <cell r="D319" t="str">
            <v>***   ค่าใช้จ่ายสวัสดิการส่วนสำนักงาน  ***</v>
          </cell>
        </row>
        <row r="320">
          <cell r="B320">
            <v>601100</v>
          </cell>
          <cell r="C320">
            <v>6</v>
          </cell>
          <cell r="D320" t="str">
            <v>ค่ารักษาพยาบาล,ค่ายา</v>
          </cell>
          <cell r="E320">
            <v>144703.07999999999</v>
          </cell>
          <cell r="F320">
            <v>8726.08</v>
          </cell>
          <cell r="H320">
            <v>153429.16</v>
          </cell>
        </row>
        <row r="321">
          <cell r="B321">
            <v>601200</v>
          </cell>
          <cell r="C321">
            <v>6</v>
          </cell>
          <cell r="D321" t="str">
            <v>ค่าสัมนาและฝึกอบรม</v>
          </cell>
          <cell r="E321">
            <v>12545.84</v>
          </cell>
          <cell r="H321">
            <v>12545.84</v>
          </cell>
        </row>
        <row r="322">
          <cell r="B322">
            <v>601201</v>
          </cell>
          <cell r="C322">
            <v>6</v>
          </cell>
          <cell r="D322" t="str">
            <v>ค่าสัมนาและฝึกอบรม</v>
          </cell>
          <cell r="E322">
            <v>1214.3499999999999</v>
          </cell>
          <cell r="H322">
            <v>1214.3499999999999</v>
          </cell>
        </row>
        <row r="323">
          <cell r="B323">
            <v>601300</v>
          </cell>
          <cell r="C323">
            <v>6</v>
          </cell>
          <cell r="D323" t="str">
            <v>ค่าใช้จ่ายเดินทาง ค่าน้ำมัน</v>
          </cell>
        </row>
        <row r="324">
          <cell r="B324">
            <v>601400</v>
          </cell>
          <cell r="C324">
            <v>6</v>
          </cell>
          <cell r="D324" t="str">
            <v>ค่าอาหารสำนักงาน</v>
          </cell>
          <cell r="E324">
            <v>3802.8</v>
          </cell>
          <cell r="F324">
            <v>336</v>
          </cell>
          <cell r="H324">
            <v>4138.8</v>
          </cell>
        </row>
        <row r="325">
          <cell r="B325">
            <v>601500</v>
          </cell>
          <cell r="C325">
            <v>6</v>
          </cell>
          <cell r="D325" t="str">
            <v>ค่าบ้านพัก</v>
          </cell>
          <cell r="E325">
            <v>445400</v>
          </cell>
          <cell r="H325">
            <v>445400</v>
          </cell>
        </row>
        <row r="326">
          <cell r="B326">
            <v>601600</v>
          </cell>
          <cell r="C326">
            <v>6</v>
          </cell>
          <cell r="D326" t="str">
            <v>ค่าประกันกรมแรงงาน</v>
          </cell>
          <cell r="E326">
            <v>10414.17</v>
          </cell>
          <cell r="H326">
            <v>10414.17</v>
          </cell>
        </row>
        <row r="327">
          <cell r="B327">
            <v>601700</v>
          </cell>
          <cell r="C327">
            <v>6</v>
          </cell>
          <cell r="D327" t="str">
            <v>สวัสดิการอื่นๆ-ฌาปณกิจ,ปีใหม่,กีฬา ETC.</v>
          </cell>
          <cell r="E327">
            <v>8114.85</v>
          </cell>
          <cell r="H327">
            <v>8114.85</v>
          </cell>
        </row>
        <row r="328">
          <cell r="B328">
            <v>601800</v>
          </cell>
          <cell r="C328">
            <v>6</v>
          </cell>
          <cell r="D328" t="str">
            <v>สวัสดิการพนักงาน -  สนง</v>
          </cell>
          <cell r="E328">
            <v>78877.61</v>
          </cell>
          <cell r="H328">
            <v>78877.61</v>
          </cell>
        </row>
        <row r="329">
          <cell r="B329">
            <v>601801</v>
          </cell>
          <cell r="C329">
            <v>6</v>
          </cell>
          <cell r="D329" t="str">
            <v>เงินชดเชยจากการให้ออกจากงาน - ฝ่ายบริหาร</v>
          </cell>
          <cell r="E329">
            <v>5526187.1799999997</v>
          </cell>
          <cell r="F329">
            <v>309083</v>
          </cell>
          <cell r="G329">
            <v>-1229649</v>
          </cell>
          <cell r="H329">
            <v>4605621.18</v>
          </cell>
        </row>
        <row r="330">
          <cell r="B330">
            <v>601802</v>
          </cell>
          <cell r="C330">
            <v>6</v>
          </cell>
          <cell r="D330" t="str">
            <v>ค่าใช้จ่ายเกี่ยวกับสัญญา</v>
          </cell>
          <cell r="E330">
            <v>46000</v>
          </cell>
          <cell r="H330">
            <v>46000</v>
          </cell>
        </row>
        <row r="331">
          <cell r="B331">
            <v>601900</v>
          </cell>
          <cell r="C331">
            <v>6</v>
          </cell>
          <cell r="D331" t="str">
            <v>สวัสดิการพนักงาน -  ฝ่ายขาย</v>
          </cell>
        </row>
        <row r="332">
          <cell r="B332">
            <v>602000</v>
          </cell>
          <cell r="C332">
            <v>6</v>
          </cell>
          <cell r="D332" t="str">
            <v>***    ค่าใช้จ่ายส่วนสำนักงาน   ****</v>
          </cell>
        </row>
        <row r="333">
          <cell r="B333">
            <v>602100</v>
          </cell>
          <cell r="C333">
            <v>6</v>
          </cell>
          <cell r="D333" t="str">
            <v>***ค่าใช้จ่ายน้ำไฟฟ้า***</v>
          </cell>
        </row>
        <row r="334">
          <cell r="B334">
            <v>602110</v>
          </cell>
          <cell r="C334">
            <v>6</v>
          </cell>
          <cell r="D334" t="str">
            <v>ค่าไฟฟ้า - Admin</v>
          </cell>
          <cell r="E334">
            <v>121110.88</v>
          </cell>
          <cell r="F334">
            <v>10524</v>
          </cell>
          <cell r="G334">
            <v>-677.1</v>
          </cell>
          <cell r="H334">
            <v>130957.78</v>
          </cell>
        </row>
        <row r="335">
          <cell r="B335">
            <v>602120</v>
          </cell>
          <cell r="C335">
            <v>6</v>
          </cell>
          <cell r="D335" t="str">
            <v>ค่าน้ำ - Admin</v>
          </cell>
          <cell r="E335">
            <v>2206</v>
          </cell>
          <cell r="F335">
            <v>140</v>
          </cell>
          <cell r="H335">
            <v>2346</v>
          </cell>
        </row>
        <row r="336">
          <cell r="B336">
            <v>602200</v>
          </cell>
          <cell r="C336">
            <v>6</v>
          </cell>
          <cell r="D336" t="str">
            <v>***ค่าเช่า***</v>
          </cell>
        </row>
        <row r="337">
          <cell r="B337">
            <v>602210</v>
          </cell>
          <cell r="C337">
            <v>6</v>
          </cell>
          <cell r="D337" t="str">
            <v>ค่าเช่าสำนักงาน - Admin</v>
          </cell>
          <cell r="E337">
            <v>593132.62</v>
          </cell>
          <cell r="F337">
            <v>59219.55</v>
          </cell>
          <cell r="H337">
            <v>652352.17000000004</v>
          </cell>
        </row>
        <row r="338">
          <cell r="B338">
            <v>602220</v>
          </cell>
          <cell r="C338">
            <v>6</v>
          </cell>
          <cell r="D338" t="str">
            <v>ค่าเช่าอื่น ๆ</v>
          </cell>
        </row>
        <row r="339">
          <cell r="B339">
            <v>602230</v>
          </cell>
          <cell r="C339">
            <v>6</v>
          </cell>
          <cell r="D339" t="str">
            <v>ค่าเช่าที่จอดรถ - Admin</v>
          </cell>
          <cell r="E339">
            <v>63345.83</v>
          </cell>
          <cell r="F339">
            <v>3869.16</v>
          </cell>
          <cell r="H339">
            <v>67214.990000000005</v>
          </cell>
        </row>
        <row r="340">
          <cell r="B340">
            <v>602240</v>
          </cell>
          <cell r="C340">
            <v>6</v>
          </cell>
          <cell r="D340" t="str">
            <v>ค่าเช่าอุปกรณ์สำนักงาน</v>
          </cell>
          <cell r="E340">
            <v>28600</v>
          </cell>
          <cell r="F340">
            <v>2600</v>
          </cell>
          <cell r="H340">
            <v>31200</v>
          </cell>
        </row>
        <row r="341">
          <cell r="B341">
            <v>602300</v>
          </cell>
          <cell r="C341">
            <v>6</v>
          </cell>
          <cell r="D341" t="str">
            <v>***ค่าเบี้ยประกันภัย***</v>
          </cell>
        </row>
        <row r="342">
          <cell r="B342">
            <v>602310</v>
          </cell>
          <cell r="C342">
            <v>6</v>
          </cell>
          <cell r="D342" t="str">
            <v>ค่าเบี้ยประกันกัยสำนักงาน</v>
          </cell>
          <cell r="E342">
            <v>600</v>
          </cell>
          <cell r="H342">
            <v>600</v>
          </cell>
        </row>
        <row r="343">
          <cell r="B343">
            <v>602320</v>
          </cell>
          <cell r="C343">
            <v>6</v>
          </cell>
          <cell r="D343" t="str">
            <v>ค่าเบี้ยประกันทรัพย์สิน</v>
          </cell>
          <cell r="E343">
            <v>9998.25</v>
          </cell>
          <cell r="F343">
            <v>714.25</v>
          </cell>
          <cell r="H343">
            <v>10712.5</v>
          </cell>
        </row>
        <row r="344">
          <cell r="B344">
            <v>602330</v>
          </cell>
          <cell r="C344">
            <v>6</v>
          </cell>
          <cell r="D344" t="str">
            <v>ค่าเบี้ยประกันยานพาหนะ</v>
          </cell>
          <cell r="E344">
            <v>114420.15</v>
          </cell>
          <cell r="F344">
            <v>10105.469999999999</v>
          </cell>
          <cell r="H344">
            <v>124525.62</v>
          </cell>
        </row>
        <row r="345">
          <cell r="B345">
            <v>602340</v>
          </cell>
          <cell r="C345">
            <v>6</v>
          </cell>
          <cell r="D345" t="str">
            <v>ค่าประกันภัยอื่นๆ</v>
          </cell>
          <cell r="E345">
            <v>186340.89</v>
          </cell>
          <cell r="F345">
            <v>2243.25</v>
          </cell>
          <cell r="H345">
            <v>188584.14</v>
          </cell>
        </row>
        <row r="346">
          <cell r="B346">
            <v>602400</v>
          </cell>
          <cell r="C346">
            <v>6</v>
          </cell>
          <cell r="D346" t="str">
            <v>***ค่าซ่อมแซมและบำรุงรักษา***</v>
          </cell>
        </row>
        <row r="347">
          <cell r="B347">
            <v>602410</v>
          </cell>
          <cell r="C347">
            <v>6</v>
          </cell>
          <cell r="D347" t="str">
            <v>ค่าบำรุงรักษาและซ่อมแซมสำนักงาน</v>
          </cell>
        </row>
        <row r="348">
          <cell r="B348">
            <v>602420</v>
          </cell>
          <cell r="C348">
            <v>6</v>
          </cell>
          <cell r="D348" t="str">
            <v>ค่าบำรุงรักษาพาหนะ - Admin</v>
          </cell>
          <cell r="E348">
            <v>154278.75</v>
          </cell>
          <cell r="F348">
            <v>1977.25</v>
          </cell>
          <cell r="H348">
            <v>156256</v>
          </cell>
        </row>
        <row r="349">
          <cell r="B349">
            <v>602421</v>
          </cell>
          <cell r="C349">
            <v>6</v>
          </cell>
          <cell r="D349" t="str">
            <v>ค่าบำรุงรักษาพาหนะ - (MKT &amp; Selling)</v>
          </cell>
          <cell r="E349">
            <v>154096.12</v>
          </cell>
          <cell r="H349">
            <v>154096.12</v>
          </cell>
        </row>
        <row r="350">
          <cell r="B350">
            <v>602430</v>
          </cell>
          <cell r="C350">
            <v>6</v>
          </cell>
          <cell r="D350" t="str">
            <v>ค่าบำรุงรักษาคอมพิวเตอร์และซอฟแวร์ - Admin</v>
          </cell>
          <cell r="E350">
            <v>5870</v>
          </cell>
          <cell r="H350">
            <v>5870</v>
          </cell>
        </row>
        <row r="351">
          <cell r="B351">
            <v>602431</v>
          </cell>
          <cell r="C351">
            <v>6</v>
          </cell>
          <cell r="D351" t="str">
            <v>ค่าบำรุงรักษาคอมพิวเตอร์และซอฟแวร์ - แผนกขาย</v>
          </cell>
        </row>
        <row r="352">
          <cell r="B352">
            <v>602440</v>
          </cell>
          <cell r="C352">
            <v>6</v>
          </cell>
          <cell r="D352" t="str">
            <v>ค่าบำรุงรักษาอื่นๆ</v>
          </cell>
          <cell r="E352">
            <v>5800</v>
          </cell>
          <cell r="H352">
            <v>5800</v>
          </cell>
        </row>
        <row r="353">
          <cell r="B353">
            <v>602450</v>
          </cell>
          <cell r="C353">
            <v>6</v>
          </cell>
          <cell r="D353" t="str">
            <v>ส่วนประกอบของเครื่องจักรเสื่อมสภาพ</v>
          </cell>
        </row>
        <row r="354">
          <cell r="B354">
            <v>602500</v>
          </cell>
          <cell r="C354">
            <v>6</v>
          </cell>
          <cell r="D354" t="str">
            <v>***ค่าใช้จ่ายในการเดินทาง***</v>
          </cell>
        </row>
        <row r="355">
          <cell r="B355">
            <v>602510</v>
          </cell>
          <cell r="C355">
            <v>6</v>
          </cell>
          <cell r="D355" t="str">
            <v>ค่าใช้จ่ายน้ำมันและจอดรถ</v>
          </cell>
          <cell r="E355">
            <v>4786</v>
          </cell>
          <cell r="F355">
            <v>4905</v>
          </cell>
          <cell r="H355">
            <v>9691</v>
          </cell>
        </row>
        <row r="356">
          <cell r="B356">
            <v>602511</v>
          </cell>
          <cell r="C356">
            <v>6</v>
          </cell>
          <cell r="D356" t="str">
            <v>ค่าใช้จ่ายน้ำมันและจอดรถ - K.Rao</v>
          </cell>
          <cell r="E356">
            <v>181897</v>
          </cell>
          <cell r="H356">
            <v>181897</v>
          </cell>
        </row>
        <row r="357">
          <cell r="B357">
            <v>602512</v>
          </cell>
          <cell r="C357">
            <v>6</v>
          </cell>
          <cell r="D357" t="str">
            <v>ค่าใช้จ่ายน้ำมันและจอดรถ - K.Souvik</v>
          </cell>
        </row>
        <row r="358">
          <cell r="B358">
            <v>602513</v>
          </cell>
          <cell r="C358">
            <v>6</v>
          </cell>
          <cell r="D358" t="str">
            <v>ค่าใช้จ่ายน้ำมันและจอดรถ - แผนกขาย</v>
          </cell>
        </row>
        <row r="359">
          <cell r="B359">
            <v>602514</v>
          </cell>
          <cell r="C359">
            <v>6</v>
          </cell>
          <cell r="D359" t="str">
            <v>ค่าใช้จ่ายน้ำมันและจอดรถ -K. Sunanta</v>
          </cell>
          <cell r="E359">
            <v>59795</v>
          </cell>
          <cell r="H359">
            <v>59795</v>
          </cell>
        </row>
        <row r="360">
          <cell r="B360">
            <v>602515</v>
          </cell>
          <cell r="C360">
            <v>6</v>
          </cell>
          <cell r="D360" t="str">
            <v>ค่าใช้จ่ายน้ำมันและจอดรถ -K. Swin</v>
          </cell>
          <cell r="E360">
            <v>58717</v>
          </cell>
          <cell r="H360">
            <v>58717</v>
          </cell>
        </row>
        <row r="361">
          <cell r="B361">
            <v>602516</v>
          </cell>
          <cell r="C361">
            <v>6</v>
          </cell>
          <cell r="D361" t="str">
            <v>ค่าใช้จ่ายน้ำมันและจอดรถ -K. Watchara</v>
          </cell>
          <cell r="E361">
            <v>57482</v>
          </cell>
          <cell r="H361">
            <v>57482</v>
          </cell>
        </row>
        <row r="362">
          <cell r="B362">
            <v>602517</v>
          </cell>
          <cell r="C362">
            <v>6</v>
          </cell>
          <cell r="D362" t="str">
            <v>ค่าใช้จ่ายน้ำมันและจอดรถ -K. Prouduan</v>
          </cell>
        </row>
        <row r="363">
          <cell r="B363">
            <v>602518</v>
          </cell>
          <cell r="C363">
            <v>6</v>
          </cell>
          <cell r="D363" t="str">
            <v>ค่าใช้จ่ายน้ำมันและจอดรถ -K. Jirapat</v>
          </cell>
          <cell r="E363">
            <v>60010</v>
          </cell>
          <cell r="F363">
            <v>4330</v>
          </cell>
          <cell r="H363">
            <v>64340</v>
          </cell>
        </row>
        <row r="364">
          <cell r="B364">
            <v>602520</v>
          </cell>
          <cell r="C364">
            <v>6</v>
          </cell>
          <cell r="D364" t="str">
            <v>ค่าใช้จ่ายในการเดินทางภายในประเทศ</v>
          </cell>
        </row>
        <row r="365">
          <cell r="B365">
            <v>602521</v>
          </cell>
          <cell r="C365">
            <v>6</v>
          </cell>
          <cell r="D365" t="str">
            <v>ค่าใช้จ่ายในการเดินทางภายในประเทศ</v>
          </cell>
        </row>
        <row r="366">
          <cell r="B366">
            <v>602530</v>
          </cell>
          <cell r="C366">
            <v>6</v>
          </cell>
          <cell r="D366" t="str">
            <v>ค่าใช้จ่ายในการเดินทางต่างประเทศ</v>
          </cell>
        </row>
        <row r="367">
          <cell r="B367">
            <v>602531</v>
          </cell>
          <cell r="C367">
            <v>6</v>
          </cell>
          <cell r="D367" t="str">
            <v>ค่าใช้จ่ายในการเดินทางต่างประเทศ - K.Rao</v>
          </cell>
          <cell r="E367">
            <v>49656.01</v>
          </cell>
          <cell r="H367">
            <v>49656.01</v>
          </cell>
        </row>
        <row r="368">
          <cell r="B368">
            <v>602533</v>
          </cell>
          <cell r="C368">
            <v>6</v>
          </cell>
          <cell r="D368" t="str">
            <v>ค่าใช้จ่ายในการเดินทางต่างประเทศ - แผนกขาย</v>
          </cell>
        </row>
        <row r="369">
          <cell r="B369">
            <v>602534</v>
          </cell>
          <cell r="C369">
            <v>6</v>
          </cell>
          <cell r="D369" t="str">
            <v>ค่าใช้จ่ายในการเดินทางต่างประเทศ - K.Sunanta</v>
          </cell>
        </row>
        <row r="370">
          <cell r="B370">
            <v>602535</v>
          </cell>
          <cell r="C370">
            <v>6</v>
          </cell>
          <cell r="D370" t="str">
            <v>ค่าใช้จ่ายในการเดินทางต่างประเทศ - K.Swin</v>
          </cell>
          <cell r="E370">
            <v>22112.54</v>
          </cell>
          <cell r="H370">
            <v>22112.54</v>
          </cell>
        </row>
        <row r="371">
          <cell r="B371">
            <v>602536</v>
          </cell>
          <cell r="C371">
            <v>6</v>
          </cell>
          <cell r="D371" t="str">
            <v>ค่าใช้จ่ายในการเดินทางต่างประเทศ - K.Watchara</v>
          </cell>
        </row>
        <row r="372">
          <cell r="B372">
            <v>602600</v>
          </cell>
          <cell r="C372">
            <v>6</v>
          </cell>
          <cell r="D372" t="str">
            <v>***ค่าใช้จ่ายในการติดต่อสื่อสาร***</v>
          </cell>
        </row>
        <row r="373">
          <cell r="B373">
            <v>602610</v>
          </cell>
          <cell r="C373">
            <v>6</v>
          </cell>
          <cell r="D373" t="str">
            <v>ค่าโทรศัพท์ภายในประเทศ</v>
          </cell>
          <cell r="E373">
            <v>41055.519999999997</v>
          </cell>
          <cell r="F373">
            <v>4462.5</v>
          </cell>
          <cell r="G373">
            <v>-1961.75</v>
          </cell>
          <cell r="H373">
            <v>43556.27</v>
          </cell>
        </row>
        <row r="374">
          <cell r="B374">
            <v>602611</v>
          </cell>
          <cell r="C374">
            <v>6</v>
          </cell>
          <cell r="D374" t="str">
            <v>ค่าโทรศัพท์ภายในประเทศ - แผนกขาย</v>
          </cell>
          <cell r="E374">
            <v>40795.379999999997</v>
          </cell>
          <cell r="F374">
            <v>3187.5</v>
          </cell>
          <cell r="G374">
            <v>-1401.25</v>
          </cell>
          <cell r="H374">
            <v>42581.63</v>
          </cell>
        </row>
        <row r="375">
          <cell r="B375">
            <v>602620</v>
          </cell>
          <cell r="C375">
            <v>6</v>
          </cell>
          <cell r="D375" t="str">
            <v>ค่าโทรศัพท์ต่างประเทศ</v>
          </cell>
          <cell r="E375">
            <v>40802.06</v>
          </cell>
          <cell r="F375">
            <v>3825</v>
          </cell>
          <cell r="G375">
            <v>-2272.1999999999998</v>
          </cell>
          <cell r="H375">
            <v>42354.86</v>
          </cell>
        </row>
        <row r="376">
          <cell r="B376">
            <v>602621</v>
          </cell>
          <cell r="C376">
            <v>6</v>
          </cell>
          <cell r="D376" t="str">
            <v>ค่าโทรศัพท์ต่างประเทศ - แผนกขาย</v>
          </cell>
          <cell r="E376">
            <v>46473.48</v>
          </cell>
          <cell r="F376">
            <v>5100</v>
          </cell>
          <cell r="G376">
            <v>-3029.6</v>
          </cell>
          <cell r="H376">
            <v>48543.88</v>
          </cell>
        </row>
        <row r="377">
          <cell r="B377">
            <v>602622</v>
          </cell>
          <cell r="C377">
            <v>6</v>
          </cell>
          <cell r="D377" t="str">
            <v>ค่าโทรศัพท์มือถือ- K.Rao</v>
          </cell>
          <cell r="E377">
            <v>14636.92</v>
          </cell>
          <cell r="H377">
            <v>14636.92</v>
          </cell>
        </row>
        <row r="378">
          <cell r="B378">
            <v>602623</v>
          </cell>
          <cell r="C378">
            <v>6</v>
          </cell>
          <cell r="D378" t="str">
            <v>ค่าโทรศัพท์มือถือ- K.Souvik</v>
          </cell>
          <cell r="E378">
            <v>3128</v>
          </cell>
          <cell r="H378">
            <v>3128</v>
          </cell>
        </row>
        <row r="379">
          <cell r="B379">
            <v>602624</v>
          </cell>
          <cell r="C379">
            <v>6</v>
          </cell>
          <cell r="D379" t="str">
            <v>ค่าโทรศัพท์มือถือ- K.Sunanta</v>
          </cell>
          <cell r="E379">
            <v>22309.62</v>
          </cell>
          <cell r="H379">
            <v>22309.62</v>
          </cell>
        </row>
        <row r="380">
          <cell r="B380">
            <v>602625</v>
          </cell>
          <cell r="C380">
            <v>6</v>
          </cell>
          <cell r="D380" t="str">
            <v>ค่าโทรศัพท์มือถือ- K.Swin</v>
          </cell>
          <cell r="E380">
            <v>19105.64</v>
          </cell>
          <cell r="H380">
            <v>19105.64</v>
          </cell>
        </row>
        <row r="381">
          <cell r="B381">
            <v>602626</v>
          </cell>
          <cell r="C381">
            <v>6</v>
          </cell>
          <cell r="D381" t="str">
            <v>ค่าโทรศัพท์มือถือ- K.Watchara</v>
          </cell>
          <cell r="E381">
            <v>35663</v>
          </cell>
          <cell r="F381">
            <v>12146.48</v>
          </cell>
          <cell r="H381">
            <v>47809.48</v>
          </cell>
        </row>
        <row r="382">
          <cell r="B382">
            <v>602627</v>
          </cell>
          <cell r="C382">
            <v>6</v>
          </cell>
          <cell r="D382" t="str">
            <v>ค่าโทรศัพท์มือถือ- K.Jirapat</v>
          </cell>
          <cell r="E382">
            <v>12335.96</v>
          </cell>
          <cell r="F382">
            <v>3290.5</v>
          </cell>
          <cell r="H382">
            <v>15626.46</v>
          </cell>
        </row>
        <row r="383">
          <cell r="B383">
            <v>602630</v>
          </cell>
          <cell r="C383">
            <v>6</v>
          </cell>
          <cell r="D383" t="str">
            <v>ค่าโทรlสาร</v>
          </cell>
          <cell r="E383">
            <v>28223.8</v>
          </cell>
          <cell r="F383">
            <v>1275</v>
          </cell>
          <cell r="G383">
            <v>-1070</v>
          </cell>
          <cell r="H383">
            <v>28428.799999999999</v>
          </cell>
        </row>
        <row r="384">
          <cell r="B384">
            <v>602640</v>
          </cell>
          <cell r="C384">
            <v>6</v>
          </cell>
          <cell r="D384" t="str">
            <v>ค่าส่งเอกสาร พัสดุ</v>
          </cell>
          <cell r="E384">
            <v>2895.89</v>
          </cell>
          <cell r="F384">
            <v>20</v>
          </cell>
          <cell r="H384">
            <v>2915.89</v>
          </cell>
        </row>
        <row r="385">
          <cell r="B385">
            <v>602650</v>
          </cell>
          <cell r="C385">
            <v>6</v>
          </cell>
          <cell r="D385" t="str">
            <v>ค่าไปรณีย์ ค่าแสตมป์</v>
          </cell>
        </row>
        <row r="386">
          <cell r="B386">
            <v>603000</v>
          </cell>
          <cell r="C386">
            <v>6</v>
          </cell>
          <cell r="D386" t="str">
            <v>***ค่าใช้จ่ายสำนักงาน  ***</v>
          </cell>
        </row>
        <row r="387">
          <cell r="B387">
            <v>603100</v>
          </cell>
          <cell r="C387">
            <v>6</v>
          </cell>
          <cell r="D387" t="str">
            <v>ค่าใช้จ่ายวัสดุสิ้นเปลื้องสำนักงาน - Admin</v>
          </cell>
          <cell r="E387">
            <v>16086.96</v>
          </cell>
          <cell r="F387">
            <v>3126.25</v>
          </cell>
          <cell r="H387">
            <v>19213.21</v>
          </cell>
        </row>
        <row r="388">
          <cell r="B388">
            <v>603101</v>
          </cell>
          <cell r="C388">
            <v>6</v>
          </cell>
          <cell r="D388" t="str">
            <v>ค่าใช้จ่ายวัสดุสิ้นเปลืองสำนักงาน - แผนกขาย</v>
          </cell>
        </row>
        <row r="389">
          <cell r="B389">
            <v>603200</v>
          </cell>
          <cell r="C389">
            <v>6</v>
          </cell>
          <cell r="D389" t="str">
            <v>ค่าใช้จ่ายเครื่องเขียนแบบพิมพ์ - Admin</v>
          </cell>
          <cell r="E389">
            <v>36484.53</v>
          </cell>
          <cell r="F389">
            <v>593.5</v>
          </cell>
          <cell r="H389">
            <v>37078.03</v>
          </cell>
        </row>
        <row r="390">
          <cell r="B390">
            <v>603201</v>
          </cell>
          <cell r="C390">
            <v>6</v>
          </cell>
          <cell r="D390" t="str">
            <v>ค่าใช้จ่ายเครื่องเขียนแบบพิมพ์ - แผนกขาย</v>
          </cell>
          <cell r="E390">
            <v>3220.95</v>
          </cell>
          <cell r="F390">
            <v>2.1</v>
          </cell>
          <cell r="H390">
            <v>3223.05</v>
          </cell>
        </row>
        <row r="391">
          <cell r="B391">
            <v>603300</v>
          </cell>
          <cell r="C391">
            <v>6</v>
          </cell>
          <cell r="D391" t="str">
            <v>ค่าใช้จ่ายดูแลสำนักงาน - Admin</v>
          </cell>
          <cell r="E391">
            <v>7000</v>
          </cell>
          <cell r="F391">
            <v>24777.32</v>
          </cell>
          <cell r="H391">
            <v>31777.32</v>
          </cell>
        </row>
        <row r="392">
          <cell r="B392">
            <v>603301</v>
          </cell>
          <cell r="C392">
            <v>6</v>
          </cell>
          <cell r="D392" t="str">
            <v>ค่าใช้จ่ายดูแลสำนักงาน - แผนกขาย</v>
          </cell>
        </row>
        <row r="393">
          <cell r="B393">
            <v>603400</v>
          </cell>
          <cell r="C393">
            <v>6</v>
          </cell>
          <cell r="D393" t="str">
            <v>ค่าสมาชิก, หนังสือพิมพ์ - Admin</v>
          </cell>
          <cell r="E393">
            <v>44229.7</v>
          </cell>
          <cell r="H393">
            <v>44229.7</v>
          </cell>
        </row>
        <row r="394">
          <cell r="B394">
            <v>603402</v>
          </cell>
          <cell r="C394">
            <v>6</v>
          </cell>
          <cell r="D394" t="str">
            <v>ค่าใช้จ่ายวารสารหนังสือ</v>
          </cell>
          <cell r="E394">
            <v>5119</v>
          </cell>
          <cell r="H394">
            <v>5119</v>
          </cell>
        </row>
        <row r="395">
          <cell r="B395">
            <v>603700</v>
          </cell>
          <cell r="C395">
            <v>6</v>
          </cell>
          <cell r="D395" t="str">
            <v>*** ค่าใช้จ่ายเกี่ยวกับคอมพิวเตอร์ ***</v>
          </cell>
        </row>
        <row r="396">
          <cell r="B396">
            <v>603701</v>
          </cell>
          <cell r="C396">
            <v>6</v>
          </cell>
          <cell r="D396" t="str">
            <v>ค่าบำรุงรักษา - คอมพิวเตอร์</v>
          </cell>
          <cell r="E396">
            <v>7187.11</v>
          </cell>
          <cell r="H396">
            <v>7187.11</v>
          </cell>
        </row>
        <row r="397">
          <cell r="B397">
            <v>603702</v>
          </cell>
          <cell r="C397">
            <v>6</v>
          </cell>
          <cell r="D397" t="str">
            <v>ค่าบำรุงรักษา - เครื่องพิมพ์</v>
          </cell>
        </row>
        <row r="398">
          <cell r="B398">
            <v>603703</v>
          </cell>
          <cell r="C398">
            <v>6</v>
          </cell>
          <cell r="D398" t="str">
            <v>ค่าใช้จ่ายอื่นๆ</v>
          </cell>
          <cell r="E398">
            <v>86989.9</v>
          </cell>
          <cell r="F398">
            <v>91744.86</v>
          </cell>
          <cell r="H398">
            <v>178734.76</v>
          </cell>
        </row>
        <row r="399">
          <cell r="B399">
            <v>603704</v>
          </cell>
          <cell r="C399">
            <v>6</v>
          </cell>
          <cell r="D399" t="str">
            <v>ค่าใช้จ่ายอินเตอร์เน็ท</v>
          </cell>
          <cell r="E399">
            <v>16497.02</v>
          </cell>
          <cell r="F399">
            <v>229.9</v>
          </cell>
          <cell r="H399">
            <v>16726.919999999998</v>
          </cell>
        </row>
        <row r="400">
          <cell r="B400">
            <v>603705</v>
          </cell>
          <cell r="C400">
            <v>6</v>
          </cell>
          <cell r="D400" t="str">
            <v>ค่าใช้จ่ายอินเตอร์เน็ท - แผนกขาย</v>
          </cell>
          <cell r="E400">
            <v>11199.74</v>
          </cell>
          <cell r="H400">
            <v>11199.74</v>
          </cell>
        </row>
        <row r="401">
          <cell r="B401">
            <v>603706</v>
          </cell>
          <cell r="C401">
            <v>6</v>
          </cell>
          <cell r="D401" t="str">
            <v>ค่าบำรุงรักษา - คอมพิวเตอร์</v>
          </cell>
        </row>
        <row r="402">
          <cell r="B402">
            <v>603707</v>
          </cell>
          <cell r="C402">
            <v>6</v>
          </cell>
          <cell r="D402" t="str">
            <v>ค่าบำรุงรักษา - เครื่องพิมพ์</v>
          </cell>
        </row>
        <row r="403">
          <cell r="B403">
            <v>603708</v>
          </cell>
          <cell r="C403">
            <v>6</v>
          </cell>
          <cell r="D403" t="str">
            <v>ค่าใช้จ่ายอื่นๆ</v>
          </cell>
        </row>
        <row r="404">
          <cell r="B404">
            <v>604000</v>
          </cell>
          <cell r="C404">
            <v>6</v>
          </cell>
          <cell r="D404" t="str">
            <v>***  ค่าภาษีและอากรต่างๆ  ***</v>
          </cell>
        </row>
        <row r="405">
          <cell r="B405">
            <v>604100</v>
          </cell>
          <cell r="C405">
            <v>6</v>
          </cell>
          <cell r="D405" t="str">
            <v>ค่าธรรมเนียม ภาษีป้าย ค่าใบอนุญาต</v>
          </cell>
          <cell r="E405">
            <v>28861</v>
          </cell>
          <cell r="H405">
            <v>28861</v>
          </cell>
        </row>
        <row r="406">
          <cell r="B406">
            <v>604200</v>
          </cell>
          <cell r="C406">
            <v>6</v>
          </cell>
          <cell r="D406" t="str">
            <v>ค่าทะเบียนและภาษี(รถยนต์)</v>
          </cell>
          <cell r="E406">
            <v>34638</v>
          </cell>
          <cell r="H406">
            <v>34638</v>
          </cell>
        </row>
        <row r="407">
          <cell r="B407">
            <v>604300</v>
          </cell>
          <cell r="C407">
            <v>6</v>
          </cell>
          <cell r="D407" t="str">
            <v>ค่าธรรมเนียมอื่นๆ</v>
          </cell>
          <cell r="E407">
            <v>7235</v>
          </cell>
          <cell r="F407">
            <v>2240</v>
          </cell>
          <cell r="H407">
            <v>9475</v>
          </cell>
        </row>
        <row r="408">
          <cell r="B408">
            <v>604400</v>
          </cell>
          <cell r="C408">
            <v>6</v>
          </cell>
          <cell r="D408" t="str">
            <v>ค่าใช้จ่ายกองตรวจคนเข้าเมือง และ ค่าใช้จ่ายใบอนุญาตทำงาน</v>
          </cell>
          <cell r="E408">
            <v>12525</v>
          </cell>
          <cell r="H408">
            <v>12525</v>
          </cell>
        </row>
        <row r="409">
          <cell r="B409">
            <v>605000</v>
          </cell>
          <cell r="C409">
            <v>6</v>
          </cell>
          <cell r="D409" t="str">
            <v>***ค่าวิชาชีพ***</v>
          </cell>
        </row>
        <row r="410">
          <cell r="B410">
            <v>605100</v>
          </cell>
          <cell r="C410">
            <v>6</v>
          </cell>
          <cell r="D410" t="str">
            <v>ค่าตรวจสอบบัญชี</v>
          </cell>
          <cell r="E410">
            <v>222187</v>
          </cell>
          <cell r="F410">
            <v>20000</v>
          </cell>
          <cell r="H410">
            <v>242187</v>
          </cell>
        </row>
        <row r="411">
          <cell r="B411">
            <v>605200</v>
          </cell>
          <cell r="C411">
            <v>6</v>
          </cell>
          <cell r="D411" t="str">
            <v>ค่าทนายความและกฎหมาย</v>
          </cell>
          <cell r="E411">
            <v>209579.98</v>
          </cell>
          <cell r="H411">
            <v>209579.98</v>
          </cell>
        </row>
        <row r="412">
          <cell r="B412">
            <v>605300</v>
          </cell>
          <cell r="C412">
            <v>6</v>
          </cell>
          <cell r="D412" t="str">
            <v>ค่าสรรหาทรัพยากร</v>
          </cell>
        </row>
        <row r="413">
          <cell r="B413">
            <v>605400</v>
          </cell>
          <cell r="C413">
            <v>6</v>
          </cell>
          <cell r="D413" t="str">
            <v>ค่าธรรมเนียมวิชาชีพอื่น ๆ</v>
          </cell>
          <cell r="E413">
            <v>4603196.9800000004</v>
          </cell>
          <cell r="F413">
            <v>142784</v>
          </cell>
          <cell r="H413">
            <v>4745980.9800000004</v>
          </cell>
        </row>
        <row r="414">
          <cell r="B414">
            <v>650100</v>
          </cell>
          <cell r="C414">
            <v>6</v>
          </cell>
          <cell r="D414" t="str">
            <v>***ค่าใช้จ่ายการพัฒนาและการตลาด***</v>
          </cell>
        </row>
        <row r="415">
          <cell r="B415">
            <v>650110</v>
          </cell>
          <cell r="C415">
            <v>6</v>
          </cell>
          <cell r="D415" t="str">
            <v>ค่าใช้จ่ายในการพัฒนาสินค้า</v>
          </cell>
        </row>
        <row r="416">
          <cell r="B416">
            <v>650120</v>
          </cell>
          <cell r="C416">
            <v>6</v>
          </cell>
          <cell r="D416" t="str">
            <v>ค่าโฆษณา</v>
          </cell>
        </row>
        <row r="417">
          <cell r="B417">
            <v>650130</v>
          </cell>
          <cell r="C417">
            <v>6</v>
          </cell>
          <cell r="D417" t="str">
            <v>ค่าส่งเสริมการขาย</v>
          </cell>
          <cell r="E417">
            <v>12839</v>
          </cell>
          <cell r="H417">
            <v>12839</v>
          </cell>
        </row>
        <row r="418">
          <cell r="B418">
            <v>650140</v>
          </cell>
          <cell r="C418">
            <v>6</v>
          </cell>
          <cell r="D418" t="str">
            <v>ค่าชดเชยความเสียหาย</v>
          </cell>
          <cell r="E418">
            <v>231506.27</v>
          </cell>
          <cell r="H418">
            <v>231506.27</v>
          </cell>
        </row>
        <row r="419">
          <cell r="B419">
            <v>650150</v>
          </cell>
          <cell r="C419">
            <v>6</v>
          </cell>
          <cell r="D419" t="str">
            <v>ค่าเลี้ยงรับรอง</v>
          </cell>
        </row>
        <row r="420">
          <cell r="B420">
            <v>650151</v>
          </cell>
          <cell r="C420">
            <v>6</v>
          </cell>
          <cell r="D420" t="str">
            <v>ค่าใช้จ่ายเลี้ยงรับรองลูกค้า - Mr.Rao</v>
          </cell>
          <cell r="E420">
            <v>44113.64</v>
          </cell>
          <cell r="H420">
            <v>44113.64</v>
          </cell>
        </row>
        <row r="421">
          <cell r="B421">
            <v>650157</v>
          </cell>
          <cell r="C421">
            <v>6</v>
          </cell>
          <cell r="D421" t="str">
            <v>ค่าใช้จ่ายเลี้ยงรับรองลูกค้า - Mr.Souvik</v>
          </cell>
        </row>
        <row r="422">
          <cell r="B422">
            <v>650160</v>
          </cell>
          <cell r="C422">
            <v>6</v>
          </cell>
          <cell r="D422" t="str">
            <v>ค่าเลี้ยงรับรอง - แผนกขาย</v>
          </cell>
          <cell r="E422">
            <v>1214</v>
          </cell>
          <cell r="H422">
            <v>1214</v>
          </cell>
        </row>
        <row r="423">
          <cell r="B423">
            <v>650161</v>
          </cell>
          <cell r="C423">
            <v>6</v>
          </cell>
          <cell r="D423" t="str">
            <v>ค่าเลี้ยงรับรอง - K.Sunanta</v>
          </cell>
          <cell r="E423">
            <v>22390</v>
          </cell>
          <cell r="H423">
            <v>22390</v>
          </cell>
        </row>
        <row r="424">
          <cell r="B424">
            <v>650162</v>
          </cell>
          <cell r="C424">
            <v>6</v>
          </cell>
          <cell r="D424" t="str">
            <v>ค่าเลี้ยงรับรอง - K.Swin</v>
          </cell>
          <cell r="E424">
            <v>15478.82</v>
          </cell>
          <cell r="H424">
            <v>15478.82</v>
          </cell>
        </row>
        <row r="425">
          <cell r="B425">
            <v>650163</v>
          </cell>
          <cell r="C425">
            <v>6</v>
          </cell>
          <cell r="D425" t="str">
            <v>ค่าเลี้ยงรับรอง - K.Watchara</v>
          </cell>
          <cell r="E425">
            <v>37219</v>
          </cell>
          <cell r="H425">
            <v>37219</v>
          </cell>
        </row>
        <row r="426">
          <cell r="B426">
            <v>650164</v>
          </cell>
          <cell r="C426">
            <v>6</v>
          </cell>
          <cell r="D426" t="str">
            <v>ค่าเลี้ยงรับรอง - K.Jirapat</v>
          </cell>
          <cell r="E426">
            <v>375</v>
          </cell>
          <cell r="H426">
            <v>375</v>
          </cell>
        </row>
        <row r="427">
          <cell r="B427">
            <v>650165</v>
          </cell>
          <cell r="C427">
            <v>6</v>
          </cell>
          <cell r="D427" t="str">
            <v>ค่าเลี้ยงรับรอง - K.Prouduan</v>
          </cell>
        </row>
        <row r="428">
          <cell r="B428">
            <v>660000</v>
          </cell>
          <cell r="C428">
            <v>6</v>
          </cell>
          <cell r="D428" t="str">
            <v>***  ค่าปรับ,ค่าธรรมเนียมต่างๆ  ***</v>
          </cell>
        </row>
        <row r="429">
          <cell r="B429">
            <v>660010</v>
          </cell>
          <cell r="C429">
            <v>6</v>
          </cell>
          <cell r="D429" t="str">
            <v>ค่าเบี้ยปรับ เงินเพิ่ม</v>
          </cell>
          <cell r="E429">
            <v>60905.63</v>
          </cell>
          <cell r="F429">
            <v>0.3</v>
          </cell>
          <cell r="H429">
            <v>60905.93</v>
          </cell>
        </row>
        <row r="430">
          <cell r="B430">
            <v>660020</v>
          </cell>
          <cell r="C430">
            <v>6</v>
          </cell>
          <cell r="D430" t="str">
            <v>ค่าธรรมเนียมธนาคาร</v>
          </cell>
          <cell r="E430">
            <v>99746.41</v>
          </cell>
          <cell r="F430">
            <v>1095</v>
          </cell>
          <cell r="H430">
            <v>100841.41</v>
          </cell>
        </row>
        <row r="431">
          <cell r="B431">
            <v>660030</v>
          </cell>
          <cell r="C431">
            <v>6</v>
          </cell>
          <cell r="D431" t="str">
            <v>ค่าธรรมเนียมอื่นๆ</v>
          </cell>
          <cell r="E431">
            <v>145903.45000000001</v>
          </cell>
          <cell r="G431">
            <v>-369326.15</v>
          </cell>
          <cell r="H431">
            <v>-223422.7</v>
          </cell>
        </row>
        <row r="432">
          <cell r="B432">
            <v>660040</v>
          </cell>
          <cell r="C432">
            <v>6</v>
          </cell>
          <cell r="D432" t="str">
            <v>ภาษีซื้อที่ขอคืนไม่ได้</v>
          </cell>
          <cell r="E432">
            <v>15760.92</v>
          </cell>
          <cell r="F432">
            <v>3168.81</v>
          </cell>
          <cell r="H432">
            <v>18929.73</v>
          </cell>
        </row>
        <row r="433">
          <cell r="B433">
            <v>660041</v>
          </cell>
          <cell r="C433">
            <v>6</v>
          </cell>
          <cell r="D433" t="str">
            <v>ภาษีนิติบุคคล</v>
          </cell>
        </row>
        <row r="434">
          <cell r="B434">
            <v>669000</v>
          </cell>
          <cell r="C434">
            <v>6</v>
          </cell>
          <cell r="D434" t="str">
            <v>รายจ่ายอื่นๆ</v>
          </cell>
          <cell r="E434">
            <v>4579.76</v>
          </cell>
          <cell r="F434">
            <v>1781.58</v>
          </cell>
          <cell r="H434">
            <v>6361.34</v>
          </cell>
        </row>
        <row r="435">
          <cell r="B435">
            <v>669100</v>
          </cell>
          <cell r="C435">
            <v>6</v>
          </cell>
          <cell r="D435" t="str">
            <v>เงินบริจาค</v>
          </cell>
          <cell r="E435">
            <v>5500</v>
          </cell>
          <cell r="H435">
            <v>5500</v>
          </cell>
        </row>
        <row r="436">
          <cell r="B436">
            <v>669200</v>
          </cell>
          <cell r="C436">
            <v>6</v>
          </cell>
          <cell r="D436" t="str">
            <v>ค่าใช้จ่ายในการขอคืนบัตรภาษี</v>
          </cell>
          <cell r="E436">
            <v>31506</v>
          </cell>
          <cell r="F436">
            <v>15749.54</v>
          </cell>
          <cell r="H436">
            <v>47255.54</v>
          </cell>
        </row>
        <row r="437">
          <cell r="B437">
            <v>669300</v>
          </cell>
          <cell r="C437">
            <v>6</v>
          </cell>
          <cell r="D437" t="str">
            <v>ค่ารักษาความสะอาดสำนักงานใหญ่</v>
          </cell>
        </row>
        <row r="438">
          <cell r="B438">
            <v>671000</v>
          </cell>
          <cell r="C438">
            <v>6</v>
          </cell>
          <cell r="D438" t="str">
            <v>***    ดอกเบี้ยจ่าย  ***</v>
          </cell>
        </row>
        <row r="439">
          <cell r="B439">
            <v>671100</v>
          </cell>
          <cell r="C439">
            <v>6</v>
          </cell>
          <cell r="D439" t="str">
            <v>ดอกเบี้ยจ่ายเงินเบิกเกินบัญชีธ.-เอเชีย</v>
          </cell>
        </row>
        <row r="440">
          <cell r="B440">
            <v>671200</v>
          </cell>
          <cell r="C440">
            <v>6</v>
          </cell>
          <cell r="D440" t="str">
            <v>ดอกเบี้ยจ่ายเงินกู้บริษัทแม่</v>
          </cell>
          <cell r="E440">
            <v>2076917.23</v>
          </cell>
          <cell r="F440">
            <v>130489.8</v>
          </cell>
          <cell r="H440">
            <v>2207407.0299999998</v>
          </cell>
        </row>
        <row r="441">
          <cell r="B441">
            <v>680000</v>
          </cell>
          <cell r="C441">
            <v>6</v>
          </cell>
          <cell r="D441" t="str">
            <v>***  ค่าเสื่อมราคา  ***</v>
          </cell>
        </row>
        <row r="442">
          <cell r="B442">
            <v>681010</v>
          </cell>
          <cell r="C442">
            <v>6</v>
          </cell>
          <cell r="D442" t="str">
            <v>ค่าเสื่อมราคา-สำนักงาน</v>
          </cell>
          <cell r="E442">
            <v>106844.89</v>
          </cell>
          <cell r="F442">
            <v>9916.74</v>
          </cell>
          <cell r="H442">
            <v>116761.63</v>
          </cell>
        </row>
        <row r="443">
          <cell r="B443">
            <v>681020</v>
          </cell>
          <cell r="C443">
            <v>6</v>
          </cell>
          <cell r="D443" t="str">
            <v>ค่าเสื่อมราคา- อุปกรณ์สำนักงาน</v>
          </cell>
          <cell r="E443">
            <v>54178.38</v>
          </cell>
          <cell r="F443">
            <v>5028.53</v>
          </cell>
          <cell r="H443">
            <v>59206.91</v>
          </cell>
        </row>
        <row r="444">
          <cell r="B444">
            <v>681030</v>
          </cell>
          <cell r="C444">
            <v>6</v>
          </cell>
          <cell r="D444" t="str">
            <v>ค่าเสื่อมราคา-เฟอร์นิเจอร์ตกแต่งสำนักงาน</v>
          </cell>
          <cell r="E444">
            <v>64193.38</v>
          </cell>
          <cell r="F444">
            <v>5958.07</v>
          </cell>
          <cell r="H444">
            <v>70151.45</v>
          </cell>
        </row>
        <row r="445">
          <cell r="B445">
            <v>682010</v>
          </cell>
          <cell r="C445">
            <v>6</v>
          </cell>
          <cell r="D445" t="str">
            <v>ค่าเสื่อมราคา-ยานพาหนะสำนักงาน</v>
          </cell>
          <cell r="E445">
            <v>854901.36</v>
          </cell>
          <cell r="F445">
            <v>753.42</v>
          </cell>
          <cell r="H445">
            <v>855654.78</v>
          </cell>
        </row>
        <row r="446">
          <cell r="B446">
            <v>682020</v>
          </cell>
          <cell r="C446">
            <v>6</v>
          </cell>
          <cell r="D446" t="str">
            <v>ค่าเสื่อมราคา-คอมพิวเตอร์และซอฟแวร์สำนักงาน</v>
          </cell>
          <cell r="E446">
            <v>252583.13</v>
          </cell>
          <cell r="F446">
            <v>20802.87</v>
          </cell>
          <cell r="G446">
            <v>-24389.85</v>
          </cell>
          <cell r="H446">
            <v>248996.15</v>
          </cell>
        </row>
        <row r="447">
          <cell r="B447">
            <v>690010</v>
          </cell>
          <cell r="C447">
            <v>6</v>
          </cell>
          <cell r="D447" t="str">
            <v>สำรองสินค้าล้าสมัย</v>
          </cell>
        </row>
        <row r="448">
          <cell r="B448">
            <v>700000</v>
          </cell>
          <cell r="C448">
            <v>7</v>
          </cell>
          <cell r="D448" t="str">
            <v>***ค่าใช้จ่ายในการจัดจำหน่าย***</v>
          </cell>
        </row>
        <row r="449">
          <cell r="B449">
            <v>700100</v>
          </cell>
          <cell r="C449">
            <v>7</v>
          </cell>
          <cell r="D449" t="str">
            <v>ค่าขนส่งสินค้าภายในประเทศ</v>
          </cell>
          <cell r="E449">
            <v>667674</v>
          </cell>
          <cell r="H449">
            <v>667674</v>
          </cell>
        </row>
        <row r="450">
          <cell r="B450">
            <v>700200</v>
          </cell>
          <cell r="C450">
            <v>7</v>
          </cell>
          <cell r="D450" t="str">
            <v>ค่าขนส่งสินค้าส่งออก</v>
          </cell>
          <cell r="E450">
            <v>406440</v>
          </cell>
          <cell r="F450">
            <v>17000</v>
          </cell>
          <cell r="H450">
            <v>423440</v>
          </cell>
        </row>
        <row r="451">
          <cell r="B451">
            <v>700300</v>
          </cell>
          <cell r="C451">
            <v>7</v>
          </cell>
          <cell r="D451" t="str">
            <v>ค่าระวางสินค้า</v>
          </cell>
          <cell r="E451">
            <v>2371016.59</v>
          </cell>
          <cell r="F451">
            <v>65996</v>
          </cell>
          <cell r="H451">
            <v>2437012.59</v>
          </cell>
        </row>
        <row r="452">
          <cell r="B452">
            <v>700400</v>
          </cell>
          <cell r="C452">
            <v>7</v>
          </cell>
          <cell r="D452" t="str">
            <v>ค่าประกันภัยสินค้าส่งออก</v>
          </cell>
          <cell r="E452">
            <v>125118</v>
          </cell>
          <cell r="F452">
            <v>836</v>
          </cell>
          <cell r="H452">
            <v>125954</v>
          </cell>
        </row>
        <row r="453">
          <cell r="B453">
            <v>700401</v>
          </cell>
          <cell r="C453">
            <v>7</v>
          </cell>
          <cell r="D453" t="str">
            <v>ค่าใช้จ่ายเกี่ยวกับการส่งออก</v>
          </cell>
          <cell r="E453">
            <v>460735.67</v>
          </cell>
          <cell r="F453">
            <v>1723</v>
          </cell>
          <cell r="H453">
            <v>462458.67</v>
          </cell>
        </row>
        <row r="454">
          <cell r="B454">
            <v>700500</v>
          </cell>
          <cell r="C454">
            <v>7</v>
          </cell>
          <cell r="D454" t="str">
            <v>ค่าพิธีการทางศุลกากร</v>
          </cell>
          <cell r="E454">
            <v>265232.71000000002</v>
          </cell>
          <cell r="F454">
            <v>28504.44</v>
          </cell>
          <cell r="H454">
            <v>293737.15000000002</v>
          </cell>
        </row>
        <row r="455">
          <cell r="B455">
            <v>700600</v>
          </cell>
          <cell r="C455">
            <v>7</v>
          </cell>
          <cell r="D455" t="str">
            <v>ค่าใช้จ่ายในการส่งสินค้าตัวอย่าง</v>
          </cell>
        </row>
        <row r="456">
          <cell r="B456">
            <v>700601</v>
          </cell>
          <cell r="C456">
            <v>7</v>
          </cell>
          <cell r="D456" t="str">
            <v>ค่าใช้จ่ายในการเช่ารถยก</v>
          </cell>
          <cell r="E456">
            <v>273166.65999999997</v>
          </cell>
          <cell r="H456">
            <v>273166.65999999997</v>
          </cell>
        </row>
        <row r="457">
          <cell r="B457">
            <v>700700</v>
          </cell>
          <cell r="C457">
            <v>7</v>
          </cell>
          <cell r="D457" t="str">
            <v>ค่าเช่าโกดังเก็บสินค้า</v>
          </cell>
          <cell r="E457">
            <v>205920</v>
          </cell>
          <cell r="F457">
            <v>5400</v>
          </cell>
          <cell r="H457">
            <v>211320</v>
          </cell>
        </row>
        <row r="458">
          <cell r="B458">
            <v>700701</v>
          </cell>
          <cell r="C458">
            <v>7</v>
          </cell>
          <cell r="D458" t="str">
            <v>ค่าเช่าโกดังเก็บสินค้าสำเร็จรูปที่เคลื่อนย้ายจากโรงงาน</v>
          </cell>
          <cell r="E458">
            <v>389671.73</v>
          </cell>
          <cell r="F458">
            <v>820.36</v>
          </cell>
          <cell r="H458">
            <v>390492.09</v>
          </cell>
        </row>
        <row r="459">
          <cell r="B459">
            <v>700702</v>
          </cell>
          <cell r="C459">
            <v>7</v>
          </cell>
          <cell r="D459" t="str">
            <v>ค่าเช่าโกดังเก็บวัตถุดิบเคลื่อนย้ายจากโรงงานไปบางปู</v>
          </cell>
          <cell r="E459">
            <v>623695.48</v>
          </cell>
          <cell r="F459">
            <v>41307.19</v>
          </cell>
          <cell r="H459">
            <v>665002.67000000004</v>
          </cell>
        </row>
        <row r="460">
          <cell r="B460">
            <v>700800</v>
          </cell>
          <cell r="C460">
            <v>7</v>
          </cell>
          <cell r="D460" t="str">
            <v>ค่าแรงทางตรง - แผนกคลังสินค้า</v>
          </cell>
          <cell r="E460">
            <v>185222</v>
          </cell>
          <cell r="F460">
            <v>9074</v>
          </cell>
          <cell r="H460">
            <v>194296</v>
          </cell>
        </row>
        <row r="461">
          <cell r="B461">
            <v>700801</v>
          </cell>
          <cell r="C461">
            <v>7</v>
          </cell>
          <cell r="D461" t="str">
            <v>ค่าล่วงเวลาทางตรง - แผนกคลังสินค้า</v>
          </cell>
          <cell r="E461">
            <v>22890.58</v>
          </cell>
          <cell r="H461">
            <v>22890.58</v>
          </cell>
        </row>
        <row r="462">
          <cell r="B462">
            <v>700802</v>
          </cell>
          <cell r="C462">
            <v>7</v>
          </cell>
          <cell r="D462" t="str">
            <v>ค่าโบนัสทางตรง - แผนกคลังสินค้า</v>
          </cell>
          <cell r="E462">
            <v>26755</v>
          </cell>
          <cell r="F462">
            <v>36860</v>
          </cell>
          <cell r="G462">
            <v>-18085</v>
          </cell>
          <cell r="H462">
            <v>45530</v>
          </cell>
        </row>
        <row r="463">
          <cell r="B463">
            <v>700803</v>
          </cell>
          <cell r="C463">
            <v>7</v>
          </cell>
          <cell r="D463" t="str">
            <v>ค่าแรงงานทางอ้อม - แผนกคลังสินค้า</v>
          </cell>
          <cell r="E463">
            <v>383250</v>
          </cell>
          <cell r="F463">
            <v>29750</v>
          </cell>
          <cell r="H463">
            <v>413000</v>
          </cell>
        </row>
        <row r="464">
          <cell r="B464">
            <v>700804</v>
          </cell>
          <cell r="C464">
            <v>7</v>
          </cell>
          <cell r="D464" t="str">
            <v>ค่าล่วงเวลา - แผนกคลังสินค้า</v>
          </cell>
          <cell r="E464">
            <v>13251.75</v>
          </cell>
          <cell r="H464">
            <v>13251.75</v>
          </cell>
        </row>
        <row r="465">
          <cell r="B465">
            <v>700805</v>
          </cell>
          <cell r="C465">
            <v>7</v>
          </cell>
          <cell r="D465" t="str">
            <v>โบนัส - แผนกคลังสินค้า</v>
          </cell>
          <cell r="E465">
            <v>50625</v>
          </cell>
          <cell r="F465">
            <v>5000</v>
          </cell>
          <cell r="G465">
            <v>-25875</v>
          </cell>
          <cell r="H465">
            <v>29750</v>
          </cell>
        </row>
        <row r="466">
          <cell r="B466">
            <v>700806</v>
          </cell>
          <cell r="C466">
            <v>7</v>
          </cell>
          <cell r="D466" t="str">
            <v>ค่าเบี้ยประกันสังคม - คลังสินค้า</v>
          </cell>
          <cell r="E466">
            <v>21951</v>
          </cell>
          <cell r="F466">
            <v>1483</v>
          </cell>
          <cell r="H466">
            <v>23434</v>
          </cell>
        </row>
        <row r="467">
          <cell r="B467">
            <v>700807</v>
          </cell>
          <cell r="C467">
            <v>7</v>
          </cell>
          <cell r="D467" t="str">
            <v>ค่าสัมนา และ ฝึกอบรม</v>
          </cell>
        </row>
        <row r="468">
          <cell r="B468">
            <v>700808</v>
          </cell>
          <cell r="C468">
            <v>7</v>
          </cell>
          <cell r="D468" t="str">
            <v>เงินชดเชยให้ออกจากงาน - แผนกคลังสินค้า</v>
          </cell>
          <cell r="F468">
            <v>104390</v>
          </cell>
          <cell r="H468">
            <v>104390</v>
          </cell>
        </row>
        <row r="469">
          <cell r="H469">
            <v>-1.6065314412117004E-8</v>
          </cell>
        </row>
      </sheetData>
      <sheetData sheetId="3"/>
      <sheetData sheetId="4"/>
      <sheetData sheetId="5" refreshError="1"/>
      <sheetData sheetId="6" refreshError="1"/>
      <sheetData sheetId="7" refreshError="1"/>
      <sheetData sheetId="8" refreshError="1"/>
      <sheetData sheetId="9" refreshError="1"/>
      <sheetData sheetId="10" refreshError="1"/>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05BD9-0B4D-4A63-8606-9FDBDFDAFB1A}">
  <dimension ref="B12:T263"/>
  <sheetViews>
    <sheetView tabSelected="1" view="pageBreakPreview" zoomScale="70" zoomScaleNormal="70" zoomScaleSheetLayoutView="70" workbookViewId="0">
      <selection activeCell="B22" sqref="B22"/>
    </sheetView>
  </sheetViews>
  <sheetFormatPr defaultColWidth="9.140625" defaultRowHeight="13.5" x14ac:dyDescent="0.25"/>
  <cols>
    <col min="1" max="1" width="3.85546875" style="2" customWidth="1"/>
    <col min="2" max="2" width="2.85546875" style="2" customWidth="1"/>
    <col min="3" max="3" width="8.7109375" style="2" customWidth="1"/>
    <col min="4" max="4" width="13.28515625" style="2" customWidth="1"/>
    <col min="5" max="5" width="9.140625" style="2"/>
    <col min="6" max="6" width="8" style="2" customWidth="1"/>
    <col min="7" max="7" width="22" style="2" customWidth="1"/>
    <col min="8" max="8" width="36.5703125" style="2" customWidth="1"/>
    <col min="9" max="16384" width="9.140625" style="2"/>
  </cols>
  <sheetData>
    <row r="12" spans="2:8" ht="12.95" customHeight="1" x14ac:dyDescent="0.25">
      <c r="B12" s="1"/>
      <c r="C12" s="1"/>
      <c r="D12" s="1"/>
      <c r="E12" s="1"/>
      <c r="F12" s="1"/>
      <c r="G12" s="1"/>
      <c r="H12" s="1"/>
    </row>
    <row r="13" spans="2:8" x14ac:dyDescent="0.25">
      <c r="B13" s="1"/>
      <c r="C13" s="1"/>
      <c r="D13" s="1"/>
      <c r="E13" s="1"/>
      <c r="F13" s="1"/>
      <c r="G13" s="1"/>
      <c r="H13" s="1"/>
    </row>
    <row r="14" spans="2:8" x14ac:dyDescent="0.25">
      <c r="B14" s="3"/>
      <c r="C14" s="3"/>
      <c r="D14" s="3"/>
      <c r="E14" s="3"/>
      <c r="F14" s="3"/>
      <c r="G14" s="3"/>
      <c r="H14" s="3"/>
    </row>
    <row r="16" spans="2:8" ht="12.95" customHeight="1" x14ac:dyDescent="0.25">
      <c r="B16" s="4" t="s">
        <v>336</v>
      </c>
      <c r="C16" s="4"/>
      <c r="D16" s="4"/>
      <c r="E16" s="4"/>
      <c r="F16" s="4"/>
      <c r="G16" s="4"/>
      <c r="H16" s="4"/>
    </row>
    <row r="17" spans="2:9" x14ac:dyDescent="0.25">
      <c r="B17" s="4"/>
      <c r="C17" s="4"/>
      <c r="D17" s="4"/>
      <c r="E17" s="4"/>
      <c r="F17" s="4"/>
      <c r="G17" s="4"/>
      <c r="H17" s="4"/>
    </row>
    <row r="18" spans="2:9" ht="20.25" x14ac:dyDescent="0.25">
      <c r="B18" s="5"/>
      <c r="C18" s="5"/>
      <c r="D18" s="5"/>
      <c r="E18" s="5"/>
      <c r="F18" s="5"/>
      <c r="G18" s="5"/>
      <c r="H18" s="5"/>
    </row>
    <row r="19" spans="2:9" ht="20.25" x14ac:dyDescent="0.25">
      <c r="B19" s="6" t="s">
        <v>0</v>
      </c>
      <c r="C19" s="6"/>
      <c r="D19" s="6"/>
      <c r="E19" s="6"/>
      <c r="F19" s="6"/>
      <c r="G19" s="6"/>
      <c r="H19" s="6"/>
    </row>
    <row r="20" spans="2:9" ht="21" x14ac:dyDescent="0.35">
      <c r="B20" s="5"/>
      <c r="C20" s="5"/>
      <c r="D20" s="5"/>
      <c r="E20" s="5"/>
      <c r="F20" s="5"/>
      <c r="G20" s="5"/>
      <c r="H20" s="5"/>
      <c r="I20" s="7"/>
    </row>
    <row r="21" spans="2:9" ht="54" customHeight="1" x14ac:dyDescent="0.25">
      <c r="B21" s="8" t="s">
        <v>337</v>
      </c>
      <c r="C21" s="8"/>
      <c r="D21" s="8"/>
      <c r="E21" s="8"/>
      <c r="F21" s="8"/>
      <c r="G21" s="8"/>
      <c r="H21" s="8"/>
    </row>
    <row r="22" spans="2:9" ht="20.25" x14ac:dyDescent="0.25">
      <c r="B22" s="5"/>
      <c r="C22" s="5"/>
      <c r="D22" s="5"/>
      <c r="E22" s="5"/>
      <c r="F22" s="5"/>
      <c r="G22" s="5"/>
      <c r="H22" s="5"/>
    </row>
    <row r="23" spans="2:9" ht="20.25" x14ac:dyDescent="0.25">
      <c r="B23" s="6"/>
      <c r="C23" s="6"/>
      <c r="D23" s="6"/>
      <c r="E23" s="6"/>
      <c r="F23" s="6"/>
      <c r="G23" s="6"/>
      <c r="H23" s="6"/>
    </row>
    <row r="24" spans="2:9" ht="20.25" x14ac:dyDescent="0.25">
      <c r="B24" s="9"/>
      <c r="C24" s="9"/>
      <c r="D24" s="9"/>
      <c r="E24" s="9"/>
      <c r="F24" s="9"/>
      <c r="G24" s="9"/>
      <c r="H24" s="9"/>
    </row>
    <row r="25" spans="2:9" ht="20.25" x14ac:dyDescent="0.25">
      <c r="B25" s="9"/>
      <c r="C25" s="9"/>
      <c r="D25" s="9"/>
      <c r="E25" s="9"/>
      <c r="F25" s="9"/>
      <c r="G25" s="9"/>
      <c r="H25" s="9"/>
    </row>
    <row r="26" spans="2:9" ht="20.25" x14ac:dyDescent="0.25">
      <c r="B26" s="9"/>
      <c r="C26" s="9"/>
      <c r="D26" s="9"/>
      <c r="E26" s="9"/>
      <c r="F26" s="9"/>
      <c r="G26" s="9"/>
      <c r="H26" s="9"/>
    </row>
    <row r="27" spans="2:9" x14ac:dyDescent="0.25">
      <c r="B27" s="10"/>
      <c r="C27" s="10"/>
      <c r="D27" s="10"/>
      <c r="E27" s="10"/>
      <c r="F27" s="10"/>
      <c r="G27" s="10"/>
      <c r="H27" s="10"/>
    </row>
    <row r="28" spans="2:9" x14ac:dyDescent="0.25">
      <c r="B28" s="10"/>
      <c r="C28" s="10"/>
      <c r="D28" s="10"/>
      <c r="E28" s="10"/>
      <c r="F28" s="10"/>
      <c r="G28" s="10"/>
      <c r="H28" s="10"/>
    </row>
    <row r="30" spans="2:9" x14ac:dyDescent="0.25">
      <c r="B30" s="11"/>
      <c r="C30" s="11"/>
      <c r="D30" s="11"/>
      <c r="E30" s="11"/>
      <c r="F30" s="11"/>
      <c r="G30" s="11"/>
      <c r="H30" s="11"/>
    </row>
    <row r="31" spans="2:9" x14ac:dyDescent="0.25">
      <c r="B31" s="3"/>
      <c r="C31" s="3"/>
      <c r="D31" s="3"/>
      <c r="E31" s="3"/>
      <c r="F31" s="3"/>
      <c r="G31" s="3"/>
      <c r="H31" s="3"/>
    </row>
    <row r="204" spans="3:13" x14ac:dyDescent="0.25">
      <c r="M204" s="2" t="s">
        <v>1</v>
      </c>
    </row>
    <row r="205" spans="3:13" ht="48.95" customHeight="1" x14ac:dyDescent="0.25">
      <c r="C205" s="12" t="s">
        <v>2</v>
      </c>
      <c r="D205" s="12"/>
      <c r="E205" s="12"/>
      <c r="F205" s="12"/>
      <c r="G205" s="12"/>
      <c r="H205" s="12"/>
      <c r="I205" s="12"/>
      <c r="J205" s="12"/>
      <c r="K205" s="12"/>
      <c r="L205" s="12"/>
      <c r="M205" s="13"/>
    </row>
    <row r="206" spans="3:13" ht="4.7" customHeight="1" x14ac:dyDescent="0.25"/>
    <row r="207" spans="3:13" ht="66.95" customHeight="1" x14ac:dyDescent="0.25">
      <c r="C207" s="14" t="s">
        <v>3</v>
      </c>
      <c r="D207" s="14"/>
      <c r="E207" s="14"/>
      <c r="F207" s="14"/>
      <c r="G207" s="14"/>
      <c r="H207" s="14"/>
      <c r="I207" s="14"/>
      <c r="J207" s="14"/>
      <c r="K207" s="14"/>
      <c r="L207" s="14"/>
    </row>
    <row r="208" spans="3:13" ht="3.95" customHeight="1" x14ac:dyDescent="0.25"/>
    <row r="209" spans="2:12" ht="65.25" customHeight="1" x14ac:dyDescent="0.25">
      <c r="C209" s="12" t="s">
        <v>4</v>
      </c>
      <c r="D209" s="12"/>
      <c r="E209" s="12"/>
      <c r="F209" s="12"/>
      <c r="G209" s="12"/>
      <c r="H209" s="12"/>
      <c r="I209" s="12"/>
      <c r="J209" s="12"/>
      <c r="K209" s="12"/>
      <c r="L209" s="12"/>
    </row>
    <row r="210" spans="2:12" ht="4.7" customHeight="1" x14ac:dyDescent="0.25"/>
    <row r="211" spans="2:12" x14ac:dyDescent="0.25">
      <c r="C211" s="12" t="s">
        <v>5</v>
      </c>
      <c r="D211" s="12"/>
      <c r="E211" s="12"/>
      <c r="F211" s="12"/>
      <c r="G211" s="12"/>
      <c r="H211" s="12"/>
      <c r="I211" s="12"/>
      <c r="J211" s="12"/>
      <c r="K211" s="12"/>
      <c r="L211" s="12"/>
    </row>
    <row r="212" spans="2:12" x14ac:dyDescent="0.25">
      <c r="C212" s="2" t="s">
        <v>6</v>
      </c>
      <c r="D212" s="12" t="s">
        <v>7</v>
      </c>
      <c r="E212" s="12"/>
      <c r="F212" s="12"/>
      <c r="G212" s="12"/>
      <c r="H212" s="12"/>
      <c r="I212" s="12"/>
      <c r="J212" s="12"/>
      <c r="K212" s="12"/>
      <c r="L212" s="12"/>
    </row>
    <row r="213" spans="2:12" ht="49.7" customHeight="1" x14ac:dyDescent="0.25">
      <c r="D213" s="12" t="s">
        <v>8</v>
      </c>
      <c r="E213" s="12"/>
      <c r="F213" s="12"/>
      <c r="G213" s="12"/>
      <c r="H213" s="12"/>
      <c r="I213" s="12"/>
      <c r="J213" s="12"/>
      <c r="K213" s="12"/>
      <c r="L213" s="12"/>
    </row>
    <row r="214" spans="2:12" x14ac:dyDescent="0.25">
      <c r="C214" s="2" t="s">
        <v>9</v>
      </c>
      <c r="D214" s="12" t="s">
        <v>10</v>
      </c>
      <c r="E214" s="12"/>
      <c r="F214" s="12"/>
      <c r="G214" s="12"/>
      <c r="H214" s="12"/>
      <c r="I214" s="12"/>
      <c r="J214" s="12"/>
      <c r="K214" s="12"/>
      <c r="L214" s="12"/>
    </row>
    <row r="215" spans="2:12" ht="97.5" customHeight="1" x14ac:dyDescent="0.25">
      <c r="D215" s="12" t="s">
        <v>11</v>
      </c>
      <c r="E215" s="12"/>
      <c r="F215" s="12"/>
      <c r="G215" s="12"/>
      <c r="H215" s="12"/>
      <c r="I215" s="12"/>
      <c r="J215" s="12"/>
      <c r="K215" s="12"/>
      <c r="L215" s="12"/>
    </row>
    <row r="216" spans="2:12" x14ac:dyDescent="0.25">
      <c r="B216" s="2" t="s">
        <v>12</v>
      </c>
      <c r="C216" s="2" t="s">
        <v>13</v>
      </c>
      <c r="D216" s="12" t="s">
        <v>14</v>
      </c>
      <c r="E216" s="12"/>
      <c r="F216" s="12"/>
      <c r="G216" s="12"/>
      <c r="H216" s="12"/>
      <c r="I216" s="12"/>
      <c r="J216" s="12"/>
      <c r="K216" s="12"/>
      <c r="L216" s="12"/>
    </row>
    <row r="217" spans="2:12" x14ac:dyDescent="0.25">
      <c r="D217" s="12" t="s">
        <v>15</v>
      </c>
      <c r="E217" s="12"/>
      <c r="F217" s="12"/>
      <c r="G217" s="12"/>
      <c r="H217" s="12"/>
      <c r="I217" s="12"/>
      <c r="J217" s="12"/>
      <c r="K217" s="12"/>
      <c r="L217" s="12"/>
    </row>
    <row r="237" spans="2:20" ht="13.7" customHeight="1" x14ac:dyDescent="0.25">
      <c r="B237" s="15" t="s">
        <v>16</v>
      </c>
      <c r="C237" s="15"/>
      <c r="D237" s="15"/>
      <c r="E237" s="15"/>
      <c r="F237" s="15"/>
      <c r="G237" s="15"/>
      <c r="H237" s="15"/>
      <c r="I237" s="15"/>
      <c r="J237" s="15"/>
      <c r="K237" s="15"/>
      <c r="L237" s="15"/>
      <c r="M237" s="15"/>
      <c r="N237" s="15"/>
      <c r="O237" s="15"/>
      <c r="P237" s="15"/>
      <c r="Q237" s="15"/>
      <c r="R237" s="15"/>
      <c r="S237" s="15"/>
      <c r="T237" s="15"/>
    </row>
    <row r="257" spans="2:10" ht="16.5" x14ac:dyDescent="0.25">
      <c r="B257" s="16" t="s">
        <v>17</v>
      </c>
      <c r="C257" s="17"/>
      <c r="D257" s="18"/>
      <c r="E257" s="18"/>
      <c r="F257" s="17"/>
      <c r="G257" s="19"/>
      <c r="H257" s="20"/>
      <c r="I257" s="20"/>
      <c r="J257" s="21"/>
    </row>
    <row r="258" spans="2:10" ht="16.5" x14ac:dyDescent="0.25">
      <c r="B258" s="16"/>
      <c r="C258" s="17"/>
      <c r="D258" s="22" t="s">
        <v>18</v>
      </c>
      <c r="E258" s="23"/>
      <c r="F258" s="24" t="s">
        <v>19</v>
      </c>
      <c r="G258" s="25"/>
      <c r="H258" s="26" t="s">
        <v>20</v>
      </c>
      <c r="I258" s="27"/>
      <c r="J258" s="28" t="s">
        <v>21</v>
      </c>
    </row>
    <row r="259" spans="2:10" ht="16.5" x14ac:dyDescent="0.25">
      <c r="B259" s="16"/>
      <c r="C259" s="17" t="s">
        <v>6</v>
      </c>
      <c r="D259" s="29" t="s">
        <v>22</v>
      </c>
      <c r="E259" s="18"/>
      <c r="F259" s="17" t="s">
        <v>23</v>
      </c>
      <c r="G259" s="19"/>
      <c r="H259" s="30" t="s">
        <v>24</v>
      </c>
      <c r="I259" s="20"/>
      <c r="J259" s="31">
        <v>6050000</v>
      </c>
    </row>
    <row r="260" spans="2:10" ht="16.5" x14ac:dyDescent="0.25">
      <c r="B260" s="19"/>
      <c r="C260" s="17" t="s">
        <v>9</v>
      </c>
      <c r="D260" s="29" t="s">
        <v>25</v>
      </c>
      <c r="E260" s="18"/>
      <c r="F260" s="17" t="s">
        <v>26</v>
      </c>
      <c r="G260" s="19"/>
      <c r="H260" s="32" t="s">
        <v>27</v>
      </c>
      <c r="I260" s="20"/>
      <c r="J260" s="31">
        <v>198000000</v>
      </c>
    </row>
    <row r="261" spans="2:10" ht="16.5" x14ac:dyDescent="0.25">
      <c r="B261" s="19"/>
      <c r="C261" s="17" t="s">
        <v>13</v>
      </c>
      <c r="D261" s="29" t="s">
        <v>28</v>
      </c>
      <c r="E261" s="18"/>
      <c r="F261" s="33" t="s">
        <v>29</v>
      </c>
      <c r="G261" s="19"/>
      <c r="H261" s="32" t="s">
        <v>27</v>
      </c>
      <c r="I261" s="20"/>
      <c r="J261" s="31">
        <v>880740000</v>
      </c>
    </row>
    <row r="262" spans="2:10" ht="16.5" x14ac:dyDescent="0.25">
      <c r="B262" s="19"/>
      <c r="C262" s="34" t="s">
        <v>30</v>
      </c>
      <c r="D262" s="34"/>
      <c r="E262" s="34"/>
      <c r="F262" s="34"/>
      <c r="G262" s="34"/>
      <c r="H262" s="34"/>
      <c r="I262" s="20"/>
      <c r="J262" s="35">
        <f>SUM(J259:J261)</f>
        <v>1084790000</v>
      </c>
    </row>
    <row r="263" spans="2:10" ht="16.5" x14ac:dyDescent="0.25">
      <c r="B263" s="19"/>
      <c r="C263" s="25"/>
      <c r="D263" s="25"/>
      <c r="E263" s="25"/>
      <c r="F263" s="25"/>
      <c r="G263" s="25"/>
      <c r="H263" s="25"/>
      <c r="I263" s="20"/>
      <c r="J263" s="21"/>
    </row>
  </sheetData>
  <mergeCells count="18">
    <mergeCell ref="D214:L214"/>
    <mergeCell ref="D215:L215"/>
    <mergeCell ref="D216:L216"/>
    <mergeCell ref="D217:L217"/>
    <mergeCell ref="B237:T237"/>
    <mergeCell ref="C262:H262"/>
    <mergeCell ref="C205:L205"/>
    <mergeCell ref="C207:L207"/>
    <mergeCell ref="C209:L209"/>
    <mergeCell ref="C211:L211"/>
    <mergeCell ref="D212:L212"/>
    <mergeCell ref="D213:L213"/>
    <mergeCell ref="B12:H13"/>
    <mergeCell ref="B16:H17"/>
    <mergeCell ref="B19:H19"/>
    <mergeCell ref="B21:H21"/>
    <mergeCell ref="B23:H23"/>
    <mergeCell ref="B27:H28"/>
  </mergeCells>
  <printOptions horizontalCentered="1"/>
  <pageMargins left="0.59055118110236227" right="0.39370078740157483" top="0.59055118110236227" bottom="0.39370078740157483" header="0.31496062992125984" footer="0.31496062992125984"/>
  <pageSetup paperSize="9" scale="85" firstPageNumber="0" orientation="portrait"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84E67-D729-4687-AB1E-772C4B201053}">
  <dimension ref="A1:T265"/>
  <sheetViews>
    <sheetView view="pageBreakPreview" zoomScale="70" zoomScaleNormal="100" zoomScaleSheetLayoutView="70" workbookViewId="0">
      <selection activeCell="B19" sqref="B19:H19"/>
    </sheetView>
  </sheetViews>
  <sheetFormatPr defaultColWidth="9.140625" defaultRowHeight="15.75" x14ac:dyDescent="0.25"/>
  <cols>
    <col min="1" max="1" width="5.42578125" style="36" customWidth="1"/>
    <col min="2" max="2" width="2.85546875" style="36" customWidth="1"/>
    <col min="3" max="3" width="9.140625" style="36"/>
    <col min="4" max="4" width="6.85546875" style="36" customWidth="1"/>
    <col min="5" max="5" width="3.85546875" style="36" customWidth="1"/>
    <col min="6" max="6" width="9.140625" style="36"/>
    <col min="7" max="7" width="7.28515625" style="36" customWidth="1"/>
    <col min="8" max="8" width="6.140625" style="36" customWidth="1"/>
    <col min="9" max="9" width="2" style="36" customWidth="1"/>
    <col min="10" max="10" width="15.7109375" style="36" bestFit="1" customWidth="1"/>
    <col min="11" max="11" width="9.28515625" style="36" bestFit="1" customWidth="1"/>
    <col min="12" max="16384" width="9.140625" style="36"/>
  </cols>
  <sheetData>
    <row r="1" spans="1:12" x14ac:dyDescent="0.25">
      <c r="K1" s="37"/>
    </row>
    <row r="2" spans="1:12" x14ac:dyDescent="0.25">
      <c r="A2" s="37"/>
      <c r="B2" s="37"/>
      <c r="C2" s="37"/>
      <c r="D2" s="37"/>
      <c r="E2" s="37"/>
      <c r="F2" s="37"/>
      <c r="G2" s="37"/>
      <c r="H2" s="37"/>
      <c r="I2" s="37"/>
      <c r="J2" s="37"/>
      <c r="K2" s="37"/>
      <c r="L2" s="37"/>
    </row>
    <row r="3" spans="1:12" s="39" customFormat="1" ht="21" x14ac:dyDescent="0.35">
      <c r="A3" s="38" t="s">
        <v>31</v>
      </c>
      <c r="B3" s="38"/>
      <c r="C3" s="38"/>
      <c r="D3" s="38"/>
      <c r="E3" s="38"/>
      <c r="F3" s="38"/>
      <c r="G3" s="38"/>
      <c r="H3" s="38"/>
      <c r="I3" s="38"/>
      <c r="J3" s="38"/>
      <c r="K3" s="38"/>
      <c r="L3" s="38"/>
    </row>
    <row r="4" spans="1:12" ht="16.5" x14ac:dyDescent="0.3">
      <c r="C4" s="40"/>
      <c r="D4" s="40"/>
      <c r="E4" s="40"/>
      <c r="F4" s="40"/>
      <c r="G4" s="40"/>
      <c r="H4" s="40"/>
      <c r="I4" s="40"/>
      <c r="J4" s="40"/>
      <c r="K4" s="37"/>
    </row>
    <row r="5" spans="1:12" x14ac:dyDescent="0.25">
      <c r="H5" s="37"/>
      <c r="K5" s="41" t="s">
        <v>32</v>
      </c>
      <c r="L5" s="37"/>
    </row>
    <row r="6" spans="1:12" x14ac:dyDescent="0.25">
      <c r="H6" s="37"/>
      <c r="K6" s="37"/>
      <c r="L6" s="37"/>
    </row>
    <row r="7" spans="1:12" x14ac:dyDescent="0.25">
      <c r="H7" s="37"/>
      <c r="K7" s="37"/>
      <c r="L7" s="37"/>
    </row>
    <row r="8" spans="1:12" x14ac:dyDescent="0.25">
      <c r="B8" s="36" t="s">
        <v>33</v>
      </c>
      <c r="H8" s="37"/>
      <c r="K8" s="37"/>
      <c r="L8" s="37"/>
    </row>
    <row r="9" spans="1:12" x14ac:dyDescent="0.25">
      <c r="H9" s="37"/>
      <c r="K9" s="37"/>
      <c r="L9" s="37"/>
    </row>
    <row r="10" spans="1:12" x14ac:dyDescent="0.25">
      <c r="C10" s="36" t="s">
        <v>34</v>
      </c>
      <c r="H10" s="37"/>
      <c r="K10" s="42" t="s">
        <v>35</v>
      </c>
      <c r="L10" s="37"/>
    </row>
    <row r="11" spans="1:12" x14ac:dyDescent="0.25">
      <c r="H11" s="37"/>
      <c r="K11" s="37"/>
      <c r="L11" s="37"/>
    </row>
    <row r="12" spans="1:12" x14ac:dyDescent="0.25">
      <c r="C12" s="36" t="s">
        <v>36</v>
      </c>
      <c r="H12" s="42"/>
      <c r="K12" s="42" t="s">
        <v>37</v>
      </c>
      <c r="L12" s="37"/>
    </row>
    <row r="13" spans="1:12" x14ac:dyDescent="0.25">
      <c r="H13" s="37"/>
      <c r="K13" s="37"/>
      <c r="L13" s="42"/>
    </row>
    <row r="14" spans="1:12" x14ac:dyDescent="0.25">
      <c r="C14" s="36" t="s">
        <v>38</v>
      </c>
      <c r="H14" s="37"/>
      <c r="K14" s="37">
        <v>3</v>
      </c>
      <c r="L14" s="42"/>
    </row>
    <row r="15" spans="1:12" x14ac:dyDescent="0.25">
      <c r="H15" s="37"/>
      <c r="K15" s="37"/>
      <c r="L15" s="42"/>
    </row>
    <row r="16" spans="1:12" x14ac:dyDescent="0.25">
      <c r="C16" s="36" t="s">
        <v>39</v>
      </c>
      <c r="H16" s="37"/>
      <c r="K16" s="43">
        <v>4</v>
      </c>
      <c r="L16" s="37"/>
    </row>
    <row r="17" spans="3:12" x14ac:dyDescent="0.25">
      <c r="H17" s="37"/>
      <c r="K17" s="37"/>
      <c r="L17" s="37"/>
    </row>
    <row r="18" spans="3:12" x14ac:dyDescent="0.25">
      <c r="C18" s="36" t="s">
        <v>40</v>
      </c>
      <c r="H18" s="44"/>
      <c r="K18" s="44" t="s">
        <v>41</v>
      </c>
      <c r="L18" s="37"/>
    </row>
    <row r="19" spans="3:12" x14ac:dyDescent="0.25">
      <c r="K19" s="37"/>
      <c r="L19" s="44"/>
    </row>
    <row r="20" spans="3:12" x14ac:dyDescent="0.25">
      <c r="C20" s="36" t="s">
        <v>42</v>
      </c>
      <c r="K20" s="37">
        <v>9</v>
      </c>
      <c r="L20" s="44"/>
    </row>
    <row r="21" spans="3:12" x14ac:dyDescent="0.25">
      <c r="K21" s="37"/>
      <c r="L21" s="44"/>
    </row>
    <row r="22" spans="3:12" x14ac:dyDescent="0.25">
      <c r="C22" s="36" t="s">
        <v>43</v>
      </c>
      <c r="H22" s="37"/>
      <c r="K22" s="37">
        <v>11</v>
      </c>
    </row>
    <row r="23" spans="3:12" x14ac:dyDescent="0.25">
      <c r="L23" s="37"/>
    </row>
    <row r="208" spans="13:13" x14ac:dyDescent="0.25">
      <c r="M208" s="36" t="s">
        <v>1</v>
      </c>
    </row>
    <row r="209" spans="2:13" ht="48.95" customHeight="1" x14ac:dyDescent="0.25">
      <c r="C209" s="45" t="s">
        <v>2</v>
      </c>
      <c r="D209" s="45"/>
      <c r="E209" s="45"/>
      <c r="F209" s="45"/>
      <c r="G209" s="45"/>
      <c r="H209" s="45"/>
      <c r="I209" s="45"/>
      <c r="J209" s="45"/>
      <c r="K209" s="45"/>
      <c r="L209" s="45"/>
      <c r="M209" s="46"/>
    </row>
    <row r="210" spans="2:13" ht="4.7" customHeight="1" x14ac:dyDescent="0.25"/>
    <row r="211" spans="2:13" ht="66.95" customHeight="1" x14ac:dyDescent="0.25">
      <c r="C211" s="47" t="s">
        <v>3</v>
      </c>
      <c r="D211" s="47"/>
      <c r="E211" s="47"/>
      <c r="F211" s="47"/>
      <c r="G211" s="47"/>
      <c r="H211" s="47"/>
      <c r="I211" s="47"/>
      <c r="J211" s="47"/>
      <c r="K211" s="47"/>
      <c r="L211" s="47"/>
    </row>
    <row r="212" spans="2:13" ht="3.95" customHeight="1" x14ac:dyDescent="0.25"/>
    <row r="213" spans="2:13" ht="65.25" customHeight="1" x14ac:dyDescent="0.25">
      <c r="C213" s="45" t="s">
        <v>4</v>
      </c>
      <c r="D213" s="45"/>
      <c r="E213" s="45"/>
      <c r="F213" s="45"/>
      <c r="G213" s="45"/>
      <c r="H213" s="45"/>
      <c r="I213" s="45"/>
      <c r="J213" s="45"/>
      <c r="K213" s="45"/>
      <c r="L213" s="45"/>
    </row>
    <row r="214" spans="2:13" ht="4.7" customHeight="1" x14ac:dyDescent="0.25"/>
    <row r="215" spans="2:13" x14ac:dyDescent="0.25">
      <c r="C215" s="45" t="s">
        <v>5</v>
      </c>
      <c r="D215" s="45"/>
      <c r="E215" s="45"/>
      <c r="F215" s="45"/>
      <c r="G215" s="45"/>
      <c r="H215" s="45"/>
      <c r="I215" s="45"/>
      <c r="J215" s="45"/>
      <c r="K215" s="45"/>
      <c r="L215" s="45"/>
    </row>
    <row r="216" spans="2:13" x14ac:dyDescent="0.25">
      <c r="C216" s="36" t="s">
        <v>6</v>
      </c>
      <c r="D216" s="45" t="s">
        <v>7</v>
      </c>
      <c r="E216" s="45"/>
      <c r="F216" s="45"/>
      <c r="G216" s="45"/>
      <c r="H216" s="45"/>
      <c r="I216" s="45"/>
      <c r="J216" s="45"/>
      <c r="K216" s="45"/>
      <c r="L216" s="45"/>
    </row>
    <row r="217" spans="2:13" ht="49.7" customHeight="1" x14ac:dyDescent="0.25">
      <c r="D217" s="45" t="s">
        <v>8</v>
      </c>
      <c r="E217" s="45"/>
      <c r="F217" s="45"/>
      <c r="G217" s="45"/>
      <c r="H217" s="45"/>
      <c r="I217" s="45"/>
      <c r="J217" s="45"/>
      <c r="K217" s="45"/>
      <c r="L217" s="45"/>
    </row>
    <row r="218" spans="2:13" x14ac:dyDescent="0.25">
      <c r="B218" s="36" t="s">
        <v>12</v>
      </c>
      <c r="C218" s="36" t="s">
        <v>9</v>
      </c>
      <c r="D218" s="45" t="s">
        <v>10</v>
      </c>
      <c r="E218" s="45"/>
      <c r="F218" s="45"/>
      <c r="G218" s="45"/>
      <c r="H218" s="45"/>
      <c r="I218" s="45"/>
      <c r="J218" s="45"/>
      <c r="K218" s="45"/>
      <c r="L218" s="45"/>
    </row>
    <row r="219" spans="2:13" ht="97.5" customHeight="1" x14ac:dyDescent="0.25">
      <c r="D219" s="45" t="s">
        <v>11</v>
      </c>
      <c r="E219" s="45"/>
      <c r="F219" s="45"/>
      <c r="G219" s="45"/>
      <c r="H219" s="45"/>
      <c r="I219" s="45"/>
      <c r="J219" s="45"/>
      <c r="K219" s="45"/>
      <c r="L219" s="45"/>
    </row>
    <row r="220" spans="2:13" x14ac:dyDescent="0.25">
      <c r="C220" s="36" t="s">
        <v>13</v>
      </c>
      <c r="D220" s="45" t="s">
        <v>14</v>
      </c>
      <c r="E220" s="45"/>
      <c r="F220" s="45"/>
      <c r="G220" s="45"/>
      <c r="H220" s="45"/>
      <c r="I220" s="45"/>
      <c r="J220" s="45"/>
      <c r="K220" s="45"/>
      <c r="L220" s="45"/>
    </row>
    <row r="221" spans="2:13" x14ac:dyDescent="0.25">
      <c r="D221" s="45" t="s">
        <v>15</v>
      </c>
      <c r="E221" s="45"/>
      <c r="F221" s="45"/>
      <c r="G221" s="45"/>
      <c r="H221" s="45"/>
      <c r="I221" s="45"/>
      <c r="J221" s="45"/>
      <c r="K221" s="45"/>
      <c r="L221" s="45"/>
    </row>
    <row r="239" spans="2:20" ht="15.75" customHeight="1" x14ac:dyDescent="0.25">
      <c r="B239" s="15" t="s">
        <v>16</v>
      </c>
      <c r="C239" s="15"/>
      <c r="D239" s="15"/>
      <c r="E239" s="15"/>
      <c r="F239" s="15"/>
      <c r="G239" s="15"/>
      <c r="H239" s="15"/>
      <c r="I239" s="15"/>
      <c r="J239" s="15"/>
      <c r="K239" s="15"/>
      <c r="L239" s="15"/>
      <c r="M239" s="15"/>
      <c r="N239" s="15"/>
      <c r="O239" s="15"/>
      <c r="P239" s="15"/>
      <c r="Q239" s="15"/>
      <c r="R239" s="15"/>
      <c r="S239" s="15"/>
      <c r="T239" s="15"/>
    </row>
    <row r="259" spans="2:10" ht="16.5" x14ac:dyDescent="0.25">
      <c r="B259" s="16" t="s">
        <v>17</v>
      </c>
      <c r="C259" s="17"/>
      <c r="D259" s="18"/>
      <c r="E259" s="18"/>
      <c r="F259" s="17"/>
      <c r="G259" s="19"/>
      <c r="H259" s="20"/>
      <c r="I259" s="20"/>
      <c r="J259" s="21"/>
    </row>
    <row r="260" spans="2:10" ht="16.5" x14ac:dyDescent="0.25">
      <c r="B260" s="16"/>
      <c r="C260" s="17"/>
      <c r="D260" s="22" t="s">
        <v>18</v>
      </c>
      <c r="E260" s="23"/>
      <c r="F260" s="24" t="s">
        <v>19</v>
      </c>
      <c r="G260" s="25"/>
      <c r="H260" s="26" t="s">
        <v>20</v>
      </c>
      <c r="I260" s="27"/>
      <c r="J260" s="28" t="s">
        <v>21</v>
      </c>
    </row>
    <row r="261" spans="2:10" ht="16.5" x14ac:dyDescent="0.25">
      <c r="B261" s="16"/>
      <c r="C261" s="17" t="s">
        <v>6</v>
      </c>
      <c r="D261" s="29" t="s">
        <v>22</v>
      </c>
      <c r="E261" s="18"/>
      <c r="F261" s="17" t="s">
        <v>23</v>
      </c>
      <c r="G261" s="19"/>
      <c r="H261" s="30" t="s">
        <v>24</v>
      </c>
      <c r="I261" s="20"/>
      <c r="J261" s="31">
        <v>6050000</v>
      </c>
    </row>
    <row r="262" spans="2:10" ht="16.5" x14ac:dyDescent="0.25">
      <c r="B262" s="19"/>
      <c r="C262" s="17" t="s">
        <v>9</v>
      </c>
      <c r="D262" s="29" t="s">
        <v>25</v>
      </c>
      <c r="E262" s="18"/>
      <c r="F262" s="17" t="s">
        <v>26</v>
      </c>
      <c r="G262" s="19"/>
      <c r="H262" s="32" t="s">
        <v>27</v>
      </c>
      <c r="I262" s="20"/>
      <c r="J262" s="31">
        <v>198000000</v>
      </c>
    </row>
    <row r="263" spans="2:10" ht="16.5" x14ac:dyDescent="0.25">
      <c r="B263" s="19"/>
      <c r="C263" s="17" t="s">
        <v>13</v>
      </c>
      <c r="D263" s="29" t="s">
        <v>28</v>
      </c>
      <c r="E263" s="18"/>
      <c r="F263" s="33" t="s">
        <v>29</v>
      </c>
      <c r="G263" s="19"/>
      <c r="H263" s="32" t="s">
        <v>27</v>
      </c>
      <c r="I263" s="20"/>
      <c r="J263" s="31">
        <v>880740000</v>
      </c>
    </row>
    <row r="264" spans="2:10" ht="16.5" x14ac:dyDescent="0.25">
      <c r="B264" s="19"/>
      <c r="C264" s="34" t="s">
        <v>30</v>
      </c>
      <c r="D264" s="34"/>
      <c r="E264" s="34"/>
      <c r="F264" s="34"/>
      <c r="G264" s="34"/>
      <c r="H264" s="34"/>
      <c r="I264" s="20"/>
      <c r="J264" s="35">
        <f>SUM(J261:J263)</f>
        <v>1084790000</v>
      </c>
    </row>
    <row r="265" spans="2:10" ht="16.5" x14ac:dyDescent="0.25">
      <c r="B265" s="19"/>
      <c r="C265" s="25"/>
      <c r="D265" s="25"/>
      <c r="E265" s="25"/>
      <c r="F265" s="25"/>
      <c r="G265" s="25"/>
      <c r="H265" s="25"/>
      <c r="I265" s="20"/>
      <c r="J265" s="21"/>
    </row>
  </sheetData>
  <mergeCells count="13">
    <mergeCell ref="C264:H264"/>
    <mergeCell ref="D217:L217"/>
    <mergeCell ref="D218:L218"/>
    <mergeCell ref="D219:L219"/>
    <mergeCell ref="D220:L220"/>
    <mergeCell ref="D221:L221"/>
    <mergeCell ref="B239:T239"/>
    <mergeCell ref="A3:L3"/>
    <mergeCell ref="C209:L209"/>
    <mergeCell ref="C211:L211"/>
    <mergeCell ref="C213:L213"/>
    <mergeCell ref="C215:L215"/>
    <mergeCell ref="D216:L216"/>
  </mergeCells>
  <printOptions horizontalCentered="1"/>
  <pageMargins left="0.59055118110236227" right="0.39370078740157483" top="0.59055118110236227" bottom="0.39370078740157483" header="0.31496062992125984" footer="0.31496062992125984"/>
  <pageSetup paperSize="9" scale="90" firstPageNumber="4" orientation="portrait" useFirstPageNumber="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1737-4589-43F4-A5D2-0A4E82A02D9D}">
  <dimension ref="A1:XFD245"/>
  <sheetViews>
    <sheetView view="pageBreakPreview" zoomScale="70" zoomScaleNormal="100" zoomScaleSheetLayoutView="70" workbookViewId="0">
      <selection activeCell="E34" sqref="E34"/>
    </sheetView>
  </sheetViews>
  <sheetFormatPr defaultColWidth="23.7109375" defaultRowHeight="17.25" customHeight="1" x14ac:dyDescent="0.25"/>
  <cols>
    <col min="1" max="1" width="3.7109375" style="48" customWidth="1"/>
    <col min="2" max="2" width="2.85546875" style="48" customWidth="1"/>
    <col min="3" max="3" width="11.85546875" style="48" customWidth="1"/>
    <col min="4" max="4" width="14.5703125" style="48" customWidth="1"/>
    <col min="5" max="5" width="7.28515625" style="49" customWidth="1"/>
    <col min="6" max="6" width="0.7109375" style="49" customWidth="1"/>
    <col min="7" max="7" width="16.7109375" style="50" customWidth="1"/>
    <col min="8" max="8" width="0.7109375" style="49" customWidth="1"/>
    <col min="9" max="9" width="16.85546875" style="50" customWidth="1"/>
    <col min="10" max="10" width="0.7109375" style="49" customWidth="1"/>
    <col min="11" max="11" width="15.42578125" style="50" bestFit="1" customWidth="1"/>
    <col min="12" max="12" width="0.7109375" style="48" customWidth="1"/>
    <col min="13" max="13" width="15.42578125" style="50" customWidth="1"/>
    <col min="14" max="14" width="0.7109375" style="48" customWidth="1"/>
    <col min="15" max="15" width="16.42578125" style="50" customWidth="1"/>
    <col min="16" max="16" width="0.7109375" style="48" customWidth="1"/>
    <col min="17" max="17" width="16.42578125" style="50" customWidth="1"/>
    <col min="18" max="16384" width="23.7109375" style="48"/>
  </cols>
  <sheetData>
    <row r="1" spans="1:17 16384:16384" ht="6.75" customHeight="1" x14ac:dyDescent="0.25"/>
    <row r="2" spans="1:17 16384:16384" ht="17.25" customHeight="1" x14ac:dyDescent="0.3">
      <c r="A2" s="51" t="str">
        <f>COVER!B16</f>
        <v>PT REZA BERKAH ABADI</v>
      </c>
    </row>
    <row r="3" spans="1:17 16384:16384" ht="17.25" customHeight="1" x14ac:dyDescent="0.3">
      <c r="A3" s="51" t="s">
        <v>44</v>
      </c>
      <c r="B3" s="52"/>
      <c r="C3" s="52"/>
      <c r="D3" s="52"/>
      <c r="E3" s="53"/>
      <c r="F3" s="52"/>
      <c r="H3" s="52"/>
      <c r="J3" s="52"/>
    </row>
    <row r="4" spans="1:17 16384:16384" ht="17.25" customHeight="1" x14ac:dyDescent="0.3">
      <c r="A4" s="54" t="s">
        <v>338</v>
      </c>
      <c r="B4" s="52"/>
      <c r="C4" s="52"/>
      <c r="D4" s="52"/>
      <c r="E4" s="53"/>
      <c r="F4" s="52"/>
      <c r="H4" s="52"/>
      <c r="J4" s="52"/>
    </row>
    <row r="5" spans="1:17 16384:16384" ht="17.25" customHeight="1" x14ac:dyDescent="0.3">
      <c r="A5" s="55" t="s">
        <v>45</v>
      </c>
      <c r="C5" s="51"/>
      <c r="D5" s="51"/>
      <c r="E5" s="56"/>
      <c r="F5" s="51"/>
      <c r="H5" s="51"/>
      <c r="J5" s="51"/>
    </row>
    <row r="6" spans="1:17 16384:16384" ht="6.75" customHeight="1" thickBot="1" x14ac:dyDescent="0.35">
      <c r="A6" s="57"/>
      <c r="B6" s="58"/>
      <c r="C6" s="59"/>
      <c r="D6" s="59"/>
      <c r="E6" s="60"/>
      <c r="F6" s="61"/>
      <c r="G6" s="61"/>
      <c r="H6" s="61"/>
      <c r="I6" s="61"/>
      <c r="J6" s="61"/>
      <c r="K6" s="61"/>
      <c r="L6" s="59"/>
      <c r="M6" s="61"/>
      <c r="N6" s="59"/>
      <c r="O6" s="61"/>
      <c r="P6" s="59"/>
      <c r="Q6" s="61"/>
    </row>
    <row r="8" spans="1:17 16384:16384" ht="17.25" customHeight="1" x14ac:dyDescent="0.3">
      <c r="E8" s="62" t="s">
        <v>46</v>
      </c>
      <c r="F8" s="63"/>
      <c r="G8" s="64" t="s">
        <v>401</v>
      </c>
      <c r="H8" s="63"/>
      <c r="I8" s="64" t="s">
        <v>47</v>
      </c>
      <c r="J8" s="63"/>
      <c r="K8" s="64" t="s">
        <v>48</v>
      </c>
      <c r="L8" s="63"/>
      <c r="M8" s="64" t="s">
        <v>49</v>
      </c>
      <c r="N8" s="63"/>
      <c r="O8" s="64" t="s">
        <v>50</v>
      </c>
      <c r="P8" s="63"/>
      <c r="Q8" s="64" t="s">
        <v>51</v>
      </c>
    </row>
    <row r="9" spans="1:17 16384:16384" ht="17.25" customHeight="1" x14ac:dyDescent="0.3">
      <c r="A9" s="52" t="s">
        <v>52</v>
      </c>
      <c r="L9" s="49"/>
      <c r="N9" s="49"/>
      <c r="P9" s="49"/>
    </row>
    <row r="10" spans="1:17 16384:16384" ht="6.75" customHeight="1" x14ac:dyDescent="0.25">
      <c r="L10" s="49"/>
      <c r="N10" s="49"/>
      <c r="P10" s="49"/>
    </row>
    <row r="11" spans="1:17 16384:16384" ht="17.25" customHeight="1" x14ac:dyDescent="0.3">
      <c r="A11" s="52" t="s">
        <v>53</v>
      </c>
      <c r="L11" s="49"/>
      <c r="N11" s="49"/>
      <c r="P11" s="49"/>
    </row>
    <row r="12" spans="1:17 16384:16384" ht="6.75" customHeight="1" x14ac:dyDescent="0.3">
      <c r="A12" s="52"/>
      <c r="L12" s="49"/>
      <c r="N12" s="49"/>
      <c r="P12" s="49"/>
    </row>
    <row r="13" spans="1:17 16384:16384" ht="17.25" customHeight="1" x14ac:dyDescent="0.25">
      <c r="A13" s="48" t="s">
        <v>54</v>
      </c>
      <c r="E13" s="49" t="s">
        <v>55</v>
      </c>
      <c r="F13" s="50"/>
      <c r="G13" s="65">
        <f>CALK!J170</f>
        <v>871161871</v>
      </c>
      <c r="H13" s="50"/>
      <c r="I13" s="65">
        <f>CALK!L170</f>
        <v>871161871</v>
      </c>
      <c r="J13" s="50"/>
      <c r="K13" s="65">
        <f>CALK!N170</f>
        <v>871161871</v>
      </c>
      <c r="L13" s="66"/>
      <c r="M13" s="65">
        <f>CALK!P170</f>
        <v>871161871</v>
      </c>
      <c r="N13" s="66"/>
      <c r="O13" s="65">
        <f>CALK!R170</f>
        <v>871161871</v>
      </c>
      <c r="P13" s="66"/>
      <c r="Q13" s="65">
        <f>CALK!T170</f>
        <v>871586871</v>
      </c>
      <c r="XFD13" s="65"/>
    </row>
    <row r="14" spans="1:17 16384:16384" ht="6.75" customHeight="1" x14ac:dyDescent="0.25">
      <c r="F14" s="50"/>
      <c r="G14" s="66"/>
      <c r="H14" s="50"/>
      <c r="I14" s="66"/>
      <c r="J14" s="50"/>
      <c r="K14" s="66"/>
      <c r="L14" s="66"/>
      <c r="M14" s="66"/>
      <c r="N14" s="66"/>
      <c r="O14" s="66"/>
      <c r="P14" s="66"/>
      <c r="Q14" s="66"/>
    </row>
    <row r="15" spans="1:17 16384:16384" s="68" customFormat="1" ht="17.25" customHeight="1" x14ac:dyDescent="0.25">
      <c r="A15" s="67" t="s">
        <v>57</v>
      </c>
      <c r="B15" s="67"/>
      <c r="E15" s="69"/>
      <c r="F15" s="70"/>
      <c r="G15" s="71">
        <f>SUM(G13:G14)</f>
        <v>871161871</v>
      </c>
      <c r="H15" s="70"/>
      <c r="I15" s="71">
        <f>SUM(I13:I14)</f>
        <v>871161871</v>
      </c>
      <c r="J15" s="70"/>
      <c r="K15" s="71">
        <f>SUM(K13:K14)</f>
        <v>871161871</v>
      </c>
      <c r="L15" s="72"/>
      <c r="M15" s="71">
        <f>SUM(M13:M14)</f>
        <v>871161871</v>
      </c>
      <c r="N15" s="72"/>
      <c r="O15" s="71">
        <f>SUM(O13:O14)</f>
        <v>871161871</v>
      </c>
      <c r="P15" s="72"/>
      <c r="Q15" s="71">
        <f>SUM(Q13:Q14)</f>
        <v>871586871</v>
      </c>
    </row>
    <row r="16" spans="1:17 16384:16384" ht="6.75" customHeight="1" x14ac:dyDescent="0.25">
      <c r="F16" s="50"/>
      <c r="G16" s="66"/>
      <c r="H16" s="50"/>
      <c r="I16" s="66"/>
      <c r="J16" s="50"/>
      <c r="K16" s="66"/>
      <c r="L16" s="66"/>
      <c r="M16" s="66"/>
      <c r="N16" s="66"/>
      <c r="O16" s="66"/>
      <c r="P16" s="66"/>
      <c r="Q16" s="66"/>
    </row>
    <row r="17" spans="1:17" ht="17.25" customHeight="1" thickBot="1" x14ac:dyDescent="0.3">
      <c r="A17" s="73" t="s">
        <v>58</v>
      </c>
      <c r="B17" s="68"/>
      <c r="C17" s="68"/>
      <c r="E17" s="69"/>
      <c r="F17" s="70"/>
      <c r="G17" s="74">
        <f>G15</f>
        <v>871161871</v>
      </c>
      <c r="H17" s="70"/>
      <c r="I17" s="74">
        <f>I15</f>
        <v>871161871</v>
      </c>
      <c r="J17" s="70"/>
      <c r="K17" s="74">
        <f>K15</f>
        <v>871161871</v>
      </c>
      <c r="L17" s="72"/>
      <c r="M17" s="74">
        <f>M15</f>
        <v>871161871</v>
      </c>
      <c r="N17" s="72"/>
      <c r="O17" s="74">
        <f>O15</f>
        <v>871161871</v>
      </c>
      <c r="P17" s="72"/>
      <c r="Q17" s="74">
        <f>Q15</f>
        <v>871586871</v>
      </c>
    </row>
    <row r="18" spans="1:17" ht="17.25" customHeight="1" thickTop="1" x14ac:dyDescent="0.25">
      <c r="A18" s="73"/>
      <c r="B18" s="68"/>
      <c r="C18" s="68"/>
      <c r="E18" s="69"/>
      <c r="F18" s="70"/>
      <c r="G18" s="66"/>
      <c r="H18" s="70"/>
      <c r="I18" s="66"/>
      <c r="J18" s="70"/>
      <c r="K18" s="66"/>
      <c r="L18" s="72"/>
      <c r="M18" s="66"/>
      <c r="N18" s="72"/>
      <c r="O18" s="66"/>
      <c r="P18" s="72"/>
      <c r="Q18" s="66"/>
    </row>
    <row r="19" spans="1:17" ht="17.25" customHeight="1" x14ac:dyDescent="0.3">
      <c r="A19" s="52" t="s">
        <v>59</v>
      </c>
      <c r="B19" s="52"/>
      <c r="F19" s="50"/>
      <c r="G19" s="66"/>
      <c r="H19" s="50"/>
      <c r="I19" s="66"/>
      <c r="J19" s="50"/>
      <c r="K19" s="66"/>
      <c r="L19" s="66"/>
      <c r="M19" s="66"/>
      <c r="N19" s="66"/>
      <c r="O19" s="66"/>
      <c r="P19" s="66"/>
      <c r="Q19" s="66"/>
    </row>
    <row r="20" spans="1:17" ht="17.25" customHeight="1" x14ac:dyDescent="0.3">
      <c r="A20" s="52" t="s">
        <v>60</v>
      </c>
      <c r="C20" s="52"/>
      <c r="D20" s="52"/>
      <c r="G20" s="66"/>
      <c r="I20" s="66"/>
      <c r="K20" s="66"/>
      <c r="L20" s="75"/>
      <c r="M20" s="66"/>
      <c r="N20" s="75"/>
      <c r="O20" s="66"/>
      <c r="P20" s="75"/>
      <c r="Q20" s="66"/>
    </row>
    <row r="21" spans="1:17" ht="6.75" customHeight="1" x14ac:dyDescent="0.3">
      <c r="B21" s="52"/>
      <c r="C21" s="52"/>
      <c r="D21" s="52"/>
      <c r="G21" s="66"/>
      <c r="I21" s="66"/>
      <c r="K21" s="66"/>
      <c r="L21" s="75"/>
      <c r="M21" s="66"/>
      <c r="N21" s="75"/>
      <c r="O21" s="66"/>
      <c r="P21" s="75"/>
      <c r="Q21" s="66"/>
    </row>
    <row r="22" spans="1:17" ht="17.25" customHeight="1" x14ac:dyDescent="0.3">
      <c r="A22" s="52" t="s">
        <v>61</v>
      </c>
      <c r="C22" s="52"/>
      <c r="D22" s="52"/>
      <c r="E22" s="49" t="s">
        <v>414</v>
      </c>
      <c r="G22" s="66"/>
      <c r="I22" s="66"/>
      <c r="K22" s="66"/>
      <c r="L22" s="75"/>
      <c r="M22" s="66"/>
      <c r="N22" s="75"/>
      <c r="O22" s="66"/>
      <c r="P22" s="75"/>
      <c r="Q22" s="66"/>
    </row>
    <row r="23" spans="1:17" ht="6.75" customHeight="1" x14ac:dyDescent="0.3">
      <c r="B23" s="52"/>
      <c r="C23" s="52"/>
      <c r="D23" s="52"/>
      <c r="G23" s="66"/>
      <c r="I23" s="66"/>
      <c r="K23" s="66"/>
      <c r="L23" s="75"/>
      <c r="M23" s="66"/>
      <c r="N23" s="75"/>
      <c r="O23" s="66"/>
      <c r="P23" s="75"/>
      <c r="Q23" s="66"/>
    </row>
    <row r="24" spans="1:17" ht="17.25" customHeight="1" x14ac:dyDescent="0.25">
      <c r="A24" s="48" t="s">
        <v>63</v>
      </c>
      <c r="F24" s="50"/>
      <c r="G24" s="65">
        <f>CALK!J175</f>
        <v>0</v>
      </c>
      <c r="H24" s="50"/>
      <c r="I24" s="65">
        <f>CALK!L175</f>
        <v>0</v>
      </c>
      <c r="J24" s="50"/>
      <c r="K24" s="65">
        <f>CALK!N175</f>
        <v>0</v>
      </c>
      <c r="L24" s="65"/>
      <c r="M24" s="65">
        <f>CALK!P175</f>
        <v>0</v>
      </c>
      <c r="N24" s="65"/>
      <c r="O24" s="65">
        <f>CALK!R175</f>
        <v>0</v>
      </c>
      <c r="P24" s="65"/>
      <c r="Q24" s="65">
        <f>CALK!T175</f>
        <v>1000000</v>
      </c>
    </row>
    <row r="25" spans="1:17" ht="6.75" customHeight="1" x14ac:dyDescent="0.25">
      <c r="G25" s="66"/>
      <c r="I25" s="66"/>
      <c r="K25" s="66"/>
      <c r="L25" s="75"/>
      <c r="M25" s="66"/>
      <c r="N25" s="75"/>
      <c r="O25" s="66"/>
      <c r="P25" s="75"/>
      <c r="Q25" s="66"/>
    </row>
    <row r="26" spans="1:17" s="68" customFormat="1" ht="17.25" customHeight="1" x14ac:dyDescent="0.25">
      <c r="A26" s="67" t="s">
        <v>64</v>
      </c>
      <c r="B26" s="67"/>
      <c r="C26" s="67"/>
      <c r="E26" s="69"/>
      <c r="F26" s="69"/>
      <c r="G26" s="76">
        <f>SUM(G24:G25)</f>
        <v>0</v>
      </c>
      <c r="H26" s="69"/>
      <c r="I26" s="76">
        <f>SUM(I24:I25)</f>
        <v>0</v>
      </c>
      <c r="J26" s="69"/>
      <c r="K26" s="76">
        <f>SUM(K24:K25)</f>
        <v>0</v>
      </c>
      <c r="L26" s="77"/>
      <c r="M26" s="76">
        <f>SUM(M24:M25)</f>
        <v>0</v>
      </c>
      <c r="N26" s="77"/>
      <c r="O26" s="76">
        <f>SUM(O24:O25)</f>
        <v>0</v>
      </c>
      <c r="P26" s="77"/>
      <c r="Q26" s="76">
        <f>SUM(Q24:Q25)</f>
        <v>1000000</v>
      </c>
    </row>
    <row r="27" spans="1:17" ht="6.75" customHeight="1" x14ac:dyDescent="0.3">
      <c r="B27" s="52"/>
      <c r="C27" s="52"/>
      <c r="D27" s="52"/>
      <c r="G27" s="66"/>
      <c r="I27" s="66"/>
      <c r="K27" s="66"/>
      <c r="L27" s="75"/>
      <c r="M27" s="66"/>
      <c r="N27" s="75"/>
      <c r="O27" s="66"/>
      <c r="P27" s="75"/>
      <c r="Q27" s="66"/>
    </row>
    <row r="28" spans="1:17" s="68" customFormat="1" ht="17.25" customHeight="1" x14ac:dyDescent="0.25">
      <c r="A28" s="67" t="s">
        <v>65</v>
      </c>
      <c r="B28" s="67"/>
      <c r="C28" s="67"/>
      <c r="E28" s="69"/>
      <c r="F28" s="69"/>
      <c r="G28" s="78">
        <f>G26</f>
        <v>0</v>
      </c>
      <c r="H28" s="69"/>
      <c r="I28" s="78">
        <f>I26</f>
        <v>0</v>
      </c>
      <c r="J28" s="69"/>
      <c r="K28" s="78">
        <f>K26</f>
        <v>0</v>
      </c>
      <c r="L28" s="79"/>
      <c r="M28" s="78">
        <f>M26</f>
        <v>0</v>
      </c>
      <c r="N28" s="79"/>
      <c r="O28" s="78">
        <f>O26</f>
        <v>0</v>
      </c>
      <c r="P28" s="79"/>
      <c r="Q28" s="78">
        <f>Q26</f>
        <v>1000000</v>
      </c>
    </row>
    <row r="29" spans="1:17" ht="17.25" customHeight="1" x14ac:dyDescent="0.25">
      <c r="A29" s="73"/>
      <c r="B29" s="68"/>
      <c r="C29" s="68"/>
      <c r="E29" s="69"/>
      <c r="F29" s="70"/>
      <c r="G29" s="66"/>
      <c r="H29" s="70"/>
      <c r="I29" s="66"/>
      <c r="J29" s="70"/>
      <c r="K29" s="66"/>
      <c r="L29" s="72"/>
      <c r="M29" s="66"/>
      <c r="N29" s="72"/>
      <c r="O29" s="66"/>
      <c r="P29" s="72"/>
      <c r="Q29" s="66"/>
    </row>
    <row r="30" spans="1:17" ht="17.25" customHeight="1" x14ac:dyDescent="0.3">
      <c r="A30" s="52" t="s">
        <v>66</v>
      </c>
      <c r="C30" s="52"/>
      <c r="D30" s="52"/>
      <c r="G30" s="66"/>
      <c r="I30" s="66"/>
      <c r="K30" s="66"/>
      <c r="L30" s="75"/>
      <c r="M30" s="66"/>
      <c r="N30" s="75"/>
      <c r="O30" s="66"/>
      <c r="P30" s="75"/>
      <c r="Q30" s="66"/>
    </row>
    <row r="31" spans="1:17" ht="6.75" customHeight="1" x14ac:dyDescent="0.3">
      <c r="B31" s="52"/>
      <c r="C31" s="52"/>
      <c r="D31" s="52"/>
      <c r="G31" s="66"/>
      <c r="I31" s="66"/>
      <c r="K31" s="66"/>
      <c r="L31" s="75"/>
      <c r="M31" s="66"/>
      <c r="N31" s="75"/>
      <c r="O31" s="66"/>
      <c r="P31" s="75"/>
      <c r="Q31" s="66"/>
    </row>
    <row r="32" spans="1:17" ht="17.25" customHeight="1" x14ac:dyDescent="0.25">
      <c r="A32" s="48" t="s">
        <v>67</v>
      </c>
      <c r="E32" s="49">
        <v>6</v>
      </c>
      <c r="F32" s="50"/>
      <c r="G32" s="65">
        <f>LPE!G9</f>
        <v>500000000</v>
      </c>
      <c r="H32" s="50"/>
      <c r="I32" s="65">
        <f>LPE!I9</f>
        <v>500000000</v>
      </c>
      <c r="J32" s="50"/>
      <c r="K32" s="65">
        <f>LPE!K9</f>
        <v>500000000</v>
      </c>
      <c r="L32" s="65"/>
      <c r="M32" s="65">
        <f>LPE!M9</f>
        <v>500000000</v>
      </c>
      <c r="N32" s="65"/>
      <c r="O32" s="65">
        <f>LPE!O9</f>
        <v>500000000</v>
      </c>
      <c r="P32" s="65"/>
      <c r="Q32" s="65">
        <f>LPE!Q9</f>
        <v>500000000</v>
      </c>
    </row>
    <row r="33" spans="1:17" ht="17.25" customHeight="1" x14ac:dyDescent="0.25">
      <c r="A33" s="48" t="s">
        <v>68</v>
      </c>
      <c r="E33" s="49">
        <v>7</v>
      </c>
      <c r="F33" s="50"/>
      <c r="G33" s="80">
        <f>LPE!G10</f>
        <v>369192</v>
      </c>
      <c r="H33" s="80"/>
      <c r="I33" s="80">
        <f>LPE!I10</f>
        <v>371161871</v>
      </c>
      <c r="J33" s="80"/>
      <c r="K33" s="80">
        <f>LPE!K10</f>
        <v>371161871</v>
      </c>
      <c r="L33" s="80"/>
      <c r="M33" s="80">
        <f>LPE!M10</f>
        <v>371161871</v>
      </c>
      <c r="N33" s="80"/>
      <c r="O33" s="80">
        <f>LPE!O10</f>
        <v>371161871</v>
      </c>
      <c r="P33" s="80"/>
      <c r="Q33" s="80">
        <f>LPE!Q10</f>
        <v>371161871</v>
      </c>
    </row>
    <row r="34" spans="1:17" ht="17.25" customHeight="1" x14ac:dyDescent="0.25">
      <c r="A34" s="48" t="s">
        <v>69</v>
      </c>
      <c r="F34" s="50"/>
      <c r="G34" s="80">
        <f>LR!H30</f>
        <v>370792679</v>
      </c>
      <c r="H34" s="80"/>
      <c r="I34" s="80">
        <f>LR!J30</f>
        <v>0</v>
      </c>
      <c r="J34" s="80"/>
      <c r="K34" s="80">
        <f>LR!L30</f>
        <v>0</v>
      </c>
      <c r="L34" s="80"/>
      <c r="M34" s="80">
        <f>LR!N30</f>
        <v>0</v>
      </c>
      <c r="N34" s="80"/>
      <c r="O34" s="80">
        <f>LR!P30</f>
        <v>0</v>
      </c>
      <c r="P34" s="80"/>
      <c r="Q34" s="80">
        <f>LR!R30</f>
        <v>-575000</v>
      </c>
    </row>
    <row r="35" spans="1:17" ht="6.75" customHeight="1" x14ac:dyDescent="0.25">
      <c r="G35" s="66"/>
      <c r="I35" s="66"/>
      <c r="K35" s="66"/>
      <c r="L35" s="75"/>
      <c r="M35" s="66"/>
      <c r="N35" s="75"/>
      <c r="O35" s="66"/>
      <c r="P35" s="75"/>
      <c r="Q35" s="66"/>
    </row>
    <row r="36" spans="1:17" s="68" customFormat="1" ht="17.25" customHeight="1" x14ac:dyDescent="0.25">
      <c r="A36" s="67" t="s">
        <v>70</v>
      </c>
      <c r="B36" s="67"/>
      <c r="C36" s="67"/>
      <c r="E36" s="69"/>
      <c r="F36" s="69"/>
      <c r="G36" s="76">
        <f>SUM(G32:G34)</f>
        <v>871161871</v>
      </c>
      <c r="H36" s="69"/>
      <c r="I36" s="76">
        <f>SUM(I32:I34)</f>
        <v>871161871</v>
      </c>
      <c r="J36" s="69"/>
      <c r="K36" s="76">
        <f>SUM(K32:K34)</f>
        <v>871161871</v>
      </c>
      <c r="L36" s="77"/>
      <c r="M36" s="76">
        <f>SUM(M32:M34)</f>
        <v>871161871</v>
      </c>
      <c r="N36" s="77"/>
      <c r="O36" s="81">
        <f>SUM(O32:O34)</f>
        <v>871161871</v>
      </c>
      <c r="P36" s="77"/>
      <c r="Q36" s="81">
        <f>SUM(Q32:Q34)</f>
        <v>870586871</v>
      </c>
    </row>
    <row r="37" spans="1:17" ht="6.75" customHeight="1" x14ac:dyDescent="0.3">
      <c r="B37" s="52"/>
      <c r="C37" s="52"/>
      <c r="D37" s="52"/>
      <c r="G37" s="66"/>
      <c r="I37" s="66"/>
      <c r="K37" s="66"/>
      <c r="L37" s="75"/>
      <c r="M37" s="66"/>
      <c r="N37" s="75"/>
      <c r="O37" s="66"/>
      <c r="P37" s="75"/>
      <c r="Q37" s="66"/>
    </row>
    <row r="38" spans="1:17" s="68" customFormat="1" ht="17.25" customHeight="1" thickBot="1" x14ac:dyDescent="0.3">
      <c r="A38" s="67" t="s">
        <v>71</v>
      </c>
      <c r="B38" s="67"/>
      <c r="C38" s="67"/>
      <c r="E38" s="69"/>
      <c r="F38" s="69"/>
      <c r="G38" s="82">
        <f>G28+G36</f>
        <v>871161871</v>
      </c>
      <c r="H38" s="69"/>
      <c r="I38" s="82">
        <f>I28+I36</f>
        <v>871161871</v>
      </c>
      <c r="J38" s="69"/>
      <c r="K38" s="82">
        <f>K28+K36</f>
        <v>871161871</v>
      </c>
      <c r="L38" s="77"/>
      <c r="M38" s="82">
        <f>M28+M36</f>
        <v>871161871</v>
      </c>
      <c r="N38" s="77"/>
      <c r="O38" s="83">
        <f>O28+O36</f>
        <v>871161871</v>
      </c>
      <c r="P38" s="77"/>
      <c r="Q38" s="83">
        <f>Q28+Q36</f>
        <v>871586871</v>
      </c>
    </row>
    <row r="39" spans="1:17" ht="17.25" customHeight="1" thickTop="1" x14ac:dyDescent="0.3">
      <c r="A39" s="52"/>
      <c r="G39" s="66"/>
      <c r="I39" s="66"/>
      <c r="K39" s="66"/>
      <c r="L39" s="75"/>
      <c r="M39" s="66"/>
      <c r="N39" s="75"/>
      <c r="O39" s="66"/>
      <c r="P39" s="75"/>
      <c r="Q39" s="66"/>
    </row>
    <row r="40" spans="1:17" ht="17.25" customHeight="1" x14ac:dyDescent="0.3">
      <c r="A40" s="52"/>
      <c r="L40" s="49"/>
      <c r="N40" s="49"/>
      <c r="P40" s="49"/>
    </row>
    <row r="41" spans="1:17" ht="17.25" customHeight="1" x14ac:dyDescent="0.3">
      <c r="A41" s="52"/>
      <c r="L41" s="49"/>
      <c r="N41" s="49"/>
      <c r="P41" s="49"/>
    </row>
    <row r="42" spans="1:17" ht="17.25" customHeight="1" x14ac:dyDescent="0.3">
      <c r="A42" s="52"/>
      <c r="L42" s="49"/>
      <c r="N42" s="49"/>
      <c r="P42" s="49"/>
    </row>
    <row r="43" spans="1:17" ht="17.25" customHeight="1" x14ac:dyDescent="0.3">
      <c r="A43" s="52"/>
      <c r="L43" s="49"/>
      <c r="N43" s="49"/>
      <c r="P43" s="49"/>
    </row>
    <row r="44" spans="1:17" ht="17.25" customHeight="1" x14ac:dyDescent="0.3">
      <c r="A44" s="52"/>
      <c r="L44" s="49"/>
      <c r="N44" s="49"/>
      <c r="P44" s="49"/>
    </row>
    <row r="45" spans="1:17" ht="17.25" customHeight="1" x14ac:dyDescent="0.3">
      <c r="A45" s="52"/>
      <c r="L45" s="49"/>
      <c r="N45" s="49"/>
      <c r="P45" s="49"/>
    </row>
    <row r="46" spans="1:17" ht="17.25" customHeight="1" x14ac:dyDescent="0.3">
      <c r="A46" s="52"/>
    </row>
    <row r="47" spans="1:17" ht="17.25" customHeight="1" x14ac:dyDescent="0.3">
      <c r="A47" s="52"/>
      <c r="L47" s="49"/>
      <c r="N47" s="49"/>
      <c r="P47" s="49"/>
    </row>
    <row r="48" spans="1:17" ht="17.25" customHeight="1" x14ac:dyDescent="0.3">
      <c r="A48" s="52"/>
      <c r="G48" s="66"/>
      <c r="I48" s="66"/>
      <c r="K48" s="66"/>
      <c r="L48" s="75"/>
      <c r="M48" s="66"/>
      <c r="N48" s="75"/>
      <c r="O48" s="66"/>
      <c r="P48" s="75"/>
      <c r="Q48" s="66"/>
    </row>
    <row r="49" spans="1:17" ht="17.25" customHeight="1" x14ac:dyDescent="0.3">
      <c r="A49" s="52"/>
      <c r="L49" s="49"/>
      <c r="N49" s="49"/>
      <c r="P49" s="49"/>
    </row>
    <row r="50" spans="1:17" ht="17.25" customHeight="1" x14ac:dyDescent="0.3">
      <c r="A50" s="52"/>
      <c r="G50" s="84"/>
      <c r="I50" s="84"/>
      <c r="K50" s="84"/>
      <c r="M50" s="84"/>
      <c r="O50" s="84"/>
      <c r="Q50" s="84"/>
    </row>
    <row r="51" spans="1:17" ht="17.25" customHeight="1" x14ac:dyDescent="0.3">
      <c r="A51" s="52"/>
    </row>
    <row r="52" spans="1:17" ht="17.25" customHeight="1" x14ac:dyDescent="0.3">
      <c r="B52" s="52"/>
      <c r="L52" s="50"/>
      <c r="N52" s="50"/>
      <c r="P52" s="50"/>
    </row>
    <row r="53" spans="1:17" ht="17.25" customHeight="1" x14ac:dyDescent="0.25">
      <c r="E53" s="85"/>
      <c r="F53" s="85"/>
      <c r="G53" s="86"/>
      <c r="H53" s="85"/>
      <c r="I53" s="86"/>
      <c r="J53" s="85"/>
      <c r="K53" s="86"/>
      <c r="L53" s="87"/>
      <c r="M53" s="86"/>
      <c r="N53" s="87"/>
      <c r="O53" s="86"/>
      <c r="P53" s="87"/>
      <c r="Q53" s="86"/>
    </row>
    <row r="60" spans="1:17" ht="17.25" customHeight="1" x14ac:dyDescent="0.25">
      <c r="G60" s="88">
        <f>G17-G38</f>
        <v>0</v>
      </c>
      <c r="I60" s="88">
        <f>I17-I38</f>
        <v>0</v>
      </c>
      <c r="K60" s="88">
        <f>K17-K38</f>
        <v>0</v>
      </c>
      <c r="L60" s="49"/>
      <c r="M60" s="88">
        <f>M17-M38</f>
        <v>0</v>
      </c>
      <c r="N60" s="49"/>
      <c r="O60" s="88">
        <f>O17-O38</f>
        <v>0</v>
      </c>
      <c r="P60" s="49"/>
      <c r="Q60" s="88">
        <f>Q17-Q38</f>
        <v>0</v>
      </c>
    </row>
    <row r="189" spans="3:16" s="48" customFormat="1" ht="17.25" customHeight="1" x14ac:dyDescent="0.25">
      <c r="C189" s="89"/>
      <c r="D189" s="89"/>
      <c r="E189" s="89"/>
      <c r="F189" s="89"/>
      <c r="G189" s="89"/>
      <c r="H189" s="89"/>
      <c r="I189" s="89"/>
      <c r="J189" s="89"/>
      <c r="K189" s="89"/>
      <c r="L189" s="89"/>
      <c r="M189" s="89"/>
      <c r="N189" s="89"/>
      <c r="O189" s="89"/>
      <c r="P189" s="89"/>
    </row>
    <row r="190" spans="3:16" s="48" customFormat="1" ht="17.25" customHeight="1" x14ac:dyDescent="0.25">
      <c r="E190" s="53"/>
      <c r="F190" s="53"/>
      <c r="H190" s="53"/>
      <c r="J190" s="53"/>
    </row>
    <row r="191" spans="3:16" s="48" customFormat="1" ht="17.25" customHeight="1" x14ac:dyDescent="0.25">
      <c r="C191" s="90"/>
      <c r="D191" s="90"/>
      <c r="E191" s="90"/>
      <c r="F191" s="90"/>
      <c r="G191" s="90"/>
      <c r="H191" s="90"/>
      <c r="I191" s="90"/>
      <c r="J191" s="90"/>
      <c r="K191" s="90"/>
      <c r="L191" s="90"/>
      <c r="M191" s="90"/>
      <c r="N191" s="90"/>
      <c r="O191" s="90"/>
      <c r="P191" s="90"/>
    </row>
    <row r="193" spans="3:17" ht="17.25" customHeight="1" x14ac:dyDescent="0.25">
      <c r="C193" s="89"/>
      <c r="D193" s="89"/>
      <c r="E193" s="89"/>
      <c r="F193" s="89"/>
      <c r="G193" s="89"/>
      <c r="H193" s="89"/>
      <c r="I193" s="89"/>
      <c r="J193" s="89"/>
      <c r="K193" s="89"/>
      <c r="L193" s="89"/>
      <c r="M193" s="89"/>
      <c r="N193" s="89"/>
      <c r="O193" s="89"/>
      <c r="P193" s="89"/>
      <c r="Q193" s="48"/>
    </row>
    <row r="194" spans="3:17" ht="17.25" customHeight="1" x14ac:dyDescent="0.25">
      <c r="E194" s="53"/>
      <c r="F194" s="53"/>
      <c r="G194" s="48"/>
      <c r="H194" s="53"/>
      <c r="I194" s="48"/>
      <c r="J194" s="53"/>
      <c r="K194" s="48"/>
      <c r="M194" s="48"/>
      <c r="O194" s="48"/>
      <c r="Q194" s="48"/>
    </row>
    <row r="195" spans="3:17" ht="17.25" customHeight="1" x14ac:dyDescent="0.25">
      <c r="C195" s="89"/>
      <c r="D195" s="89"/>
      <c r="E195" s="89"/>
      <c r="F195" s="89"/>
      <c r="G195" s="89"/>
      <c r="H195" s="89"/>
      <c r="I195" s="89"/>
      <c r="J195" s="89"/>
      <c r="K195" s="89"/>
      <c r="L195" s="89"/>
      <c r="M195" s="89"/>
      <c r="N195" s="89"/>
      <c r="O195" s="89"/>
      <c r="P195" s="89"/>
      <c r="Q195" s="48"/>
    </row>
    <row r="196" spans="3:17" ht="17.25" customHeight="1" x14ac:dyDescent="0.25">
      <c r="D196" s="89"/>
      <c r="E196" s="89"/>
      <c r="F196" s="89"/>
      <c r="G196" s="89"/>
      <c r="H196" s="89"/>
      <c r="I196" s="89"/>
      <c r="J196" s="89"/>
      <c r="K196" s="89"/>
      <c r="L196" s="89"/>
      <c r="M196" s="89"/>
      <c r="N196" s="89"/>
      <c r="O196" s="89"/>
      <c r="P196" s="89"/>
      <c r="Q196" s="48"/>
    </row>
    <row r="197" spans="3:17" ht="17.25" customHeight="1" x14ac:dyDescent="0.25">
      <c r="D197" s="89"/>
      <c r="E197" s="89"/>
      <c r="F197" s="89"/>
      <c r="G197" s="89"/>
      <c r="H197" s="89"/>
      <c r="I197" s="89"/>
      <c r="J197" s="89"/>
      <c r="K197" s="89"/>
      <c r="L197" s="89"/>
      <c r="M197" s="89"/>
      <c r="N197" s="89"/>
      <c r="O197" s="89"/>
      <c r="P197" s="89"/>
      <c r="Q197" s="48"/>
    </row>
    <row r="198" spans="3:17" ht="17.25" customHeight="1" x14ac:dyDescent="0.25">
      <c r="D198" s="89"/>
      <c r="E198" s="89"/>
      <c r="F198" s="89"/>
      <c r="G198" s="89"/>
      <c r="H198" s="89"/>
      <c r="I198" s="89"/>
      <c r="J198" s="89"/>
      <c r="K198" s="89"/>
      <c r="L198" s="89"/>
      <c r="M198" s="89"/>
      <c r="N198" s="89"/>
      <c r="O198" s="89"/>
      <c r="P198" s="89"/>
      <c r="Q198" s="48"/>
    </row>
    <row r="199" spans="3:17" ht="17.25" customHeight="1" x14ac:dyDescent="0.25">
      <c r="D199" s="89"/>
      <c r="E199" s="89"/>
      <c r="F199" s="89"/>
      <c r="G199" s="89"/>
      <c r="H199" s="89"/>
      <c r="I199" s="89"/>
      <c r="J199" s="89"/>
      <c r="K199" s="89"/>
      <c r="L199" s="89"/>
      <c r="M199" s="89"/>
      <c r="N199" s="89"/>
      <c r="O199" s="89"/>
      <c r="P199" s="89"/>
      <c r="Q199" s="48"/>
    </row>
    <row r="200" spans="3:17" ht="17.25" customHeight="1" x14ac:dyDescent="0.25">
      <c r="D200" s="89"/>
      <c r="E200" s="89"/>
      <c r="F200" s="89"/>
      <c r="G200" s="89"/>
      <c r="H200" s="89"/>
      <c r="I200" s="89"/>
      <c r="J200" s="89"/>
      <c r="K200" s="89"/>
      <c r="L200" s="89"/>
      <c r="M200" s="89"/>
      <c r="N200" s="89"/>
      <c r="O200" s="89"/>
      <c r="P200" s="89"/>
      <c r="Q200" s="48"/>
    </row>
    <row r="201" spans="3:17" ht="17.25" customHeight="1" x14ac:dyDescent="0.25">
      <c r="D201" s="89"/>
      <c r="E201" s="89"/>
      <c r="F201" s="89"/>
      <c r="G201" s="89"/>
      <c r="H201" s="89"/>
      <c r="I201" s="89"/>
      <c r="J201" s="89"/>
      <c r="K201" s="89"/>
      <c r="L201" s="89"/>
      <c r="M201" s="89"/>
      <c r="N201" s="89"/>
      <c r="O201" s="89"/>
      <c r="P201" s="89"/>
      <c r="Q201" s="48"/>
    </row>
    <row r="202" spans="3:17" ht="17.25" customHeight="1" x14ac:dyDescent="0.25">
      <c r="E202" s="53"/>
      <c r="F202" s="53"/>
      <c r="G202" s="48"/>
      <c r="H202" s="53"/>
      <c r="I202" s="48"/>
      <c r="J202" s="53"/>
      <c r="K202" s="48"/>
      <c r="M202" s="48"/>
      <c r="O202" s="48"/>
      <c r="Q202" s="48"/>
    </row>
    <row r="219" spans="2:16" s="48" customFormat="1" ht="17.25" customHeight="1" x14ac:dyDescent="0.25">
      <c r="B219" s="15"/>
      <c r="C219" s="15"/>
      <c r="D219" s="15"/>
      <c r="E219" s="15"/>
      <c r="F219" s="15"/>
      <c r="G219" s="15"/>
      <c r="H219" s="15"/>
      <c r="I219" s="15"/>
      <c r="J219" s="15"/>
      <c r="K219" s="15"/>
      <c r="L219" s="15"/>
      <c r="M219" s="15"/>
      <c r="N219" s="15"/>
      <c r="O219" s="15"/>
      <c r="P219" s="15"/>
    </row>
    <row r="239" spans="2:17" ht="17.25" customHeight="1" x14ac:dyDescent="0.25">
      <c r="B239" s="16"/>
      <c r="C239" s="17"/>
      <c r="D239" s="18"/>
      <c r="E239" s="18"/>
      <c r="F239" s="17"/>
      <c r="G239" s="19"/>
      <c r="H239" s="17"/>
      <c r="I239" s="19"/>
      <c r="J239" s="17"/>
      <c r="K239" s="19"/>
      <c r="L239" s="20"/>
      <c r="M239" s="19"/>
      <c r="N239" s="20"/>
      <c r="O239" s="19"/>
      <c r="P239" s="20"/>
      <c r="Q239" s="19"/>
    </row>
    <row r="240" spans="2:17" ht="17.25" customHeight="1" x14ac:dyDescent="0.25">
      <c r="B240" s="16"/>
      <c r="C240" s="17"/>
      <c r="D240" s="22"/>
      <c r="E240" s="23"/>
      <c r="F240" s="24"/>
      <c r="G240" s="25"/>
      <c r="H240" s="24"/>
      <c r="I240" s="25"/>
      <c r="J240" s="24"/>
      <c r="K240" s="25"/>
      <c r="L240" s="26"/>
      <c r="M240" s="25"/>
      <c r="N240" s="26"/>
      <c r="O240" s="25"/>
      <c r="P240" s="26"/>
      <c r="Q240" s="25"/>
    </row>
    <row r="241" spans="2:17" ht="17.25" customHeight="1" x14ac:dyDescent="0.25">
      <c r="B241" s="16"/>
      <c r="C241" s="17"/>
      <c r="D241" s="29"/>
      <c r="E241" s="18"/>
      <c r="F241" s="17"/>
      <c r="G241" s="19"/>
      <c r="H241" s="17"/>
      <c r="I241" s="19"/>
      <c r="J241" s="17"/>
      <c r="K241" s="19"/>
      <c r="L241" s="30"/>
      <c r="M241" s="19"/>
      <c r="N241" s="30"/>
      <c r="O241" s="19"/>
      <c r="P241" s="30"/>
      <c r="Q241" s="19"/>
    </row>
    <row r="242" spans="2:17" ht="17.25" customHeight="1" x14ac:dyDescent="0.25">
      <c r="B242" s="19"/>
      <c r="C242" s="17"/>
      <c r="D242" s="29"/>
      <c r="E242" s="18"/>
      <c r="F242" s="17"/>
      <c r="G242" s="19"/>
      <c r="H242" s="17"/>
      <c r="I242" s="19"/>
      <c r="J242" s="17"/>
      <c r="K242" s="19"/>
      <c r="L242" s="32"/>
      <c r="M242" s="19"/>
      <c r="N242" s="32"/>
      <c r="O242" s="19"/>
      <c r="P242" s="32"/>
      <c r="Q242" s="19"/>
    </row>
    <row r="243" spans="2:17" ht="17.25" customHeight="1" x14ac:dyDescent="0.25">
      <c r="B243" s="19"/>
      <c r="C243" s="17"/>
      <c r="D243" s="29"/>
      <c r="E243" s="18"/>
      <c r="F243" s="33"/>
      <c r="G243" s="19"/>
      <c r="H243" s="33"/>
      <c r="I243" s="19"/>
      <c r="J243" s="33"/>
      <c r="K243" s="19"/>
      <c r="L243" s="32"/>
      <c r="M243" s="19"/>
      <c r="N243" s="32"/>
      <c r="O243" s="19"/>
      <c r="P243" s="32"/>
      <c r="Q243" s="19"/>
    </row>
    <row r="244" spans="2:17" ht="17.25" customHeight="1" x14ac:dyDescent="0.25">
      <c r="B244" s="19"/>
      <c r="C244" s="34"/>
      <c r="D244" s="34"/>
      <c r="E244" s="34"/>
      <c r="F244" s="34"/>
      <c r="G244" s="34"/>
      <c r="H244" s="34"/>
      <c r="I244" s="34"/>
      <c r="J244" s="34"/>
      <c r="K244" s="34"/>
      <c r="L244" s="34"/>
      <c r="M244" s="34"/>
      <c r="N244" s="34"/>
      <c r="O244" s="34"/>
      <c r="P244" s="34"/>
      <c r="Q244" s="48"/>
    </row>
    <row r="245" spans="2:17" ht="17.25" customHeight="1" x14ac:dyDescent="0.25">
      <c r="B245" s="19"/>
      <c r="C245" s="25"/>
      <c r="D245" s="25"/>
      <c r="E245" s="25"/>
      <c r="F245" s="25"/>
      <c r="G245" s="25"/>
      <c r="H245" s="25"/>
      <c r="I245" s="25"/>
      <c r="J245" s="25"/>
      <c r="K245" s="25"/>
      <c r="L245" s="25"/>
      <c r="M245" s="25"/>
      <c r="N245" s="25"/>
      <c r="O245" s="25"/>
      <c r="P245" s="25"/>
      <c r="Q245" s="25"/>
    </row>
  </sheetData>
  <mergeCells count="12">
    <mergeCell ref="D198:P198"/>
    <mergeCell ref="D199:P199"/>
    <mergeCell ref="D200:P200"/>
    <mergeCell ref="D201:P201"/>
    <mergeCell ref="B219:P219"/>
    <mergeCell ref="C244:P244"/>
    <mergeCell ref="C189:P189"/>
    <mergeCell ref="C191:P191"/>
    <mergeCell ref="C193:P193"/>
    <mergeCell ref="C195:P195"/>
    <mergeCell ref="D196:P196"/>
    <mergeCell ref="D197:P197"/>
  </mergeCells>
  <printOptions horizontalCentered="1"/>
  <pageMargins left="0.59055118110236227" right="0.39370078740157483" top="0.59055118110236227" bottom="0.39370078740157483" header="0.31496062992125984" footer="0.51181102362204722"/>
  <pageSetup paperSize="9" scale="65" orientation="portrait" useFirstPageNumber="1" r:id="rId1"/>
  <headerFooter alignWithMargins="0">
    <oddFooter>&amp;C&amp;"Book Antiqua,Regular"&amp;10Lihat Catatan atas Laporan Keuangan yang merupakan bagian yang tidak terpisahkan dari laporan keuangan secara keseluruhan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EF7DF-2DFB-4E04-941C-2A9DC34C28FB}">
  <dimension ref="A1:R334"/>
  <sheetViews>
    <sheetView view="pageBreakPreview" zoomScale="70" zoomScaleNormal="100" zoomScaleSheetLayoutView="70" workbookViewId="0">
      <selection activeCell="S44" sqref="S44"/>
    </sheetView>
  </sheetViews>
  <sheetFormatPr defaultColWidth="9.140625" defaultRowHeight="15.75" x14ac:dyDescent="0.25"/>
  <cols>
    <col min="1" max="1" width="2.7109375" style="275" customWidth="1"/>
    <col min="2" max="2" width="2.85546875" style="275" customWidth="1"/>
    <col min="3" max="3" width="2.42578125" style="275" customWidth="1"/>
    <col min="4" max="4" width="2.5703125" style="275" customWidth="1"/>
    <col min="5" max="5" width="28.28515625" style="275" customWidth="1"/>
    <col min="6" max="6" width="8" style="276" customWidth="1"/>
    <col min="7" max="7" width="0.5703125" style="275" customWidth="1"/>
    <col min="8" max="8" width="15.42578125" style="277" customWidth="1"/>
    <col min="9" max="9" width="0.5703125" style="275" customWidth="1"/>
    <col min="10" max="10" width="15.42578125" style="277" customWidth="1"/>
    <col min="11" max="11" width="0.5703125" style="275" customWidth="1"/>
    <col min="12" max="12" width="15.42578125" style="277" customWidth="1"/>
    <col min="13" max="13" width="0.5703125" style="275" customWidth="1"/>
    <col min="14" max="14" width="15.42578125" style="277" customWidth="1"/>
    <col min="15" max="15" width="0.5703125" style="277" customWidth="1"/>
    <col min="16" max="16" width="16.28515625" style="277" customWidth="1"/>
    <col min="17" max="17" width="0.5703125" style="277" customWidth="1"/>
    <col min="18" max="18" width="15.42578125" style="277" customWidth="1"/>
    <col min="19" max="19" width="15.42578125" style="275" bestFit="1" customWidth="1"/>
    <col min="20" max="20" width="13.85546875" style="275" customWidth="1"/>
    <col min="21" max="16384" width="9.140625" style="275"/>
  </cols>
  <sheetData>
    <row r="1" spans="1:18" ht="6.75" customHeight="1" x14ac:dyDescent="0.3">
      <c r="A1" s="51"/>
    </row>
    <row r="2" spans="1:18" ht="17.25" customHeight="1" x14ac:dyDescent="0.3">
      <c r="A2" s="51" t="str">
        <f>COVER!B16</f>
        <v>PT REZA BERKAH ABADI</v>
      </c>
    </row>
    <row r="3" spans="1:18" ht="17.25" customHeight="1" x14ac:dyDescent="0.3">
      <c r="A3" s="278" t="s">
        <v>308</v>
      </c>
      <c r="B3" s="279"/>
      <c r="C3" s="279"/>
      <c r="D3" s="279"/>
      <c r="E3" s="279"/>
      <c r="F3" s="279"/>
      <c r="G3" s="279"/>
      <c r="I3" s="279"/>
      <c r="K3" s="279"/>
      <c r="M3" s="279"/>
      <c r="P3" s="278"/>
      <c r="R3" s="278"/>
    </row>
    <row r="4" spans="1:18" ht="17.25" customHeight="1" x14ac:dyDescent="0.3">
      <c r="A4" s="54" t="s">
        <v>339</v>
      </c>
      <c r="B4" s="279"/>
      <c r="C4" s="279"/>
      <c r="D4" s="279"/>
      <c r="E4" s="279"/>
      <c r="F4" s="279"/>
      <c r="G4" s="279"/>
      <c r="I4" s="279"/>
      <c r="K4" s="279"/>
      <c r="M4" s="279"/>
      <c r="P4" s="278"/>
      <c r="R4" s="278"/>
    </row>
    <row r="5" spans="1:18" ht="17.25" customHeight="1" x14ac:dyDescent="0.3">
      <c r="A5" s="55" t="s">
        <v>45</v>
      </c>
      <c r="B5" s="278"/>
      <c r="C5" s="278"/>
      <c r="D5" s="278"/>
      <c r="E5" s="278"/>
      <c r="F5" s="278"/>
      <c r="G5" s="278"/>
      <c r="I5" s="278"/>
      <c r="K5" s="278"/>
      <c r="M5" s="278"/>
      <c r="P5" s="278"/>
      <c r="R5" s="278"/>
    </row>
    <row r="6" spans="1:18" ht="6.75" customHeight="1" thickBot="1" x14ac:dyDescent="0.3">
      <c r="A6" s="280"/>
      <c r="B6" s="280"/>
      <c r="C6" s="280"/>
      <c r="D6" s="280"/>
      <c r="E6" s="280"/>
      <c r="F6" s="281"/>
      <c r="G6" s="280"/>
      <c r="H6" s="282"/>
      <c r="I6" s="280"/>
      <c r="J6" s="282"/>
      <c r="K6" s="280"/>
      <c r="L6" s="282"/>
      <c r="M6" s="280"/>
      <c r="N6" s="282"/>
      <c r="O6" s="282"/>
      <c r="P6" s="282"/>
      <c r="Q6" s="282"/>
      <c r="R6" s="282"/>
    </row>
    <row r="7" spans="1:18" ht="17.25" customHeight="1" x14ac:dyDescent="0.25"/>
    <row r="8" spans="1:18" ht="17.25" customHeight="1" x14ac:dyDescent="0.3">
      <c r="F8" s="283" t="s">
        <v>46</v>
      </c>
      <c r="G8" s="284"/>
      <c r="H8" s="285" t="s">
        <v>401</v>
      </c>
      <c r="I8" s="284"/>
      <c r="J8" s="285" t="s">
        <v>47</v>
      </c>
      <c r="K8" s="284"/>
      <c r="L8" s="285" t="s">
        <v>48</v>
      </c>
      <c r="M8" s="284"/>
      <c r="N8" s="285" t="s">
        <v>49</v>
      </c>
      <c r="O8" s="284"/>
      <c r="P8" s="285" t="s">
        <v>50</v>
      </c>
      <c r="Q8" s="286"/>
      <c r="R8" s="285" t="s">
        <v>51</v>
      </c>
    </row>
    <row r="9" spans="1:18" s="279" customFormat="1" ht="17.25" customHeight="1" x14ac:dyDescent="0.3">
      <c r="A9" s="279" t="s">
        <v>156</v>
      </c>
      <c r="F9" s="284"/>
      <c r="G9" s="284"/>
      <c r="H9" s="287">
        <v>0</v>
      </c>
      <c r="I9" s="284"/>
      <c r="J9" s="287">
        <v>0</v>
      </c>
      <c r="K9" s="284"/>
      <c r="L9" s="287">
        <v>0</v>
      </c>
      <c r="M9" s="284"/>
      <c r="N9" s="287">
        <v>0</v>
      </c>
      <c r="O9" s="286"/>
      <c r="P9" s="287">
        <v>0</v>
      </c>
      <c r="Q9" s="286"/>
      <c r="R9" s="287">
        <v>0</v>
      </c>
    </row>
    <row r="10" spans="1:18" ht="6.75" customHeight="1" x14ac:dyDescent="0.3">
      <c r="F10" s="284"/>
      <c r="G10" s="284"/>
      <c r="H10" s="288"/>
      <c r="I10" s="284"/>
      <c r="J10" s="288"/>
      <c r="K10" s="284"/>
      <c r="L10" s="288"/>
      <c r="M10" s="284"/>
      <c r="N10" s="288"/>
      <c r="O10" s="286"/>
      <c r="P10" s="288"/>
      <c r="Q10" s="286"/>
      <c r="R10" s="288"/>
    </row>
    <row r="11" spans="1:18" s="279" customFormat="1" ht="17.25" customHeight="1" x14ac:dyDescent="0.3">
      <c r="A11" s="279" t="s">
        <v>160</v>
      </c>
      <c r="F11" s="284"/>
      <c r="G11" s="284"/>
      <c r="H11" s="289">
        <v>0</v>
      </c>
      <c r="I11" s="284"/>
      <c r="J11" s="289">
        <v>0</v>
      </c>
      <c r="K11" s="284"/>
      <c r="L11" s="289">
        <v>0</v>
      </c>
      <c r="M11" s="284"/>
      <c r="N11" s="289">
        <v>0</v>
      </c>
      <c r="O11" s="286"/>
      <c r="P11" s="289">
        <v>0</v>
      </c>
      <c r="Q11" s="286"/>
      <c r="R11" s="289">
        <v>0</v>
      </c>
    </row>
    <row r="12" spans="1:18" ht="6.75" customHeight="1" x14ac:dyDescent="0.3">
      <c r="F12" s="284"/>
      <c r="G12" s="284"/>
      <c r="H12" s="288"/>
      <c r="I12" s="284"/>
      <c r="J12" s="288"/>
      <c r="K12" s="284"/>
      <c r="L12" s="288"/>
      <c r="M12" s="284"/>
      <c r="N12" s="288"/>
      <c r="O12" s="286"/>
      <c r="P12" s="288"/>
      <c r="Q12" s="286"/>
      <c r="R12" s="288"/>
    </row>
    <row r="13" spans="1:18" s="279" customFormat="1" ht="17.25" customHeight="1" x14ac:dyDescent="0.3">
      <c r="B13" s="279" t="s">
        <v>309</v>
      </c>
      <c r="F13" s="284"/>
      <c r="G13" s="284"/>
      <c r="H13" s="287">
        <f>H9-H11</f>
        <v>0</v>
      </c>
      <c r="I13" s="284"/>
      <c r="J13" s="287">
        <f>J9-J11</f>
        <v>0</v>
      </c>
      <c r="K13" s="284"/>
      <c r="L13" s="287">
        <f>L9-L11</f>
        <v>0</v>
      </c>
      <c r="M13" s="284"/>
      <c r="N13" s="287">
        <f>N9-N11</f>
        <v>0</v>
      </c>
      <c r="O13" s="286"/>
      <c r="P13" s="287">
        <f>P9-P11</f>
        <v>0</v>
      </c>
      <c r="Q13" s="286"/>
      <c r="R13" s="287">
        <f>R9-R11</f>
        <v>0</v>
      </c>
    </row>
    <row r="14" spans="1:18" ht="6.75" customHeight="1" x14ac:dyDescent="0.3">
      <c r="F14" s="284"/>
      <c r="G14" s="284"/>
      <c r="H14" s="288"/>
      <c r="I14" s="284"/>
      <c r="J14" s="288"/>
      <c r="K14" s="284"/>
      <c r="L14" s="288"/>
      <c r="M14" s="284"/>
      <c r="N14" s="288"/>
      <c r="O14" s="286"/>
      <c r="P14" s="288"/>
      <c r="Q14" s="286"/>
      <c r="R14" s="288"/>
    </row>
    <row r="15" spans="1:18" s="279" customFormat="1" ht="17.25" customHeight="1" x14ac:dyDescent="0.3">
      <c r="A15" s="279" t="s">
        <v>165</v>
      </c>
      <c r="F15" s="284"/>
      <c r="G15" s="284"/>
      <c r="H15" s="287"/>
      <c r="I15" s="284"/>
      <c r="J15" s="287"/>
      <c r="K15" s="284"/>
      <c r="L15" s="287"/>
      <c r="M15" s="284"/>
      <c r="N15" s="287"/>
      <c r="O15" s="286"/>
      <c r="P15" s="287"/>
      <c r="Q15" s="286"/>
      <c r="R15" s="287"/>
    </row>
    <row r="16" spans="1:18" ht="6.75" customHeight="1" x14ac:dyDescent="0.3">
      <c r="F16" s="284"/>
      <c r="G16" s="284"/>
      <c r="H16" s="288"/>
      <c r="I16" s="284"/>
      <c r="J16" s="288"/>
      <c r="K16" s="284"/>
      <c r="L16" s="288"/>
      <c r="M16" s="284"/>
      <c r="N16" s="288"/>
      <c r="O16" s="286"/>
      <c r="P16" s="288"/>
      <c r="Q16" s="286"/>
      <c r="R16" s="288"/>
    </row>
    <row r="17" spans="1:18" ht="17.25" customHeight="1" x14ac:dyDescent="0.25">
      <c r="B17" s="275" t="s">
        <v>166</v>
      </c>
      <c r="F17" s="290" t="s">
        <v>310</v>
      </c>
      <c r="G17" s="276"/>
      <c r="H17" s="291">
        <f>CALK!J222</f>
        <v>0</v>
      </c>
      <c r="I17" s="276"/>
      <c r="J17" s="291">
        <f>CALK!L222</f>
        <v>0</v>
      </c>
      <c r="K17" s="276"/>
      <c r="L17" s="291">
        <f>CALK!N222</f>
        <v>0</v>
      </c>
      <c r="M17" s="276"/>
      <c r="N17" s="291">
        <f>CALK!P222</f>
        <v>0</v>
      </c>
      <c r="O17" s="292"/>
      <c r="P17" s="291">
        <f>CALK!R222</f>
        <v>0</v>
      </c>
      <c r="Q17" s="292"/>
      <c r="R17" s="291">
        <f>CALK!T222</f>
        <v>0</v>
      </c>
    </row>
    <row r="18" spans="1:18" ht="6.75" customHeight="1" x14ac:dyDescent="0.3">
      <c r="F18" s="284"/>
      <c r="G18" s="284"/>
      <c r="H18" s="288"/>
      <c r="I18" s="284"/>
      <c r="J18" s="288"/>
      <c r="K18" s="284"/>
      <c r="L18" s="288"/>
      <c r="M18" s="284"/>
      <c r="N18" s="288"/>
      <c r="O18" s="286"/>
      <c r="P18" s="288"/>
      <c r="Q18" s="286"/>
      <c r="R18" s="288"/>
    </row>
    <row r="19" spans="1:18" s="279" customFormat="1" ht="17.25" customHeight="1" x14ac:dyDescent="0.3">
      <c r="A19" s="279" t="s">
        <v>170</v>
      </c>
      <c r="F19" s="284"/>
      <c r="G19" s="284"/>
      <c r="H19" s="289">
        <f>H17</f>
        <v>0</v>
      </c>
      <c r="I19" s="284"/>
      <c r="J19" s="289">
        <f>J17</f>
        <v>0</v>
      </c>
      <c r="K19" s="284"/>
      <c r="L19" s="289">
        <f>L17</f>
        <v>0</v>
      </c>
      <c r="M19" s="284"/>
      <c r="N19" s="289">
        <f>N17</f>
        <v>0</v>
      </c>
      <c r="O19" s="286"/>
      <c r="P19" s="289">
        <f>P17</f>
        <v>0</v>
      </c>
      <c r="Q19" s="286"/>
      <c r="R19" s="289">
        <f>R17</f>
        <v>0</v>
      </c>
    </row>
    <row r="20" spans="1:18" ht="6.75" customHeight="1" x14ac:dyDescent="0.3">
      <c r="F20" s="284"/>
      <c r="G20" s="284"/>
      <c r="H20" s="288"/>
      <c r="I20" s="284"/>
      <c r="J20" s="288"/>
      <c r="K20" s="284"/>
      <c r="L20" s="288"/>
      <c r="M20" s="284"/>
      <c r="N20" s="288"/>
      <c r="O20" s="286"/>
      <c r="P20" s="288"/>
      <c r="Q20" s="286"/>
      <c r="R20" s="288"/>
    </row>
    <row r="21" spans="1:18" s="279" customFormat="1" ht="17.25" customHeight="1" x14ac:dyDescent="0.3">
      <c r="A21" s="279" t="s">
        <v>171</v>
      </c>
      <c r="F21" s="284"/>
      <c r="G21" s="284"/>
      <c r="H21" s="287">
        <f>H13-H19</f>
        <v>0</v>
      </c>
      <c r="I21" s="284"/>
      <c r="J21" s="287">
        <f>J13-J19</f>
        <v>0</v>
      </c>
      <c r="K21" s="284"/>
      <c r="L21" s="287">
        <f>L13-L19</f>
        <v>0</v>
      </c>
      <c r="M21" s="284"/>
      <c r="N21" s="287">
        <f>N13-N19</f>
        <v>0</v>
      </c>
      <c r="O21" s="286"/>
      <c r="P21" s="287">
        <f>P13-P19</f>
        <v>0</v>
      </c>
      <c r="Q21" s="286"/>
      <c r="R21" s="287">
        <f>R13-R19</f>
        <v>0</v>
      </c>
    </row>
    <row r="22" spans="1:18" ht="6.75" customHeight="1" x14ac:dyDescent="0.3">
      <c r="F22" s="284"/>
      <c r="G22" s="284"/>
      <c r="H22" s="288"/>
      <c r="I22" s="284"/>
      <c r="J22" s="288"/>
      <c r="K22" s="284"/>
      <c r="L22" s="288"/>
      <c r="M22" s="284"/>
      <c r="N22" s="288"/>
      <c r="O22" s="286"/>
      <c r="P22" s="288"/>
      <c r="Q22" s="286"/>
      <c r="R22" s="288"/>
    </row>
    <row r="23" spans="1:18" s="279" customFormat="1" ht="17.25" customHeight="1" x14ac:dyDescent="0.3">
      <c r="A23" s="279" t="s">
        <v>172</v>
      </c>
      <c r="F23" s="290" t="s">
        <v>311</v>
      </c>
      <c r="G23" s="284"/>
      <c r="H23" s="288"/>
      <c r="I23" s="284"/>
      <c r="J23" s="288"/>
      <c r="K23" s="284"/>
      <c r="L23" s="288"/>
      <c r="M23" s="284"/>
      <c r="N23" s="288"/>
      <c r="O23" s="286"/>
      <c r="P23" s="288"/>
      <c r="Q23" s="286"/>
      <c r="R23" s="288"/>
    </row>
    <row r="24" spans="1:18" ht="17.25" customHeight="1" x14ac:dyDescent="0.25">
      <c r="B24" s="275" t="s">
        <v>312</v>
      </c>
      <c r="G24" s="276"/>
      <c r="H24" s="80">
        <f>CALK!J229</f>
        <v>0</v>
      </c>
      <c r="I24" s="80"/>
      <c r="J24" s="80">
        <f>CALK!L229</f>
        <v>0</v>
      </c>
      <c r="K24" s="80"/>
      <c r="L24" s="80">
        <f>CALK!N229</f>
        <v>0</v>
      </c>
      <c r="M24" s="80"/>
      <c r="N24" s="80">
        <f>CALK!P229</f>
        <v>0</v>
      </c>
      <c r="O24" s="80"/>
      <c r="P24" s="80">
        <f>CALK!R229</f>
        <v>0</v>
      </c>
      <c r="Q24" s="80"/>
      <c r="R24" s="80">
        <f>CALK!T229</f>
        <v>0</v>
      </c>
    </row>
    <row r="25" spans="1:18" ht="17.25" customHeight="1" x14ac:dyDescent="0.25">
      <c r="B25" s="275" t="s">
        <v>313</v>
      </c>
      <c r="G25" s="276"/>
      <c r="H25" s="291">
        <f>CALK!J234</f>
        <v>0</v>
      </c>
      <c r="I25" s="276"/>
      <c r="J25" s="291">
        <f>CALK!L234</f>
        <v>0</v>
      </c>
      <c r="K25" s="276"/>
      <c r="L25" s="291">
        <f>CALK!N234</f>
        <v>0</v>
      </c>
      <c r="M25" s="276"/>
      <c r="N25" s="291">
        <f>CALK!P234</f>
        <v>0</v>
      </c>
      <c r="O25" s="292"/>
      <c r="P25" s="291">
        <f>CALK!R234</f>
        <v>0</v>
      </c>
      <c r="Q25" s="292"/>
      <c r="R25" s="291">
        <f>CALK!T234</f>
        <v>575000</v>
      </c>
    </row>
    <row r="26" spans="1:18" s="279" customFormat="1" ht="17.25" customHeight="1" x14ac:dyDescent="0.3">
      <c r="A26" s="279" t="s">
        <v>181</v>
      </c>
      <c r="F26" s="284"/>
      <c r="G26" s="284"/>
      <c r="H26" s="287">
        <f>H24-H25</f>
        <v>0</v>
      </c>
      <c r="I26" s="284"/>
      <c r="J26" s="287">
        <f>J24-J25</f>
        <v>0</v>
      </c>
      <c r="K26" s="284"/>
      <c r="L26" s="287">
        <f>L24-L25</f>
        <v>0</v>
      </c>
      <c r="M26" s="284"/>
      <c r="N26" s="287">
        <f>N24-N25</f>
        <v>0</v>
      </c>
      <c r="O26" s="286"/>
      <c r="P26" s="287">
        <f>P24-P25</f>
        <v>0</v>
      </c>
      <c r="Q26" s="286"/>
      <c r="R26" s="287">
        <f>R24-R25</f>
        <v>-575000</v>
      </c>
    </row>
    <row r="27" spans="1:18" ht="6.75" customHeight="1" x14ac:dyDescent="0.3">
      <c r="F27" s="284"/>
      <c r="G27" s="284"/>
      <c r="H27" s="288"/>
      <c r="I27" s="284"/>
      <c r="J27" s="288"/>
      <c r="K27" s="284"/>
      <c r="L27" s="288"/>
      <c r="M27" s="284"/>
      <c r="N27" s="288"/>
      <c r="O27" s="286"/>
      <c r="P27" s="288"/>
      <c r="Q27" s="286"/>
      <c r="R27" s="288"/>
    </row>
    <row r="28" spans="1:18" s="279" customFormat="1" ht="17.25" customHeight="1" x14ac:dyDescent="0.3">
      <c r="A28" s="279" t="s">
        <v>314</v>
      </c>
      <c r="F28" s="284"/>
      <c r="G28" s="284"/>
      <c r="H28" s="287">
        <f>H21+H26</f>
        <v>0</v>
      </c>
      <c r="I28" s="284"/>
      <c r="J28" s="287">
        <f>J21+J26</f>
        <v>0</v>
      </c>
      <c r="K28" s="284"/>
      <c r="L28" s="287">
        <f>L21+L26</f>
        <v>0</v>
      </c>
      <c r="M28" s="284"/>
      <c r="N28" s="287">
        <f>N21+N26</f>
        <v>0</v>
      </c>
      <c r="O28" s="286"/>
      <c r="P28" s="287">
        <f>P21+P26</f>
        <v>0</v>
      </c>
      <c r="Q28" s="286"/>
      <c r="R28" s="287">
        <f>R21+R26</f>
        <v>-575000</v>
      </c>
    </row>
    <row r="29" spans="1:18" ht="17.25" customHeight="1" x14ac:dyDescent="0.3">
      <c r="B29" s="275" t="s">
        <v>184</v>
      </c>
      <c r="F29" s="284"/>
      <c r="G29" s="284"/>
      <c r="H29" s="287">
        <v>0</v>
      </c>
      <c r="I29" s="284"/>
      <c r="J29" s="287">
        <v>0</v>
      </c>
      <c r="K29" s="284"/>
      <c r="L29" s="287">
        <v>0</v>
      </c>
      <c r="M29" s="284"/>
      <c r="N29" s="287">
        <v>0</v>
      </c>
      <c r="O29" s="286"/>
      <c r="P29" s="287">
        <v>0</v>
      </c>
      <c r="Q29" s="286"/>
      <c r="R29" s="287">
        <v>0</v>
      </c>
    </row>
    <row r="30" spans="1:18" s="279" customFormat="1" ht="17.25" customHeight="1" thickBot="1" x14ac:dyDescent="0.35">
      <c r="A30" s="279" t="s">
        <v>315</v>
      </c>
      <c r="F30" s="284"/>
      <c r="G30" s="284"/>
      <c r="H30" s="293">
        <f>WS!H143</f>
        <v>370792679</v>
      </c>
      <c r="I30" s="284"/>
      <c r="J30" s="293">
        <f>J28-J29</f>
        <v>0</v>
      </c>
      <c r="K30" s="284"/>
      <c r="L30" s="293">
        <f>L28-L29</f>
        <v>0</v>
      </c>
      <c r="M30" s="284"/>
      <c r="N30" s="293">
        <f>N28-N29</f>
        <v>0</v>
      </c>
      <c r="O30" s="286"/>
      <c r="P30" s="293">
        <f>P28-P29</f>
        <v>0</v>
      </c>
      <c r="Q30" s="286"/>
      <c r="R30" s="293">
        <f>R28-R29</f>
        <v>-575000</v>
      </c>
    </row>
    <row r="31" spans="1:18" s="279" customFormat="1" ht="17.25" customHeight="1" thickTop="1" x14ac:dyDescent="0.3">
      <c r="F31" s="284"/>
      <c r="G31" s="284"/>
      <c r="H31" s="287"/>
      <c r="I31" s="284"/>
      <c r="J31" s="287"/>
      <c r="K31" s="284"/>
      <c r="L31" s="287"/>
      <c r="M31" s="284"/>
      <c r="N31" s="287"/>
      <c r="O31" s="286"/>
      <c r="P31" s="287"/>
      <c r="Q31" s="286"/>
      <c r="R31" s="287"/>
    </row>
    <row r="32" spans="1:18" ht="17.25" customHeight="1" x14ac:dyDescent="0.3">
      <c r="F32" s="284"/>
      <c r="G32" s="284"/>
      <c r="H32" s="288"/>
      <c r="I32" s="284"/>
      <c r="J32" s="288"/>
      <c r="K32" s="284"/>
      <c r="L32" s="288"/>
      <c r="M32" s="284"/>
      <c r="N32" s="288"/>
      <c r="O32" s="286"/>
      <c r="P32" s="288"/>
      <c r="Q32" s="286"/>
      <c r="R32" s="288"/>
    </row>
    <row r="33" spans="6:18" ht="17.25" customHeight="1" x14ac:dyDescent="0.3">
      <c r="F33" s="284"/>
      <c r="G33" s="284"/>
      <c r="H33" s="288"/>
      <c r="I33" s="284"/>
      <c r="J33" s="288"/>
      <c r="K33" s="284"/>
      <c r="L33" s="288"/>
      <c r="M33" s="284"/>
      <c r="N33" s="288"/>
      <c r="O33" s="286"/>
      <c r="P33" s="288"/>
      <c r="Q33" s="286"/>
      <c r="R33" s="288"/>
    </row>
    <row r="34" spans="6:18" ht="17.25" customHeight="1" x14ac:dyDescent="0.3">
      <c r="F34" s="284"/>
      <c r="G34" s="284"/>
      <c r="H34" s="288"/>
      <c r="I34" s="284"/>
      <c r="J34" s="288"/>
      <c r="K34" s="284"/>
      <c r="L34" s="288"/>
      <c r="M34" s="284"/>
      <c r="N34" s="288"/>
      <c r="O34" s="286"/>
      <c r="P34" s="288"/>
      <c r="Q34" s="286"/>
      <c r="R34" s="288"/>
    </row>
    <row r="35" spans="6:18" ht="17.25" customHeight="1" x14ac:dyDescent="0.3">
      <c r="F35" s="284"/>
      <c r="G35" s="284"/>
      <c r="H35" s="288"/>
      <c r="I35" s="284"/>
      <c r="J35" s="288"/>
      <c r="K35" s="284"/>
      <c r="L35" s="288"/>
      <c r="M35" s="284"/>
      <c r="N35" s="288"/>
      <c r="O35" s="286"/>
      <c r="P35" s="288"/>
      <c r="Q35" s="286"/>
      <c r="R35" s="288"/>
    </row>
    <row r="36" spans="6:18" ht="17.25" customHeight="1" x14ac:dyDescent="0.3">
      <c r="F36" s="284"/>
      <c r="G36" s="284"/>
      <c r="H36" s="288"/>
      <c r="I36" s="284"/>
      <c r="J36" s="288"/>
      <c r="K36" s="284"/>
      <c r="L36" s="288"/>
      <c r="M36" s="284"/>
      <c r="N36" s="288"/>
      <c r="O36" s="286"/>
      <c r="P36" s="288"/>
      <c r="Q36" s="286"/>
      <c r="R36" s="288"/>
    </row>
    <row r="37" spans="6:18" ht="17.25" customHeight="1" x14ac:dyDescent="0.3">
      <c r="F37" s="284"/>
      <c r="G37" s="284"/>
      <c r="H37" s="288"/>
      <c r="I37" s="284"/>
      <c r="J37" s="288"/>
      <c r="K37" s="284"/>
      <c r="L37" s="288"/>
      <c r="M37" s="284"/>
      <c r="N37" s="288"/>
      <c r="O37" s="286"/>
      <c r="P37" s="288"/>
      <c r="Q37" s="286"/>
      <c r="R37" s="288"/>
    </row>
    <row r="38" spans="6:18" ht="17.25" customHeight="1" x14ac:dyDescent="0.3">
      <c r="F38" s="284"/>
      <c r="G38" s="284"/>
      <c r="H38" s="288"/>
      <c r="I38" s="284"/>
      <c r="J38" s="288"/>
      <c r="K38" s="284"/>
      <c r="L38" s="288"/>
      <c r="M38" s="284"/>
      <c r="N38" s="288"/>
      <c r="O38" s="286"/>
      <c r="P38" s="288"/>
      <c r="Q38" s="286"/>
      <c r="R38" s="288"/>
    </row>
    <row r="39" spans="6:18" ht="17.25" customHeight="1" x14ac:dyDescent="0.25"/>
    <row r="40" spans="6:18" ht="17.25" customHeight="1" x14ac:dyDescent="0.25"/>
    <row r="41" spans="6:18" ht="17.25" customHeight="1" x14ac:dyDescent="0.25"/>
    <row r="42" spans="6:18" ht="17.25" customHeight="1" x14ac:dyDescent="0.25"/>
    <row r="43" spans="6:18" ht="17.25" customHeight="1" x14ac:dyDescent="0.25"/>
    <row r="44" spans="6:18" ht="17.25" customHeight="1" x14ac:dyDescent="0.25"/>
    <row r="45" spans="6:18" ht="17.25" customHeight="1" x14ac:dyDescent="0.25"/>
    <row r="46" spans="6:18" ht="17.25" customHeight="1" x14ac:dyDescent="0.25"/>
    <row r="47" spans="6:18" ht="17.25" customHeight="1" x14ac:dyDescent="0.25"/>
    <row r="48" spans="6:1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165" spans="2:18" ht="48.95" customHeight="1" x14ac:dyDescent="0.25">
      <c r="C165" s="294" t="s">
        <v>2</v>
      </c>
      <c r="D165" s="294"/>
      <c r="E165" s="294"/>
      <c r="F165" s="294"/>
      <c r="G165" s="294"/>
      <c r="H165" s="294"/>
      <c r="I165" s="294"/>
      <c r="J165" s="294"/>
      <c r="K165" s="294"/>
      <c r="L165" s="294"/>
      <c r="M165" s="294"/>
      <c r="N165" s="294"/>
      <c r="O165" s="294"/>
      <c r="P165" s="294"/>
      <c r="Q165" s="294"/>
      <c r="R165" s="294"/>
    </row>
    <row r="166" spans="2:18" ht="4.7" customHeight="1" x14ac:dyDescent="0.25">
      <c r="F166" s="275"/>
    </row>
    <row r="167" spans="2:18" ht="66.95" customHeight="1" x14ac:dyDescent="0.25">
      <c r="C167" s="14" t="s">
        <v>3</v>
      </c>
      <c r="D167" s="14"/>
      <c r="E167" s="14"/>
      <c r="F167" s="14"/>
      <c r="G167" s="14"/>
      <c r="H167" s="14"/>
      <c r="I167" s="14"/>
      <c r="J167" s="14"/>
      <c r="K167" s="14"/>
      <c r="L167" s="14"/>
      <c r="M167" s="14"/>
      <c r="N167" s="14"/>
      <c r="O167" s="14"/>
      <c r="P167" s="14"/>
      <c r="Q167" s="14"/>
      <c r="R167" s="14"/>
    </row>
    <row r="168" spans="2:18" ht="3.95" customHeight="1" x14ac:dyDescent="0.25"/>
    <row r="169" spans="2:18" ht="65.25" customHeight="1" x14ac:dyDescent="0.25">
      <c r="C169" s="294" t="s">
        <v>4</v>
      </c>
      <c r="D169" s="294"/>
      <c r="E169" s="294"/>
      <c r="F169" s="294"/>
      <c r="G169" s="294"/>
      <c r="H169" s="294"/>
      <c r="I169" s="294"/>
      <c r="J169" s="294"/>
      <c r="K169" s="294"/>
      <c r="L169" s="294"/>
      <c r="M169" s="294"/>
      <c r="N169" s="294"/>
      <c r="O169" s="294"/>
      <c r="P169" s="294"/>
      <c r="Q169" s="294"/>
      <c r="R169" s="294"/>
    </row>
    <row r="170" spans="2:18" ht="4.7" customHeight="1" x14ac:dyDescent="0.25">
      <c r="B170" s="275" t="s">
        <v>12</v>
      </c>
      <c r="F170" s="275"/>
    </row>
    <row r="171" spans="2:18" x14ac:dyDescent="0.25">
      <c r="C171" s="294" t="s">
        <v>5</v>
      </c>
      <c r="D171" s="294"/>
      <c r="E171" s="294"/>
      <c r="F171" s="294"/>
      <c r="G171" s="294"/>
      <c r="H171" s="294"/>
      <c r="I171" s="294"/>
      <c r="J171" s="294"/>
      <c r="K171" s="294"/>
      <c r="L171" s="294"/>
      <c r="M171" s="294"/>
      <c r="N171" s="294"/>
      <c r="O171" s="294"/>
      <c r="P171" s="294"/>
      <c r="Q171" s="294"/>
      <c r="R171" s="294"/>
    </row>
    <row r="172" spans="2:18" x14ac:dyDescent="0.25">
      <c r="C172" s="275" t="s">
        <v>6</v>
      </c>
      <c r="D172" s="294" t="s">
        <v>7</v>
      </c>
      <c r="E172" s="294"/>
      <c r="F172" s="294"/>
      <c r="G172" s="294"/>
      <c r="H172" s="294"/>
      <c r="I172" s="294"/>
      <c r="J172" s="294"/>
      <c r="K172" s="294"/>
      <c r="L172" s="294"/>
      <c r="M172" s="294"/>
      <c r="N172" s="294"/>
      <c r="O172" s="294"/>
      <c r="P172" s="294"/>
      <c r="Q172" s="294"/>
      <c r="R172" s="294"/>
    </row>
    <row r="173" spans="2:18" ht="49.7" customHeight="1" x14ac:dyDescent="0.25">
      <c r="D173" s="294" t="s">
        <v>8</v>
      </c>
      <c r="E173" s="294"/>
      <c r="F173" s="294"/>
      <c r="G173" s="294"/>
      <c r="H173" s="294"/>
      <c r="I173" s="294"/>
      <c r="J173" s="294"/>
      <c r="K173" s="294"/>
      <c r="L173" s="294"/>
      <c r="M173" s="294"/>
      <c r="N173" s="294"/>
      <c r="O173" s="294"/>
      <c r="P173" s="294"/>
      <c r="Q173" s="294"/>
      <c r="R173" s="294"/>
    </row>
    <row r="174" spans="2:18" x14ac:dyDescent="0.25">
      <c r="C174" s="275" t="s">
        <v>9</v>
      </c>
      <c r="D174" s="294" t="s">
        <v>10</v>
      </c>
      <c r="E174" s="294"/>
      <c r="F174" s="294"/>
      <c r="G174" s="294"/>
      <c r="H174" s="294"/>
      <c r="I174" s="294"/>
      <c r="J174" s="294"/>
      <c r="K174" s="294"/>
      <c r="L174" s="294"/>
      <c r="M174" s="294"/>
      <c r="N174" s="294"/>
      <c r="O174" s="294"/>
      <c r="P174" s="294"/>
      <c r="Q174" s="294"/>
      <c r="R174" s="294"/>
    </row>
    <row r="175" spans="2:18" ht="97.5" customHeight="1" x14ac:dyDescent="0.25">
      <c r="D175" s="294" t="s">
        <v>11</v>
      </c>
      <c r="E175" s="294"/>
      <c r="F175" s="294"/>
      <c r="G175" s="294"/>
      <c r="H175" s="294"/>
      <c r="I175" s="294"/>
      <c r="J175" s="294"/>
      <c r="K175" s="294"/>
      <c r="L175" s="294"/>
      <c r="M175" s="294"/>
      <c r="N175" s="294"/>
      <c r="O175" s="294"/>
      <c r="P175" s="294"/>
      <c r="Q175" s="294"/>
      <c r="R175" s="294"/>
    </row>
    <row r="176" spans="2:18" x14ac:dyDescent="0.25">
      <c r="C176" s="275" t="s">
        <v>13</v>
      </c>
      <c r="D176" s="294" t="s">
        <v>14</v>
      </c>
      <c r="E176" s="294"/>
      <c r="F176" s="294"/>
      <c r="G176" s="294"/>
      <c r="H176" s="294"/>
      <c r="I176" s="294"/>
      <c r="J176" s="294"/>
      <c r="K176" s="294"/>
      <c r="L176" s="294"/>
      <c r="M176" s="294"/>
      <c r="N176" s="294"/>
      <c r="O176" s="294"/>
      <c r="P176" s="294"/>
      <c r="Q176" s="294"/>
      <c r="R176" s="294"/>
    </row>
    <row r="177" spans="4:18" x14ac:dyDescent="0.25">
      <c r="D177" s="294" t="s">
        <v>15</v>
      </c>
      <c r="E177" s="294"/>
      <c r="F177" s="294"/>
      <c r="G177" s="294"/>
      <c r="H177" s="294"/>
      <c r="I177" s="294"/>
      <c r="J177" s="294"/>
      <c r="K177" s="294"/>
      <c r="L177" s="294"/>
      <c r="M177" s="294"/>
      <c r="N177" s="294"/>
      <c r="O177" s="294"/>
      <c r="P177" s="294"/>
      <c r="Q177" s="294"/>
      <c r="R177" s="294"/>
    </row>
    <row r="178" spans="4:18" x14ac:dyDescent="0.25">
      <c r="F178" s="275"/>
    </row>
    <row r="201" spans="2:18" ht="16.5" customHeight="1" x14ac:dyDescent="0.25">
      <c r="B201" s="15" t="s">
        <v>16</v>
      </c>
      <c r="C201" s="15"/>
      <c r="D201" s="15"/>
      <c r="E201" s="15"/>
      <c r="F201" s="15"/>
      <c r="G201" s="15"/>
      <c r="H201" s="15"/>
      <c r="I201" s="15"/>
      <c r="J201" s="15"/>
      <c r="K201" s="15"/>
      <c r="L201" s="15"/>
      <c r="M201" s="15"/>
      <c r="N201" s="15"/>
      <c r="O201" s="15"/>
      <c r="P201" s="15"/>
      <c r="Q201" s="15"/>
      <c r="R201" s="15"/>
    </row>
    <row r="221" spans="2:17" ht="16.5" x14ac:dyDescent="0.25">
      <c r="B221" s="16" t="s">
        <v>17</v>
      </c>
      <c r="C221" s="17"/>
      <c r="D221" s="18"/>
      <c r="E221" s="18"/>
      <c r="F221" s="17"/>
      <c r="G221" s="19"/>
      <c r="H221" s="20"/>
      <c r="I221" s="19"/>
      <c r="J221" s="20"/>
      <c r="K221" s="19"/>
      <c r="L221" s="20"/>
      <c r="M221" s="19"/>
      <c r="N221" s="20"/>
      <c r="O221" s="21"/>
      <c r="Q221" s="21"/>
    </row>
    <row r="222" spans="2:17" ht="16.5" x14ac:dyDescent="0.25">
      <c r="B222" s="16"/>
      <c r="C222" s="17"/>
      <c r="D222" s="22" t="s">
        <v>18</v>
      </c>
      <c r="E222" s="23"/>
      <c r="F222" s="24" t="s">
        <v>19</v>
      </c>
      <c r="G222" s="25"/>
      <c r="H222" s="27"/>
      <c r="I222" s="25"/>
      <c r="J222" s="27"/>
      <c r="K222" s="25"/>
      <c r="L222" s="27"/>
      <c r="M222" s="25"/>
      <c r="N222" s="27"/>
      <c r="O222" s="28" t="s">
        <v>21</v>
      </c>
      <c r="Q222" s="28" t="s">
        <v>21</v>
      </c>
    </row>
    <row r="223" spans="2:17" ht="16.5" x14ac:dyDescent="0.25">
      <c r="B223" s="16"/>
      <c r="C223" s="17" t="s">
        <v>6</v>
      </c>
      <c r="D223" s="29" t="s">
        <v>22</v>
      </c>
      <c r="E223" s="18"/>
      <c r="F223" s="17" t="s">
        <v>23</v>
      </c>
      <c r="G223" s="19"/>
      <c r="H223" s="20"/>
      <c r="I223" s="19"/>
      <c r="J223" s="20"/>
      <c r="K223" s="19"/>
      <c r="L223" s="20"/>
      <c r="M223" s="19"/>
      <c r="N223" s="20"/>
      <c r="O223" s="31">
        <v>6050000</v>
      </c>
      <c r="Q223" s="31">
        <v>6050000</v>
      </c>
    </row>
    <row r="224" spans="2:17" ht="16.5" x14ac:dyDescent="0.25">
      <c r="B224" s="19"/>
      <c r="C224" s="17" t="s">
        <v>9</v>
      </c>
      <c r="D224" s="29" t="s">
        <v>25</v>
      </c>
      <c r="E224" s="18"/>
      <c r="F224" s="17" t="s">
        <v>26</v>
      </c>
      <c r="G224" s="19"/>
      <c r="H224" s="20"/>
      <c r="I224" s="19"/>
      <c r="J224" s="20"/>
      <c r="K224" s="19"/>
      <c r="L224" s="20"/>
      <c r="M224" s="19"/>
      <c r="N224" s="20"/>
      <c r="O224" s="31">
        <v>198000000</v>
      </c>
      <c r="Q224" s="31">
        <v>198000000</v>
      </c>
    </row>
    <row r="225" spans="2:17" ht="16.5" x14ac:dyDescent="0.25">
      <c r="B225" s="19"/>
      <c r="C225" s="17" t="s">
        <v>13</v>
      </c>
      <c r="D225" s="29" t="s">
        <v>28</v>
      </c>
      <c r="E225" s="18"/>
      <c r="F225" s="33" t="s">
        <v>29</v>
      </c>
      <c r="G225" s="19"/>
      <c r="H225" s="20"/>
      <c r="I225" s="19"/>
      <c r="J225" s="20"/>
      <c r="K225" s="19"/>
      <c r="L225" s="20"/>
      <c r="M225" s="19"/>
      <c r="N225" s="20"/>
      <c r="O225" s="31">
        <v>880740000</v>
      </c>
      <c r="Q225" s="31">
        <v>880740000</v>
      </c>
    </row>
    <row r="226" spans="2:17" ht="16.5" x14ac:dyDescent="0.25">
      <c r="B226" s="19"/>
      <c r="C226" s="34" t="s">
        <v>30</v>
      </c>
      <c r="D226" s="34"/>
      <c r="E226" s="34"/>
      <c r="F226" s="34"/>
      <c r="G226" s="34"/>
      <c r="H226" s="34"/>
      <c r="I226" s="34"/>
      <c r="J226" s="34"/>
      <c r="K226" s="34"/>
      <c r="L226" s="34"/>
      <c r="M226" s="34"/>
      <c r="N226" s="20"/>
      <c r="O226" s="35">
        <f>SUM(O223:O225)</f>
        <v>1084790000</v>
      </c>
      <c r="Q226" s="35">
        <f>SUM(Q223:Q225)</f>
        <v>1084790000</v>
      </c>
    </row>
    <row r="227" spans="2:17" ht="16.5" x14ac:dyDescent="0.25">
      <c r="B227" s="19"/>
      <c r="C227" s="25"/>
      <c r="D227" s="25"/>
      <c r="E227" s="25"/>
      <c r="F227" s="25"/>
      <c r="G227" s="25"/>
      <c r="H227" s="20"/>
      <c r="I227" s="25"/>
      <c r="J227" s="20"/>
      <c r="K227" s="25"/>
      <c r="L227" s="20"/>
      <c r="M227" s="25"/>
      <c r="N227" s="20"/>
      <c r="O227" s="21"/>
      <c r="Q227" s="21"/>
    </row>
    <row r="334" ht="6.75" customHeight="1" x14ac:dyDescent="0.25"/>
  </sheetData>
  <mergeCells count="12">
    <mergeCell ref="D174:R174"/>
    <mergeCell ref="D175:R175"/>
    <mergeCell ref="D176:R176"/>
    <mergeCell ref="D177:R177"/>
    <mergeCell ref="B201:R201"/>
    <mergeCell ref="C226:M226"/>
    <mergeCell ref="C165:R165"/>
    <mergeCell ref="C167:R167"/>
    <mergeCell ref="C169:R169"/>
    <mergeCell ref="C171:R171"/>
    <mergeCell ref="D172:R172"/>
    <mergeCell ref="D173:R173"/>
  </mergeCells>
  <printOptions horizontalCentered="1"/>
  <pageMargins left="0.59055118110236227" right="0.39370078740157483" top="0.59055118110236227" bottom="0.39370078740157483" header="0.31496062992125984" footer="0.51181102362204722"/>
  <pageSetup paperSize="9" scale="65" firstPageNumber="2" orientation="portrait" useFirstPageNumber="1" r:id="rId1"/>
  <headerFooter alignWithMargins="0">
    <oddFooter>&amp;C&amp;"Book Antiqua,Regular"&amp;10Lihat Catatan atas Laporan Keuangan yang merupakan bagian yang tidak terpisahkan dari laporan keuangan secara keseluruhan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AA56D-D4C3-4F10-AC78-455E63891C07}">
  <dimension ref="A1:U250"/>
  <sheetViews>
    <sheetView view="pageBreakPreview" topLeftCell="A19" zoomScale="85" zoomScaleNormal="100" zoomScaleSheetLayoutView="85" workbookViewId="0">
      <selection activeCell="G10" sqref="G10"/>
    </sheetView>
  </sheetViews>
  <sheetFormatPr defaultColWidth="9.140625" defaultRowHeight="17.25" customHeight="1" x14ac:dyDescent="0.25"/>
  <cols>
    <col min="1" max="1" width="1.5703125" style="295" customWidth="1"/>
    <col min="2" max="2" width="2.85546875" style="295" customWidth="1"/>
    <col min="3" max="3" width="24.7109375" style="295" customWidth="1"/>
    <col min="4" max="4" width="1" style="295" customWidth="1"/>
    <col min="5" max="5" width="7.140625" style="295" customWidth="1"/>
    <col min="6" max="6" width="0.85546875" style="295" customWidth="1"/>
    <col min="7" max="7" width="16.5703125" style="295" customWidth="1"/>
    <col min="8" max="8" width="0.85546875" style="295" customWidth="1"/>
    <col min="9" max="9" width="16.5703125" style="295" customWidth="1"/>
    <col min="10" max="10" width="0.85546875" style="295" customWidth="1"/>
    <col min="11" max="11" width="16.5703125" style="295" customWidth="1"/>
    <col min="12" max="12" width="0.85546875" style="295" customWidth="1"/>
    <col min="13" max="13" width="16.5703125" style="295" customWidth="1"/>
    <col min="14" max="14" width="0.85546875" style="295" customWidth="1"/>
    <col min="15" max="15" width="16.5703125" style="295" customWidth="1"/>
    <col min="16" max="16" width="0.85546875" style="295" customWidth="1"/>
    <col min="17" max="17" width="16.5703125" style="295" customWidth="1"/>
    <col min="18" max="18" width="0.85546875" style="295" customWidth="1"/>
    <col min="19" max="16384" width="9.140625" style="295"/>
  </cols>
  <sheetData>
    <row r="1" spans="1:21" ht="6.75" customHeight="1" x14ac:dyDescent="0.25"/>
    <row r="2" spans="1:21" ht="17.25" customHeight="1" x14ac:dyDescent="0.3">
      <c r="A2" s="51" t="str">
        <f>LR!A2</f>
        <v>PT REZA BERKAH ABADI</v>
      </c>
      <c r="B2" s="52"/>
      <c r="C2" s="52"/>
      <c r="D2" s="52"/>
      <c r="E2" s="52"/>
      <c r="F2" s="52"/>
      <c r="G2" s="52"/>
      <c r="H2" s="52"/>
      <c r="I2" s="52"/>
      <c r="J2" s="52"/>
      <c r="K2" s="52"/>
      <c r="L2" s="52"/>
      <c r="M2" s="52"/>
      <c r="N2" s="52"/>
      <c r="P2" s="52"/>
      <c r="R2" s="52"/>
    </row>
    <row r="3" spans="1:21" ht="17.25" customHeight="1" x14ac:dyDescent="0.3">
      <c r="A3" s="51" t="s">
        <v>316</v>
      </c>
      <c r="B3" s="52"/>
      <c r="C3" s="52"/>
      <c r="D3" s="52"/>
      <c r="E3" s="52"/>
      <c r="F3" s="52"/>
      <c r="G3" s="52"/>
      <c r="H3" s="52"/>
      <c r="I3" s="52"/>
      <c r="J3" s="52"/>
      <c r="K3" s="52"/>
      <c r="L3" s="52"/>
      <c r="M3" s="52"/>
      <c r="N3" s="52"/>
      <c r="P3" s="52"/>
      <c r="R3" s="52"/>
    </row>
    <row r="4" spans="1:21" ht="17.25" customHeight="1" x14ac:dyDescent="0.25">
      <c r="A4" s="54" t="str">
        <f>LR!A4</f>
        <v>Untuk Bulan yang Berakhir Pada Tanggal 31 Mei 2022</v>
      </c>
      <c r="B4" s="48"/>
      <c r="C4" s="48"/>
      <c r="D4" s="48"/>
      <c r="E4" s="48"/>
      <c r="F4" s="48"/>
      <c r="G4" s="48"/>
      <c r="H4" s="48"/>
      <c r="I4" s="48"/>
      <c r="J4" s="48"/>
      <c r="K4" s="48"/>
      <c r="L4" s="48"/>
      <c r="M4" s="48"/>
      <c r="N4" s="48"/>
      <c r="P4" s="48"/>
      <c r="R4" s="48"/>
    </row>
    <row r="5" spans="1:21" ht="17.25" customHeight="1" x14ac:dyDescent="0.25">
      <c r="A5" s="54" t="str">
        <f>LR!A5</f>
        <v>(Disajikan dalam Rupiah, kecuali Dinyatakan Lain)</v>
      </c>
      <c r="B5" s="55"/>
      <c r="C5" s="55"/>
      <c r="D5" s="55"/>
      <c r="E5" s="55"/>
      <c r="F5" s="55"/>
      <c r="G5" s="55"/>
      <c r="H5" s="55"/>
      <c r="I5" s="55"/>
      <c r="J5" s="55"/>
      <c r="K5" s="55"/>
      <c r="L5" s="55"/>
      <c r="M5" s="55"/>
      <c r="N5" s="55"/>
      <c r="P5" s="55"/>
      <c r="R5" s="55"/>
    </row>
    <row r="6" spans="1:21" ht="6.75" customHeight="1" thickBot="1" x14ac:dyDescent="0.3">
      <c r="A6" s="296"/>
      <c r="B6" s="296"/>
      <c r="C6" s="296"/>
      <c r="D6" s="296"/>
      <c r="E6" s="297"/>
      <c r="F6" s="297"/>
      <c r="G6" s="297"/>
      <c r="H6" s="297"/>
      <c r="I6" s="297"/>
      <c r="J6" s="297"/>
      <c r="K6" s="297"/>
      <c r="L6" s="297"/>
      <c r="M6" s="297"/>
      <c r="N6" s="297"/>
      <c r="O6" s="297"/>
      <c r="P6" s="297"/>
      <c r="Q6" s="297"/>
      <c r="R6" s="297"/>
    </row>
    <row r="7" spans="1:21" ht="17.25" customHeight="1" x14ac:dyDescent="0.25">
      <c r="A7" s="48"/>
      <c r="B7" s="48"/>
      <c r="C7" s="48"/>
      <c r="D7" s="50"/>
      <c r="R7" s="298"/>
    </row>
    <row r="8" spans="1:21" ht="17.25" customHeight="1" x14ac:dyDescent="0.3">
      <c r="A8" s="48"/>
      <c r="B8" s="48"/>
      <c r="C8" s="48"/>
      <c r="D8" s="50"/>
      <c r="E8" s="299" t="s">
        <v>46</v>
      </c>
      <c r="F8" s="300"/>
      <c r="G8" s="299" t="s">
        <v>401</v>
      </c>
      <c r="H8" s="300"/>
      <c r="I8" s="299" t="s">
        <v>47</v>
      </c>
      <c r="J8" s="300"/>
      <c r="K8" s="299" t="s">
        <v>48</v>
      </c>
      <c r="L8" s="300"/>
      <c r="M8" s="299" t="s">
        <v>49</v>
      </c>
      <c r="N8" s="300"/>
      <c r="O8" s="299" t="s">
        <v>50</v>
      </c>
      <c r="P8" s="301"/>
      <c r="Q8" s="299" t="s">
        <v>51</v>
      </c>
      <c r="R8" s="302"/>
    </row>
    <row r="9" spans="1:21" ht="17.25" customHeight="1" x14ac:dyDescent="0.3">
      <c r="A9" s="303"/>
      <c r="B9" s="295" t="s">
        <v>67</v>
      </c>
      <c r="C9" s="68"/>
      <c r="D9" s="304"/>
      <c r="E9" s="305">
        <v>6</v>
      </c>
      <c r="F9" s="306"/>
      <c r="G9" s="307">
        <f>CALK!P203</f>
        <v>500000000</v>
      </c>
      <c r="H9" s="306"/>
      <c r="I9" s="307">
        <f>G9</f>
        <v>500000000</v>
      </c>
      <c r="J9" s="306"/>
      <c r="K9" s="307">
        <f>I9</f>
        <v>500000000</v>
      </c>
      <c r="L9" s="306"/>
      <c r="M9" s="307">
        <f>K9</f>
        <v>500000000</v>
      </c>
      <c r="N9" s="307"/>
      <c r="O9" s="307">
        <f>K9</f>
        <v>500000000</v>
      </c>
      <c r="P9" s="307"/>
      <c r="Q9" s="307">
        <f>M9</f>
        <v>500000000</v>
      </c>
      <c r="R9" s="308"/>
    </row>
    <row r="10" spans="1:21" ht="17.25" customHeight="1" x14ac:dyDescent="0.3">
      <c r="A10" s="303"/>
      <c r="B10" s="295" t="s">
        <v>68</v>
      </c>
      <c r="C10" s="68"/>
      <c r="D10" s="304"/>
      <c r="E10" s="305">
        <v>7</v>
      </c>
      <c r="F10" s="306"/>
      <c r="G10" s="80">
        <f>CALK!J209</f>
        <v>369192</v>
      </c>
      <c r="H10" s="306"/>
      <c r="I10" s="80">
        <f>SUM(G10:G11)</f>
        <v>371161871</v>
      </c>
      <c r="J10" s="306"/>
      <c r="K10" s="80">
        <f>SUM(I10:I11)</f>
        <v>371161871</v>
      </c>
      <c r="L10" s="284"/>
      <c r="M10" s="80">
        <f>SUM(K10:K11)</f>
        <v>371161871</v>
      </c>
      <c r="N10" s="287">
        <v>0</v>
      </c>
      <c r="O10" s="80">
        <f>SUM(M10:M11)</f>
        <v>371161871</v>
      </c>
      <c r="P10" s="80"/>
      <c r="Q10" s="80">
        <f>SUM(O10:O11)</f>
        <v>371161871</v>
      </c>
      <c r="R10" s="80"/>
      <c r="U10" s="310"/>
    </row>
    <row r="11" spans="1:21" ht="17.25" customHeight="1" x14ac:dyDescent="0.25">
      <c r="A11" s="311"/>
      <c r="B11" s="295" t="s">
        <v>317</v>
      </c>
      <c r="C11" s="68"/>
      <c r="D11" s="312"/>
      <c r="E11" s="309"/>
      <c r="F11" s="307"/>
      <c r="G11" s="80">
        <f>LR!H30</f>
        <v>370792679</v>
      </c>
      <c r="H11" s="307"/>
      <c r="I11" s="80">
        <f>LR!J30</f>
        <v>0</v>
      </c>
      <c r="J11" s="307"/>
      <c r="K11" s="80">
        <f>LR!L30</f>
        <v>0</v>
      </c>
      <c r="L11" s="80"/>
      <c r="M11" s="80">
        <f>LR!N30</f>
        <v>0</v>
      </c>
      <c r="N11" s="307"/>
      <c r="O11" s="80">
        <f>LR!P30</f>
        <v>0</v>
      </c>
      <c r="P11" s="307"/>
      <c r="Q11" s="80">
        <f>LR!R30</f>
        <v>-575000</v>
      </c>
      <c r="R11" s="313"/>
    </row>
    <row r="12" spans="1:21" ht="6.75" customHeight="1" x14ac:dyDescent="0.3">
      <c r="A12" s="52"/>
      <c r="B12" s="68"/>
      <c r="C12" s="68"/>
      <c r="D12" s="304"/>
      <c r="E12" s="306"/>
      <c r="F12" s="306"/>
      <c r="G12" s="306"/>
      <c r="H12" s="306"/>
      <c r="I12" s="306"/>
      <c r="J12" s="306"/>
      <c r="K12" s="306"/>
      <c r="L12" s="306"/>
      <c r="M12" s="306"/>
      <c r="N12" s="306"/>
      <c r="O12" s="308"/>
      <c r="P12" s="306"/>
      <c r="Q12" s="308"/>
      <c r="R12" s="308"/>
    </row>
    <row r="13" spans="1:21" ht="17.25" customHeight="1" thickBot="1" x14ac:dyDescent="0.35">
      <c r="B13" s="52" t="s">
        <v>70</v>
      </c>
      <c r="C13" s="52"/>
      <c r="D13" s="314"/>
      <c r="E13" s="306"/>
      <c r="F13" s="306"/>
      <c r="G13" s="315">
        <f>SUM(G9:G11)</f>
        <v>871161871</v>
      </c>
      <c r="H13" s="306"/>
      <c r="I13" s="315">
        <f>SUM(I9:I11)</f>
        <v>871161871</v>
      </c>
      <c r="J13" s="306"/>
      <c r="K13" s="315">
        <f>SUM(K9:K11)</f>
        <v>871161871</v>
      </c>
      <c r="L13" s="306"/>
      <c r="M13" s="315">
        <f>SUM(M9:M11)</f>
        <v>871161871</v>
      </c>
      <c r="N13" s="306"/>
      <c r="O13" s="315">
        <f>SUM(O9:O11)</f>
        <v>871161871</v>
      </c>
      <c r="P13" s="306"/>
      <c r="Q13" s="315">
        <f>SUM(Q9:Q11)</f>
        <v>870586871</v>
      </c>
      <c r="R13" s="316"/>
    </row>
    <row r="14" spans="1:21" ht="17.25" customHeight="1" thickTop="1" x14ac:dyDescent="0.3">
      <c r="A14" s="52"/>
      <c r="B14" s="48"/>
      <c r="C14" s="52"/>
      <c r="D14" s="314"/>
      <c r="E14" s="306"/>
      <c r="F14" s="306"/>
      <c r="G14" s="306"/>
      <c r="H14" s="306"/>
      <c r="I14" s="306"/>
      <c r="J14" s="306"/>
      <c r="K14" s="306"/>
      <c r="L14" s="306"/>
      <c r="M14" s="306"/>
      <c r="N14" s="306"/>
      <c r="O14" s="306"/>
      <c r="P14" s="306"/>
      <c r="Q14" s="306"/>
      <c r="R14" s="316"/>
    </row>
    <row r="15" spans="1:21" ht="17.25" customHeight="1" x14ac:dyDescent="0.3">
      <c r="A15" s="52"/>
      <c r="B15" s="48"/>
      <c r="C15" s="52"/>
      <c r="D15" s="314"/>
      <c r="E15" s="306"/>
      <c r="F15" s="306"/>
      <c r="G15" s="306"/>
      <c r="H15" s="306"/>
      <c r="I15" s="306"/>
      <c r="J15" s="306"/>
      <c r="K15" s="306"/>
      <c r="L15" s="306"/>
      <c r="M15" s="306"/>
      <c r="N15" s="306"/>
      <c r="O15" s="306"/>
      <c r="P15" s="306"/>
      <c r="Q15" s="306"/>
      <c r="R15" s="316"/>
    </row>
    <row r="16" spans="1:21" ht="17.25" customHeight="1" x14ac:dyDescent="0.3">
      <c r="A16" s="52"/>
      <c r="B16" s="48"/>
      <c r="C16" s="52"/>
      <c r="D16" s="314"/>
      <c r="E16" s="306"/>
      <c r="F16" s="306"/>
      <c r="G16" s="306"/>
      <c r="H16" s="306"/>
      <c r="I16" s="306"/>
      <c r="J16" s="306"/>
      <c r="K16" s="306"/>
      <c r="L16" s="306"/>
      <c r="M16" s="306"/>
      <c r="N16" s="306"/>
      <c r="O16" s="306"/>
      <c r="P16" s="306"/>
      <c r="Q16" s="306"/>
      <c r="R16" s="316"/>
    </row>
    <row r="25" spans="7:17" ht="17.25" customHeight="1" x14ac:dyDescent="0.25">
      <c r="G25" s="317"/>
      <c r="I25" s="317"/>
      <c r="K25" s="317"/>
      <c r="M25" s="317"/>
      <c r="O25" s="317"/>
      <c r="Q25" s="317"/>
    </row>
    <row r="26" spans="7:17" ht="17.25" customHeight="1" x14ac:dyDescent="0.25">
      <c r="G26" s="318"/>
      <c r="I26" s="318"/>
      <c r="K26" s="318"/>
      <c r="M26" s="318"/>
      <c r="O26" s="318"/>
      <c r="Q26" s="318"/>
    </row>
    <row r="203" spans="2:2" ht="17.25" customHeight="1" x14ac:dyDescent="0.25">
      <c r="B203" s="295" t="s">
        <v>12</v>
      </c>
    </row>
    <row r="224" spans="2:18" ht="17.25" customHeight="1" x14ac:dyDescent="0.25">
      <c r="B224" s="15" t="s">
        <v>16</v>
      </c>
      <c r="C224" s="15"/>
      <c r="D224" s="15"/>
      <c r="E224" s="15"/>
      <c r="F224" s="15"/>
      <c r="G224" s="15"/>
      <c r="H224" s="15"/>
      <c r="I224" s="15"/>
      <c r="J224" s="15"/>
      <c r="K224" s="15"/>
      <c r="L224" s="15"/>
      <c r="M224" s="15"/>
      <c r="N224" s="15"/>
      <c r="O224" s="15"/>
      <c r="P224" s="15"/>
      <c r="Q224" s="15"/>
      <c r="R224" s="15"/>
    </row>
    <row r="244" spans="2:16" ht="17.25" customHeight="1" x14ac:dyDescent="0.25">
      <c r="B244" s="16" t="s">
        <v>17</v>
      </c>
      <c r="C244" s="17"/>
      <c r="D244" s="18"/>
      <c r="E244" s="18"/>
      <c r="F244" s="20"/>
      <c r="G244" s="20"/>
      <c r="H244" s="20"/>
      <c r="I244" s="20"/>
      <c r="J244" s="20"/>
      <c r="K244" s="20"/>
      <c r="L244" s="20"/>
      <c r="M244" s="20"/>
      <c r="N244" s="21"/>
      <c r="P244" s="21"/>
    </row>
    <row r="245" spans="2:16" ht="17.25" customHeight="1" x14ac:dyDescent="0.25">
      <c r="B245" s="16"/>
      <c r="C245" s="17"/>
      <c r="D245" s="22" t="s">
        <v>18</v>
      </c>
      <c r="E245" s="23"/>
      <c r="F245" s="26" t="s">
        <v>20</v>
      </c>
      <c r="G245" s="27"/>
      <c r="H245" s="26" t="s">
        <v>20</v>
      </c>
      <c r="I245" s="27"/>
      <c r="J245" s="26" t="s">
        <v>20</v>
      </c>
      <c r="K245" s="27"/>
      <c r="L245" s="26" t="s">
        <v>20</v>
      </c>
      <c r="M245" s="27"/>
      <c r="N245" s="28" t="s">
        <v>21</v>
      </c>
      <c r="P245" s="28" t="s">
        <v>21</v>
      </c>
    </row>
    <row r="246" spans="2:16" ht="17.25" customHeight="1" x14ac:dyDescent="0.25">
      <c r="B246" s="16"/>
      <c r="C246" s="17" t="s">
        <v>6</v>
      </c>
      <c r="D246" s="29" t="s">
        <v>22</v>
      </c>
      <c r="E246" s="18"/>
      <c r="F246" s="30" t="s">
        <v>24</v>
      </c>
      <c r="G246" s="20"/>
      <c r="H246" s="30" t="s">
        <v>24</v>
      </c>
      <c r="I246" s="20"/>
      <c r="J246" s="30" t="s">
        <v>24</v>
      </c>
      <c r="K246" s="20"/>
      <c r="L246" s="30" t="s">
        <v>24</v>
      </c>
      <c r="M246" s="20"/>
      <c r="N246" s="31">
        <v>6050000</v>
      </c>
      <c r="P246" s="31">
        <v>6050000</v>
      </c>
    </row>
    <row r="247" spans="2:16" ht="17.25" customHeight="1" x14ac:dyDescent="0.25">
      <c r="B247" s="19"/>
      <c r="C247" s="17" t="s">
        <v>9</v>
      </c>
      <c r="D247" s="29" t="s">
        <v>25</v>
      </c>
      <c r="E247" s="18"/>
      <c r="F247" s="32" t="s">
        <v>27</v>
      </c>
      <c r="G247" s="20"/>
      <c r="H247" s="32" t="s">
        <v>27</v>
      </c>
      <c r="I247" s="20"/>
      <c r="J247" s="32" t="s">
        <v>27</v>
      </c>
      <c r="K247" s="20"/>
      <c r="L247" s="32" t="s">
        <v>27</v>
      </c>
      <c r="M247" s="20"/>
      <c r="N247" s="31">
        <v>198000000</v>
      </c>
      <c r="P247" s="31">
        <v>198000000</v>
      </c>
    </row>
    <row r="248" spans="2:16" ht="17.25" customHeight="1" x14ac:dyDescent="0.25">
      <c r="B248" s="19"/>
      <c r="C248" s="17" t="s">
        <v>13</v>
      </c>
      <c r="D248" s="29" t="s">
        <v>28</v>
      </c>
      <c r="E248" s="18"/>
      <c r="F248" s="32" t="s">
        <v>27</v>
      </c>
      <c r="G248" s="20"/>
      <c r="H248" s="32" t="s">
        <v>27</v>
      </c>
      <c r="I248" s="20"/>
      <c r="J248" s="32" t="s">
        <v>27</v>
      </c>
      <c r="K248" s="20"/>
      <c r="L248" s="32" t="s">
        <v>27</v>
      </c>
      <c r="M248" s="20"/>
      <c r="N248" s="31">
        <v>880740000</v>
      </c>
      <c r="P248" s="31">
        <v>880740000</v>
      </c>
    </row>
    <row r="249" spans="2:16" ht="17.25" customHeight="1" x14ac:dyDescent="0.25">
      <c r="B249" s="19"/>
      <c r="C249" s="34" t="s">
        <v>30</v>
      </c>
      <c r="D249" s="34"/>
      <c r="E249" s="34"/>
      <c r="F249" s="34"/>
      <c r="G249" s="34"/>
      <c r="H249" s="34"/>
      <c r="I249" s="34"/>
      <c r="J249" s="34"/>
      <c r="K249" s="34"/>
      <c r="L249" s="34"/>
      <c r="M249" s="20"/>
      <c r="N249" s="35">
        <f>SUM(N246:N248)</f>
        <v>1084790000</v>
      </c>
      <c r="P249" s="35">
        <f>SUM(P246:P248)</f>
        <v>1084790000</v>
      </c>
    </row>
    <row r="250" spans="2:16" ht="17.25" customHeight="1" x14ac:dyDescent="0.25">
      <c r="B250" s="19"/>
      <c r="C250" s="25"/>
      <c r="D250" s="25"/>
      <c r="E250" s="25"/>
      <c r="F250" s="25"/>
      <c r="G250" s="20"/>
      <c r="H250" s="25"/>
      <c r="I250" s="20"/>
      <c r="J250" s="25"/>
      <c r="K250" s="20"/>
      <c r="L250" s="25"/>
      <c r="M250" s="20"/>
      <c r="N250" s="21"/>
      <c r="P250" s="21"/>
    </row>
  </sheetData>
  <mergeCells count="2">
    <mergeCell ref="B224:R224"/>
    <mergeCell ref="C249:L249"/>
  </mergeCells>
  <printOptions horizontalCentered="1"/>
  <pageMargins left="0.59055118110236227" right="0.39370078740157483" top="0.59055118110236227" bottom="0.39370078740157483" header="0.31496062992125984" footer="0.51181102362204722"/>
  <pageSetup paperSize="9" scale="65" firstPageNumber="3" orientation="portrait" useFirstPageNumber="1" r:id="rId1"/>
  <headerFooter>
    <oddFooter>&amp;C&amp;"Book Antiqua,Regular"&amp;10Lihat Catatan atas Laporan Keuangan yang merupakan bagian yang tidak terpisahkan dari laporan keuangan secara keseluruhan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D499E-E3F4-4B41-8350-D21F3EAA821D}">
  <dimension ref="A1:P266"/>
  <sheetViews>
    <sheetView view="pageBreakPreview" zoomScale="70" zoomScaleNormal="100" zoomScaleSheetLayoutView="70" workbookViewId="0">
      <selection activeCell="O17" sqref="O17"/>
    </sheetView>
  </sheetViews>
  <sheetFormatPr defaultColWidth="9.140625" defaultRowHeight="17.25" customHeight="1" x14ac:dyDescent="0.25"/>
  <cols>
    <col min="1" max="1" width="2.28515625" style="48" customWidth="1"/>
    <col min="2" max="2" width="2.85546875" style="48" customWidth="1"/>
    <col min="3" max="3" width="1.85546875" style="48" customWidth="1"/>
    <col min="4" max="4" width="36" style="48" customWidth="1"/>
    <col min="5" max="5" width="15.85546875" style="48" customWidth="1"/>
    <col min="6" max="6" width="0.85546875" style="48" customWidth="1"/>
    <col min="7" max="7" width="15.85546875" style="48" customWidth="1"/>
    <col min="8" max="8" width="0.85546875" style="48" customWidth="1"/>
    <col min="9" max="9" width="15.85546875" style="48" customWidth="1"/>
    <col min="10" max="10" width="0.85546875" style="48" customWidth="1"/>
    <col min="11" max="11" width="15.85546875" style="48" customWidth="1"/>
    <col min="12" max="12" width="0.85546875" style="48" customWidth="1"/>
    <col min="13" max="13" width="15.85546875" style="48" customWidth="1"/>
    <col min="14" max="14" width="0.85546875" style="48" customWidth="1"/>
    <col min="15" max="15" width="15.85546875" style="48" customWidth="1"/>
    <col min="16" max="16" width="0.85546875" style="48" customWidth="1"/>
    <col min="17" max="16384" width="9.140625" style="48"/>
  </cols>
  <sheetData>
    <row r="1" spans="1:16" ht="6.75" customHeight="1" x14ac:dyDescent="0.25"/>
    <row r="2" spans="1:16" ht="17.25" customHeight="1" x14ac:dyDescent="0.3">
      <c r="A2" s="51" t="str">
        <f>LPE!A2</f>
        <v>PT REZA BERKAH ABADI</v>
      </c>
      <c r="B2" s="275"/>
      <c r="C2" s="275"/>
      <c r="D2" s="275"/>
      <c r="F2" s="277"/>
      <c r="H2" s="277"/>
      <c r="J2" s="277"/>
      <c r="L2" s="277"/>
      <c r="N2" s="277"/>
      <c r="P2" s="277"/>
    </row>
    <row r="3" spans="1:16" ht="17.25" customHeight="1" x14ac:dyDescent="0.3">
      <c r="A3" s="51" t="s">
        <v>318</v>
      </c>
      <c r="B3" s="51"/>
      <c r="C3" s="51"/>
      <c r="D3" s="51"/>
      <c r="F3" s="51"/>
      <c r="H3" s="51"/>
      <c r="J3" s="51"/>
      <c r="L3" s="51"/>
      <c r="N3" s="51"/>
      <c r="P3" s="51"/>
    </row>
    <row r="4" spans="1:16" ht="17.25" customHeight="1" x14ac:dyDescent="0.3">
      <c r="A4" s="54" t="str">
        <f>LPE!A4</f>
        <v>Untuk Bulan yang Berakhir Pada Tanggal 31 Mei 2022</v>
      </c>
      <c r="B4" s="51"/>
      <c r="C4" s="51"/>
      <c r="D4" s="51"/>
      <c r="F4" s="51"/>
      <c r="H4" s="51"/>
      <c r="J4" s="51"/>
      <c r="L4" s="51"/>
      <c r="N4" s="51"/>
      <c r="P4" s="51"/>
    </row>
    <row r="5" spans="1:16" ht="17.25" customHeight="1" x14ac:dyDescent="0.3">
      <c r="A5" s="54" t="str">
        <f>LPE!A5</f>
        <v>(Disajikan dalam Rupiah, kecuali Dinyatakan Lain)</v>
      </c>
      <c r="B5" s="51"/>
      <c r="C5" s="51"/>
      <c r="D5" s="51"/>
      <c r="F5" s="51"/>
      <c r="H5" s="51"/>
      <c r="J5" s="51"/>
      <c r="L5" s="51"/>
      <c r="N5" s="51"/>
      <c r="P5" s="51"/>
    </row>
    <row r="6" spans="1:16" ht="6.75" customHeight="1" thickBot="1" x14ac:dyDescent="0.3">
      <c r="A6" s="59"/>
      <c r="B6" s="59"/>
      <c r="C6" s="59"/>
      <c r="D6" s="59"/>
      <c r="E6" s="59"/>
      <c r="F6" s="59"/>
      <c r="G6" s="59"/>
      <c r="H6" s="59"/>
      <c r="I6" s="59"/>
      <c r="J6" s="59"/>
      <c r="K6" s="59"/>
      <c r="L6" s="59"/>
      <c r="M6" s="59"/>
      <c r="N6" s="59"/>
      <c r="O6" s="59"/>
      <c r="P6" s="59"/>
    </row>
    <row r="7" spans="1:16" ht="17.25" customHeight="1" x14ac:dyDescent="0.25">
      <c r="F7" s="50"/>
      <c r="H7" s="50"/>
      <c r="J7" s="50"/>
      <c r="L7" s="50"/>
      <c r="N7" s="50"/>
      <c r="P7" s="50"/>
    </row>
    <row r="8" spans="1:16" ht="17.25" customHeight="1" x14ac:dyDescent="0.3">
      <c r="E8" s="64" t="s">
        <v>401</v>
      </c>
      <c r="G8" s="64" t="s">
        <v>47</v>
      </c>
      <c r="I8" s="64" t="s">
        <v>48</v>
      </c>
      <c r="K8" s="64" t="s">
        <v>49</v>
      </c>
      <c r="M8" s="64" t="s">
        <v>50</v>
      </c>
      <c r="O8" s="64" t="s">
        <v>51</v>
      </c>
    </row>
    <row r="9" spans="1:16" ht="6.75" customHeight="1" x14ac:dyDescent="0.25"/>
    <row r="10" spans="1:16" ht="17.25" customHeight="1" x14ac:dyDescent="0.3">
      <c r="A10" s="52" t="s">
        <v>319</v>
      </c>
    </row>
    <row r="11" spans="1:16" s="68" customFormat="1" ht="17.25" customHeight="1" x14ac:dyDescent="0.25">
      <c r="A11" s="48"/>
      <c r="B11" s="48" t="s">
        <v>411</v>
      </c>
      <c r="C11" s="48"/>
      <c r="D11" s="48"/>
      <c r="E11" s="80">
        <f>LR!H30</f>
        <v>370792679</v>
      </c>
      <c r="F11" s="80"/>
      <c r="G11" s="80">
        <f>LR!J30</f>
        <v>0</v>
      </c>
      <c r="I11" s="80">
        <f>LR!L30</f>
        <v>0</v>
      </c>
      <c r="J11" s="80"/>
      <c r="K11" s="80">
        <f>LR!N30</f>
        <v>0</v>
      </c>
      <c r="L11" s="80"/>
      <c r="M11" s="80">
        <f>LR!N30</f>
        <v>0</v>
      </c>
      <c r="N11" s="80"/>
      <c r="O11" s="80">
        <f>LR!R30</f>
        <v>-575000</v>
      </c>
    </row>
    <row r="12" spans="1:16" s="68" customFormat="1" ht="17.25" customHeight="1" x14ac:dyDescent="0.25">
      <c r="A12" s="48"/>
      <c r="B12" s="48" t="s">
        <v>320</v>
      </c>
      <c r="C12" s="48"/>
      <c r="D12" s="48"/>
      <c r="E12" s="319"/>
      <c r="G12" s="319"/>
      <c r="I12" s="319"/>
      <c r="K12" s="319"/>
      <c r="M12" s="319"/>
      <c r="O12" s="319"/>
    </row>
    <row r="13" spans="1:16" s="68" customFormat="1" ht="17.25" customHeight="1" x14ac:dyDescent="0.25">
      <c r="A13" s="48"/>
      <c r="C13" s="48" t="s">
        <v>321</v>
      </c>
      <c r="D13" s="48"/>
      <c r="E13" s="319"/>
      <c r="G13" s="319"/>
      <c r="I13" s="319"/>
      <c r="K13" s="319"/>
      <c r="M13" s="319"/>
      <c r="O13" s="319"/>
    </row>
    <row r="14" spans="1:16" s="68" customFormat="1" ht="17.25" customHeight="1" x14ac:dyDescent="0.25">
      <c r="A14" s="48"/>
      <c r="B14" s="48"/>
      <c r="C14" s="48" t="s">
        <v>322</v>
      </c>
      <c r="D14" s="48"/>
    </row>
    <row r="15" spans="1:16" s="68" customFormat="1" ht="17.25" customHeight="1" x14ac:dyDescent="0.25">
      <c r="A15" s="48"/>
      <c r="B15" s="48"/>
      <c r="C15" s="48"/>
      <c r="D15" s="48" t="s">
        <v>412</v>
      </c>
      <c r="E15" s="80"/>
      <c r="F15" s="80"/>
    </row>
    <row r="16" spans="1:16" s="68" customFormat="1" ht="17.25" customHeight="1" x14ac:dyDescent="0.25">
      <c r="A16" s="48"/>
      <c r="B16" s="48"/>
      <c r="C16" s="48"/>
      <c r="D16" s="48" t="s">
        <v>413</v>
      </c>
      <c r="E16" s="80"/>
      <c r="F16" s="80"/>
      <c r="G16" s="80">
        <v>0</v>
      </c>
      <c r="I16" s="80">
        <v>0</v>
      </c>
      <c r="J16" s="80"/>
      <c r="K16" s="80">
        <v>0</v>
      </c>
      <c r="L16" s="80"/>
      <c r="M16" s="80">
        <v>0</v>
      </c>
      <c r="N16" s="80"/>
      <c r="O16" s="80">
        <f>CALK!T175-CALK!R175</f>
        <v>1000000</v>
      </c>
    </row>
    <row r="17" spans="1:15" s="68" customFormat="1" ht="17.25" customHeight="1" x14ac:dyDescent="0.25">
      <c r="A17" s="48"/>
      <c r="B17" s="48"/>
      <c r="C17" s="48"/>
      <c r="D17" s="48" t="s">
        <v>323</v>
      </c>
      <c r="E17" s="80"/>
      <c r="F17" s="80"/>
      <c r="G17" s="80"/>
      <c r="I17" s="80"/>
      <c r="J17" s="80"/>
      <c r="K17" s="80"/>
      <c r="L17" s="80"/>
      <c r="M17" s="80"/>
      <c r="N17" s="80"/>
      <c r="O17" s="80"/>
    </row>
    <row r="18" spans="1:15" s="68" customFormat="1" ht="17.25" customHeight="1" x14ac:dyDescent="0.25">
      <c r="A18" s="48"/>
      <c r="B18" s="48"/>
      <c r="C18" s="48"/>
      <c r="D18" s="48" t="s">
        <v>324</v>
      </c>
      <c r="E18" s="80">
        <v>0</v>
      </c>
      <c r="F18" s="80"/>
      <c r="G18" s="80">
        <v>0</v>
      </c>
      <c r="I18" s="80">
        <v>0</v>
      </c>
      <c r="J18" s="80"/>
      <c r="K18" s="80">
        <v>0</v>
      </c>
      <c r="L18" s="80"/>
      <c r="M18" s="80">
        <v>0</v>
      </c>
      <c r="N18" s="80"/>
      <c r="O18" s="80">
        <v>0</v>
      </c>
    </row>
    <row r="19" spans="1:15" s="68" customFormat="1" ht="6.75" customHeight="1" x14ac:dyDescent="0.25">
      <c r="A19" s="48"/>
      <c r="B19" s="48"/>
      <c r="C19" s="48"/>
      <c r="D19" s="48"/>
      <c r="E19" s="320"/>
      <c r="G19" s="320"/>
      <c r="I19" s="320"/>
      <c r="K19" s="320"/>
      <c r="M19" s="320"/>
      <c r="O19" s="320"/>
    </row>
    <row r="20" spans="1:15" s="67" customFormat="1" ht="17.25" customHeight="1" x14ac:dyDescent="0.3">
      <c r="A20" s="52" t="s">
        <v>325</v>
      </c>
      <c r="B20" s="52"/>
      <c r="C20" s="52"/>
      <c r="D20" s="52"/>
      <c r="E20" s="321"/>
      <c r="G20" s="321"/>
      <c r="I20" s="321"/>
      <c r="K20" s="321"/>
      <c r="M20" s="321"/>
      <c r="O20" s="321"/>
    </row>
    <row r="21" spans="1:15" s="67" customFormat="1" ht="17.25" customHeight="1" x14ac:dyDescent="0.3">
      <c r="A21" s="52"/>
      <c r="B21" s="52" t="s">
        <v>326</v>
      </c>
      <c r="C21" s="52"/>
      <c r="D21" s="52"/>
      <c r="E21" s="322">
        <f>SUM(E11:E19)</f>
        <v>370792679</v>
      </c>
      <c r="G21" s="322">
        <f>SUM(G11:G19)</f>
        <v>0</v>
      </c>
      <c r="I21" s="322">
        <f>SUM(I11:I19)</f>
        <v>0</v>
      </c>
      <c r="K21" s="322">
        <f>SUM(K11:K19)</f>
        <v>0</v>
      </c>
      <c r="M21" s="322">
        <f>SUM(M11:M19)</f>
        <v>0</v>
      </c>
      <c r="O21" s="322">
        <f>SUM(O11:O19)</f>
        <v>425000</v>
      </c>
    </row>
    <row r="22" spans="1:15" s="68" customFormat="1" ht="6.75" customHeight="1" x14ac:dyDescent="0.25">
      <c r="A22" s="48"/>
      <c r="B22" s="48"/>
      <c r="C22" s="48"/>
      <c r="D22" s="48"/>
      <c r="E22" s="319"/>
      <c r="G22" s="319"/>
      <c r="I22" s="319"/>
      <c r="K22" s="319"/>
      <c r="M22" s="319"/>
      <c r="O22" s="319"/>
    </row>
    <row r="23" spans="1:15" s="52" customFormat="1" ht="17.25" customHeight="1" x14ac:dyDescent="0.3">
      <c r="A23" s="52" t="s">
        <v>327</v>
      </c>
      <c r="E23" s="320">
        <v>0</v>
      </c>
      <c r="F23" s="68"/>
      <c r="G23" s="320">
        <v>0</v>
      </c>
      <c r="H23" s="68"/>
      <c r="I23" s="320">
        <v>0</v>
      </c>
      <c r="J23" s="68"/>
      <c r="K23" s="320">
        <v>0</v>
      </c>
      <c r="L23" s="68"/>
      <c r="M23" s="320">
        <v>0</v>
      </c>
      <c r="N23" s="68"/>
      <c r="O23" s="320">
        <v>0</v>
      </c>
    </row>
    <row r="24" spans="1:15" s="68" customFormat="1" ht="6.75" customHeight="1" x14ac:dyDescent="0.25">
      <c r="A24" s="48"/>
      <c r="B24" s="48"/>
      <c r="C24" s="48"/>
      <c r="D24" s="48"/>
      <c r="E24" s="323"/>
      <c r="G24" s="323"/>
      <c r="I24" s="323"/>
      <c r="K24" s="323"/>
      <c r="M24" s="323"/>
      <c r="O24" s="323"/>
    </row>
    <row r="25" spans="1:15" s="67" customFormat="1" ht="17.25" customHeight="1" x14ac:dyDescent="0.3">
      <c r="A25" s="52" t="s">
        <v>328</v>
      </c>
      <c r="B25" s="52"/>
      <c r="C25" s="52"/>
      <c r="D25" s="52"/>
      <c r="E25" s="324"/>
      <c r="G25" s="324"/>
      <c r="I25" s="324"/>
      <c r="K25" s="324"/>
      <c r="M25" s="324"/>
      <c r="O25" s="324"/>
    </row>
    <row r="26" spans="1:15" s="67" customFormat="1" ht="17.25" customHeight="1" x14ac:dyDescent="0.3">
      <c r="A26" s="52"/>
      <c r="B26" s="52" t="s">
        <v>329</v>
      </c>
      <c r="C26" s="52"/>
      <c r="D26" s="52"/>
      <c r="E26" s="322">
        <f>E23</f>
        <v>0</v>
      </c>
      <c r="G26" s="322">
        <f>G23</f>
        <v>0</v>
      </c>
      <c r="I26" s="322">
        <f>I23</f>
        <v>0</v>
      </c>
      <c r="K26" s="322">
        <f>K23</f>
        <v>0</v>
      </c>
      <c r="M26" s="322">
        <f>M23</f>
        <v>0</v>
      </c>
      <c r="O26" s="322">
        <f>O23</f>
        <v>0</v>
      </c>
    </row>
    <row r="27" spans="1:15" s="68" customFormat="1" ht="6.75" customHeight="1" x14ac:dyDescent="0.25">
      <c r="A27" s="48"/>
      <c r="B27" s="48"/>
      <c r="C27" s="48"/>
      <c r="D27" s="48"/>
      <c r="E27" s="323"/>
      <c r="G27" s="323"/>
      <c r="I27" s="323"/>
      <c r="K27" s="323"/>
      <c r="M27" s="323"/>
      <c r="O27" s="323"/>
    </row>
    <row r="28" spans="1:15" ht="17.25" customHeight="1" x14ac:dyDescent="0.3">
      <c r="A28" s="52" t="s">
        <v>330</v>
      </c>
      <c r="E28" s="320">
        <v>0</v>
      </c>
      <c r="F28" s="68"/>
      <c r="G28" s="320">
        <v>0</v>
      </c>
      <c r="H28" s="68"/>
      <c r="I28" s="320">
        <v>0</v>
      </c>
      <c r="J28" s="68"/>
      <c r="K28" s="320">
        <v>0</v>
      </c>
      <c r="L28" s="68"/>
      <c r="M28" s="320">
        <v>0</v>
      </c>
      <c r="N28" s="68"/>
      <c r="O28" s="320">
        <v>0</v>
      </c>
    </row>
    <row r="29" spans="1:15" s="68" customFormat="1" ht="6.75" customHeight="1" x14ac:dyDescent="0.25">
      <c r="A29" s="48"/>
      <c r="B29" s="48"/>
      <c r="C29" s="48"/>
      <c r="D29" s="48"/>
      <c r="E29" s="323"/>
      <c r="G29" s="323"/>
      <c r="I29" s="323"/>
      <c r="K29" s="323"/>
      <c r="M29" s="323"/>
      <c r="O29" s="323"/>
    </row>
    <row r="30" spans="1:15" s="67" customFormat="1" ht="17.25" customHeight="1" x14ac:dyDescent="0.3">
      <c r="A30" s="52" t="s">
        <v>328</v>
      </c>
      <c r="B30" s="52"/>
      <c r="C30" s="52"/>
      <c r="D30" s="52"/>
      <c r="E30" s="324"/>
      <c r="G30" s="324"/>
      <c r="I30" s="324"/>
      <c r="K30" s="324"/>
      <c r="M30" s="324"/>
      <c r="O30" s="324"/>
    </row>
    <row r="31" spans="1:15" s="67" customFormat="1" ht="17.25" customHeight="1" x14ac:dyDescent="0.3">
      <c r="A31" s="52"/>
      <c r="B31" s="52" t="s">
        <v>331</v>
      </c>
      <c r="C31" s="52"/>
      <c r="D31" s="52"/>
      <c r="E31" s="322">
        <f>E28</f>
        <v>0</v>
      </c>
      <c r="G31" s="322">
        <f>G28</f>
        <v>0</v>
      </c>
      <c r="I31" s="322">
        <f>I28</f>
        <v>0</v>
      </c>
      <c r="K31" s="322">
        <f>K28</f>
        <v>0</v>
      </c>
      <c r="M31" s="322">
        <f>M28</f>
        <v>0</v>
      </c>
      <c r="O31" s="322">
        <f>O28</f>
        <v>0</v>
      </c>
    </row>
    <row r="32" spans="1:15" s="68" customFormat="1" ht="6.75" customHeight="1" x14ac:dyDescent="0.25">
      <c r="A32" s="48"/>
      <c r="B32" s="48"/>
      <c r="C32" s="48"/>
      <c r="D32" s="48"/>
      <c r="E32" s="319"/>
      <c r="G32" s="319"/>
      <c r="I32" s="319"/>
      <c r="K32" s="319"/>
      <c r="M32" s="319"/>
      <c r="O32" s="319"/>
    </row>
    <row r="33" spans="1:15" s="67" customFormat="1" ht="17.25" customHeight="1" x14ac:dyDescent="0.3">
      <c r="A33" s="52" t="s">
        <v>332</v>
      </c>
      <c r="B33" s="52"/>
      <c r="C33" s="52"/>
      <c r="D33" s="52"/>
      <c r="E33" s="324"/>
      <c r="G33" s="324"/>
      <c r="I33" s="324"/>
      <c r="K33" s="324"/>
      <c r="M33" s="324"/>
      <c r="O33" s="324"/>
    </row>
    <row r="34" spans="1:15" s="67" customFormat="1" ht="17.25" customHeight="1" x14ac:dyDescent="0.3">
      <c r="A34" s="52"/>
      <c r="B34" s="52" t="s">
        <v>333</v>
      </c>
      <c r="C34" s="52"/>
      <c r="D34" s="52"/>
      <c r="E34" s="324">
        <f>E21+E26+E31</f>
        <v>370792679</v>
      </c>
      <c r="G34" s="324">
        <f>G21+G26+G31</f>
        <v>0</v>
      </c>
      <c r="I34" s="324">
        <f>I21+I26+I31</f>
        <v>0</v>
      </c>
      <c r="K34" s="324">
        <f>K21+K26+K31</f>
        <v>0</v>
      </c>
      <c r="M34" s="324">
        <f>M21+M26+M31</f>
        <v>0</v>
      </c>
      <c r="O34" s="324">
        <f>O21+O26+O31</f>
        <v>425000</v>
      </c>
    </row>
    <row r="35" spans="1:15" s="68" customFormat="1" ht="17.25" customHeight="1" x14ac:dyDescent="0.25">
      <c r="A35" s="48"/>
      <c r="B35" s="48" t="s">
        <v>334</v>
      </c>
      <c r="C35" s="48"/>
      <c r="D35" s="48"/>
      <c r="E35" s="323">
        <f>WS!H18-'ARUS KAS'!E34</f>
        <v>500369192</v>
      </c>
      <c r="G35" s="323">
        <f>E36</f>
        <v>871161871</v>
      </c>
      <c r="I35" s="323">
        <f>G36</f>
        <v>871161871</v>
      </c>
      <c r="K35" s="323">
        <f>I36</f>
        <v>871161871</v>
      </c>
      <c r="M35" s="323">
        <f>I36</f>
        <v>871161871</v>
      </c>
      <c r="O35" s="323">
        <f>K36</f>
        <v>871161871</v>
      </c>
    </row>
    <row r="36" spans="1:15" s="67" customFormat="1" ht="17.25" customHeight="1" thickBot="1" x14ac:dyDescent="0.35">
      <c r="A36" s="52" t="s">
        <v>335</v>
      </c>
      <c r="B36" s="52"/>
      <c r="C36" s="52"/>
      <c r="D36" s="52"/>
      <c r="E36" s="325">
        <f>E34+E35</f>
        <v>871161871</v>
      </c>
      <c r="G36" s="325">
        <f>G34+G35</f>
        <v>871161871</v>
      </c>
      <c r="I36" s="325">
        <f>I34+I35</f>
        <v>871161871</v>
      </c>
      <c r="K36" s="325">
        <f>K34+K35</f>
        <v>871161871</v>
      </c>
      <c r="M36" s="325">
        <f>M34+M35</f>
        <v>871161871</v>
      </c>
      <c r="O36" s="325">
        <f>O34+O35</f>
        <v>871586871</v>
      </c>
    </row>
    <row r="37" spans="1:15" s="68" customFormat="1" ht="17.25" customHeight="1" thickTop="1" x14ac:dyDescent="0.25">
      <c r="A37" s="67"/>
    </row>
    <row r="38" spans="1:15" s="68" customFormat="1" ht="17.25" customHeight="1" x14ac:dyDescent="0.25">
      <c r="A38" s="67"/>
    </row>
    <row r="39" spans="1:15" s="68" customFormat="1" ht="17.25" customHeight="1" x14ac:dyDescent="0.25">
      <c r="A39" s="67"/>
    </row>
    <row r="40" spans="1:15" s="68" customFormat="1" ht="17.25" customHeight="1" x14ac:dyDescent="0.25">
      <c r="A40" s="67"/>
    </row>
    <row r="41" spans="1:15" s="68" customFormat="1" ht="17.25" customHeight="1" x14ac:dyDescent="0.25">
      <c r="A41" s="67"/>
    </row>
    <row r="42" spans="1:15" ht="17.25" customHeight="1" x14ac:dyDescent="0.3">
      <c r="A42" s="52"/>
    </row>
    <row r="43" spans="1:15" ht="17.25" customHeight="1" x14ac:dyDescent="0.3">
      <c r="A43" s="52"/>
      <c r="E43" s="84"/>
      <c r="G43" s="84"/>
      <c r="I43" s="84"/>
      <c r="K43" s="84"/>
      <c r="M43" s="84"/>
      <c r="O43" s="84"/>
    </row>
    <row r="44" spans="1:15" ht="17.25" customHeight="1" x14ac:dyDescent="0.3">
      <c r="A44" s="52"/>
    </row>
    <row r="45" spans="1:15" ht="17.25" customHeight="1" x14ac:dyDescent="0.3">
      <c r="A45" s="52"/>
    </row>
    <row r="46" spans="1:15" ht="17.25" customHeight="1" x14ac:dyDescent="0.3">
      <c r="A46" s="52"/>
    </row>
    <row r="49" spans="5:15" s="92" customFormat="1" ht="17.25" customHeight="1" x14ac:dyDescent="0.25"/>
    <row r="50" spans="5:15" s="92" customFormat="1" ht="17.25" customHeight="1" x14ac:dyDescent="0.25"/>
    <row r="58" spans="5:15" ht="17.25" customHeight="1" x14ac:dyDescent="0.25">
      <c r="E58" s="84">
        <f>E36-NERACA!G13</f>
        <v>0</v>
      </c>
      <c r="G58" s="84">
        <f>G36-NERACA!I13</f>
        <v>0</v>
      </c>
      <c r="I58" s="84">
        <f>I36-NERACA!K13</f>
        <v>0</v>
      </c>
      <c r="K58" s="84">
        <f>K36-NERACA!M13</f>
        <v>0</v>
      </c>
      <c r="M58" s="84">
        <f>M36-NERACA!O13</f>
        <v>0</v>
      </c>
      <c r="O58" s="84">
        <f>O36-NERACA!Q13</f>
        <v>0</v>
      </c>
    </row>
    <row r="212" spans="3:16" ht="17.25" customHeight="1" x14ac:dyDescent="0.25">
      <c r="C212" s="89"/>
      <c r="D212" s="89"/>
      <c r="E212" s="89"/>
      <c r="F212" s="89"/>
      <c r="G212" s="89"/>
      <c r="H212" s="89"/>
      <c r="I212" s="89"/>
      <c r="J212" s="89"/>
      <c r="K212" s="89"/>
      <c r="L212" s="89"/>
      <c r="M212" s="89"/>
      <c r="N212" s="89"/>
      <c r="O212" s="89"/>
      <c r="P212" s="89"/>
    </row>
    <row r="214" spans="3:16" ht="17.25" customHeight="1" x14ac:dyDescent="0.25">
      <c r="C214" s="90"/>
      <c r="D214" s="90"/>
      <c r="E214" s="90"/>
      <c r="F214" s="90"/>
      <c r="G214" s="90"/>
      <c r="H214" s="90"/>
      <c r="I214" s="90"/>
      <c r="J214" s="90"/>
      <c r="K214" s="90"/>
      <c r="L214" s="90"/>
      <c r="M214" s="90"/>
      <c r="N214" s="90"/>
      <c r="O214" s="90"/>
      <c r="P214" s="90"/>
    </row>
    <row r="216" spans="3:16" ht="17.25" customHeight="1" x14ac:dyDescent="0.25">
      <c r="C216" s="89"/>
      <c r="D216" s="89"/>
      <c r="E216" s="89"/>
      <c r="F216" s="89"/>
      <c r="G216" s="89"/>
      <c r="H216" s="89"/>
      <c r="I216" s="89"/>
      <c r="J216" s="89"/>
      <c r="K216" s="89"/>
      <c r="L216" s="89"/>
      <c r="M216" s="89"/>
      <c r="N216" s="89"/>
      <c r="O216" s="89"/>
      <c r="P216" s="89"/>
    </row>
    <row r="218" spans="3:16" ht="17.25" customHeight="1" x14ac:dyDescent="0.25">
      <c r="C218" s="89"/>
      <c r="D218" s="89"/>
      <c r="E218" s="89"/>
      <c r="F218" s="89"/>
      <c r="G218" s="89"/>
      <c r="H218" s="89"/>
      <c r="I218" s="89"/>
      <c r="J218" s="89"/>
      <c r="K218" s="89"/>
      <c r="L218" s="89"/>
      <c r="M218" s="89"/>
      <c r="N218" s="89"/>
      <c r="O218" s="89"/>
      <c r="P218" s="89"/>
    </row>
    <row r="219" spans="3:16" ht="17.25" customHeight="1" x14ac:dyDescent="0.25">
      <c r="D219" s="89"/>
      <c r="E219" s="89"/>
      <c r="F219" s="89"/>
      <c r="G219" s="89"/>
      <c r="H219" s="89"/>
      <c r="I219" s="89"/>
      <c r="J219" s="89"/>
      <c r="K219" s="89"/>
      <c r="L219" s="89"/>
      <c r="M219" s="89"/>
      <c r="N219" s="89"/>
      <c r="O219" s="89"/>
      <c r="P219" s="89"/>
    </row>
    <row r="220" spans="3:16" ht="17.25" customHeight="1" x14ac:dyDescent="0.25">
      <c r="D220" s="89"/>
      <c r="E220" s="89"/>
      <c r="F220" s="89"/>
      <c r="G220" s="89"/>
      <c r="H220" s="89"/>
      <c r="I220" s="89"/>
      <c r="J220" s="89"/>
      <c r="K220" s="89"/>
      <c r="L220" s="89"/>
      <c r="M220" s="89"/>
      <c r="N220" s="89"/>
      <c r="O220" s="89"/>
      <c r="P220" s="89"/>
    </row>
    <row r="221" spans="3:16" ht="17.25" customHeight="1" x14ac:dyDescent="0.25">
      <c r="D221" s="89"/>
      <c r="E221" s="89"/>
      <c r="F221" s="89"/>
      <c r="G221" s="89"/>
      <c r="H221" s="89"/>
      <c r="I221" s="89"/>
      <c r="J221" s="89"/>
      <c r="K221" s="89"/>
      <c r="L221" s="89"/>
      <c r="M221" s="89"/>
      <c r="N221" s="89"/>
      <c r="O221" s="89"/>
      <c r="P221" s="89"/>
    </row>
    <row r="222" spans="3:16" ht="17.25" customHeight="1" x14ac:dyDescent="0.25">
      <c r="D222" s="89"/>
      <c r="E222" s="89"/>
      <c r="F222" s="89"/>
      <c r="G222" s="89"/>
      <c r="H222" s="89"/>
      <c r="I222" s="89"/>
      <c r="J222" s="89"/>
      <c r="K222" s="89"/>
      <c r="L222" s="89"/>
      <c r="M222" s="89"/>
      <c r="N222" s="89"/>
      <c r="O222" s="89"/>
      <c r="P222" s="89"/>
    </row>
    <row r="223" spans="3:16" ht="17.25" customHeight="1" x14ac:dyDescent="0.25">
      <c r="D223" s="89"/>
      <c r="E223" s="89"/>
      <c r="F223" s="89"/>
      <c r="G223" s="89"/>
      <c r="H223" s="89"/>
      <c r="I223" s="89"/>
      <c r="J223" s="89"/>
      <c r="K223" s="89"/>
      <c r="L223" s="89"/>
      <c r="M223" s="89"/>
      <c r="N223" s="89"/>
      <c r="O223" s="89"/>
      <c r="P223" s="89"/>
    </row>
    <row r="224" spans="3:16" ht="17.25" customHeight="1" x14ac:dyDescent="0.25">
      <c r="D224" s="89"/>
      <c r="E224" s="89"/>
      <c r="F224" s="89"/>
      <c r="G224" s="89"/>
      <c r="H224" s="89"/>
      <c r="I224" s="89"/>
      <c r="J224" s="89"/>
      <c r="K224" s="89"/>
      <c r="L224" s="89"/>
      <c r="M224" s="89"/>
      <c r="N224" s="89"/>
      <c r="O224" s="89"/>
      <c r="P224" s="89"/>
    </row>
    <row r="240" spans="2:16" ht="17.25" customHeight="1" x14ac:dyDescent="0.25">
      <c r="B240" s="15"/>
      <c r="C240" s="15"/>
      <c r="D240" s="15"/>
      <c r="E240" s="15"/>
      <c r="F240" s="15"/>
      <c r="G240" s="15"/>
      <c r="H240" s="15"/>
      <c r="I240" s="15"/>
      <c r="J240" s="15"/>
      <c r="K240" s="15"/>
      <c r="L240" s="15"/>
      <c r="M240" s="15"/>
      <c r="N240" s="15"/>
      <c r="O240" s="15"/>
      <c r="P240" s="15"/>
    </row>
    <row r="260" spans="2:16" ht="17.25" customHeight="1" x14ac:dyDescent="0.25">
      <c r="B260" s="16"/>
      <c r="C260" s="17"/>
      <c r="D260" s="18"/>
      <c r="E260" s="19"/>
      <c r="F260" s="20"/>
      <c r="G260" s="19"/>
      <c r="H260" s="20"/>
      <c r="I260" s="19"/>
      <c r="J260" s="20"/>
      <c r="K260" s="19"/>
      <c r="L260" s="20"/>
      <c r="M260" s="19"/>
      <c r="N260" s="20"/>
      <c r="O260" s="19"/>
      <c r="P260" s="20"/>
    </row>
    <row r="261" spans="2:16" ht="17.25" customHeight="1" x14ac:dyDescent="0.25">
      <c r="B261" s="16"/>
      <c r="C261" s="17"/>
      <c r="D261" s="22"/>
      <c r="E261" s="25"/>
      <c r="F261" s="26"/>
      <c r="G261" s="25"/>
      <c r="H261" s="26"/>
      <c r="I261" s="25"/>
      <c r="J261" s="26"/>
      <c r="K261" s="25"/>
      <c r="L261" s="26"/>
      <c r="M261" s="25"/>
      <c r="N261" s="26"/>
      <c r="O261" s="25"/>
      <c r="P261" s="26"/>
    </row>
    <row r="262" spans="2:16" ht="17.25" customHeight="1" x14ac:dyDescent="0.25">
      <c r="B262" s="16"/>
      <c r="C262" s="17"/>
      <c r="D262" s="29"/>
      <c r="E262" s="19"/>
      <c r="F262" s="30"/>
      <c r="G262" s="19"/>
      <c r="H262" s="30"/>
      <c r="I262" s="19"/>
      <c r="J262" s="30"/>
      <c r="K262" s="19"/>
      <c r="L262" s="30"/>
      <c r="M262" s="19"/>
      <c r="N262" s="30"/>
      <c r="O262" s="19"/>
      <c r="P262" s="30"/>
    </row>
    <row r="263" spans="2:16" ht="17.25" customHeight="1" x14ac:dyDescent="0.25">
      <c r="B263" s="19"/>
      <c r="C263" s="17"/>
      <c r="D263" s="29"/>
      <c r="E263" s="19"/>
      <c r="F263" s="32"/>
      <c r="G263" s="19"/>
      <c r="H263" s="32"/>
      <c r="I263" s="19"/>
      <c r="J263" s="32"/>
      <c r="K263" s="19"/>
      <c r="L263" s="32"/>
      <c r="M263" s="19"/>
      <c r="N263" s="32"/>
      <c r="O263" s="19"/>
      <c r="P263" s="32"/>
    </row>
    <row r="264" spans="2:16" ht="17.25" customHeight="1" x14ac:dyDescent="0.25">
      <c r="B264" s="19"/>
      <c r="C264" s="17"/>
      <c r="D264" s="29"/>
      <c r="E264" s="19"/>
      <c r="F264" s="32"/>
      <c r="G264" s="19"/>
      <c r="H264" s="32"/>
      <c r="I264" s="19"/>
      <c r="J264" s="32"/>
      <c r="K264" s="19"/>
      <c r="L264" s="32"/>
      <c r="M264" s="19"/>
      <c r="N264" s="32"/>
      <c r="O264" s="19"/>
      <c r="P264" s="32"/>
    </row>
    <row r="265" spans="2:16" ht="17.25" customHeight="1" x14ac:dyDescent="0.25">
      <c r="B265" s="19"/>
      <c r="C265" s="34"/>
      <c r="D265" s="34"/>
      <c r="E265" s="34"/>
      <c r="F265" s="34"/>
      <c r="G265" s="34"/>
      <c r="H265" s="34"/>
      <c r="I265" s="34"/>
      <c r="J265" s="34"/>
      <c r="K265" s="34"/>
      <c r="L265" s="34"/>
      <c r="M265" s="34"/>
      <c r="N265" s="34"/>
      <c r="O265" s="34"/>
      <c r="P265" s="34"/>
    </row>
    <row r="266" spans="2:16" ht="17.25" customHeight="1" x14ac:dyDescent="0.25">
      <c r="B266" s="19"/>
      <c r="C266" s="25"/>
      <c r="D266" s="25"/>
      <c r="E266" s="25"/>
      <c r="F266" s="25"/>
      <c r="G266" s="25"/>
      <c r="H266" s="25"/>
      <c r="I266" s="25"/>
      <c r="J266" s="25"/>
      <c r="K266" s="25"/>
      <c r="L266" s="25"/>
      <c r="M266" s="25"/>
      <c r="N266" s="25"/>
      <c r="O266" s="25"/>
      <c r="P266" s="25"/>
    </row>
  </sheetData>
  <mergeCells count="12">
    <mergeCell ref="D221:P221"/>
    <mergeCell ref="D222:P222"/>
    <mergeCell ref="D223:P223"/>
    <mergeCell ref="D224:P224"/>
    <mergeCell ref="B240:P240"/>
    <mergeCell ref="C265:P265"/>
    <mergeCell ref="C212:P212"/>
    <mergeCell ref="C214:P214"/>
    <mergeCell ref="C216:P216"/>
    <mergeCell ref="C218:P218"/>
    <mergeCell ref="D219:P219"/>
    <mergeCell ref="D220:P220"/>
  </mergeCells>
  <printOptions horizontalCentered="1"/>
  <pageMargins left="0.59055118110236227" right="0.39370078740157483" top="0.59055118110236227" bottom="0.39370078740157483" header="0.31496062992125984" footer="0.51181102362204722"/>
  <pageSetup paperSize="9" scale="65" firstPageNumber="4" orientation="portrait" useFirstPageNumber="1" r:id="rId1"/>
  <headerFooter>
    <oddFooter>&amp;C&amp;"Book Antiqua,Regular"&amp;10Lihat Catatan atas Laporan Keuangan yang merupakan bagian yang tidak terpisahkan dari laporan keuangan secara keseluruhan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3A147-D536-49E9-82C1-5549F8F3BDE4}">
  <dimension ref="A1:Z262"/>
  <sheetViews>
    <sheetView view="pageBreakPreview" zoomScale="85" zoomScaleNormal="85" zoomScaleSheetLayoutView="85" workbookViewId="0">
      <selection activeCell="J210" sqref="J210"/>
    </sheetView>
  </sheetViews>
  <sheetFormatPr defaultColWidth="9.140625" defaultRowHeight="17.25" customHeight="1" x14ac:dyDescent="0.25"/>
  <cols>
    <col min="1" max="1" width="4" style="180" customWidth="1"/>
    <col min="2" max="2" width="2.85546875" style="17" customWidth="1"/>
    <col min="3" max="3" width="3.28515625" style="17" customWidth="1"/>
    <col min="4" max="4" width="3.7109375" style="17" customWidth="1"/>
    <col min="5" max="5" width="1.28515625" style="17" customWidth="1"/>
    <col min="6" max="6" width="20.85546875" style="17" customWidth="1"/>
    <col min="7" max="7" width="0.85546875" style="17" customWidth="1"/>
    <col min="8" max="8" width="3.7109375" style="178" customWidth="1"/>
    <col min="9" max="9" width="0.5703125" style="178" customWidth="1"/>
    <col min="10" max="10" width="14.42578125" style="178" customWidth="1"/>
    <col min="11" max="11" width="0.5703125" style="179" customWidth="1"/>
    <col min="12" max="12" width="16.7109375" style="178" bestFit="1" customWidth="1"/>
    <col min="13" max="13" width="0.85546875" style="179" customWidth="1"/>
    <col min="14" max="14" width="16.140625" style="178" customWidth="1"/>
    <col min="15" max="15" width="0.85546875" style="179" customWidth="1"/>
    <col min="16" max="16" width="20.42578125" style="178" bestFit="1" customWidth="1"/>
    <col min="17" max="17" width="0.85546875" style="179" customWidth="1"/>
    <col min="18" max="18" width="15" style="178" bestFit="1" customWidth="1"/>
    <col min="19" max="19" width="0.85546875" style="179" customWidth="1"/>
    <col min="20" max="20" width="15" style="178" bestFit="1" customWidth="1"/>
    <col min="21" max="16384" width="9.140625" style="17"/>
  </cols>
  <sheetData>
    <row r="1" spans="1:20" ht="6.75" customHeight="1" x14ac:dyDescent="0.25">
      <c r="A1" s="177"/>
    </row>
    <row r="2" spans="1:20" ht="17.25" customHeight="1" x14ac:dyDescent="0.25">
      <c r="A2" s="177" t="str">
        <f>'ARUS KAS'!A2</f>
        <v>PT REZA BERKAH ABADI</v>
      </c>
    </row>
    <row r="3" spans="1:20" ht="17.25" customHeight="1" x14ac:dyDescent="0.25">
      <c r="A3" s="177" t="s">
        <v>186</v>
      </c>
    </row>
    <row r="4" spans="1:20" ht="17.25" customHeight="1" x14ac:dyDescent="0.25">
      <c r="A4" s="180" t="str">
        <f>'ARUS KAS'!A4</f>
        <v>Untuk Bulan yang Berakhir Pada Tanggal 31 Mei 2022</v>
      </c>
    </row>
    <row r="5" spans="1:20" ht="17.25" customHeight="1" x14ac:dyDescent="0.25">
      <c r="A5" s="180" t="str">
        <f>'ARUS KAS'!A5</f>
        <v>(Disajikan dalam Rupiah, kecuali Dinyatakan Lain)</v>
      </c>
    </row>
    <row r="6" spans="1:20" ht="6.75" customHeight="1" thickBot="1" x14ac:dyDescent="0.3">
      <c r="A6" s="181"/>
      <c r="B6" s="182"/>
      <c r="C6" s="182"/>
      <c r="D6" s="182"/>
      <c r="E6" s="182"/>
      <c r="F6" s="182"/>
      <c r="G6" s="182"/>
      <c r="H6" s="183"/>
      <c r="I6" s="183"/>
      <c r="J6" s="183"/>
      <c r="K6" s="184"/>
      <c r="L6" s="183"/>
      <c r="M6" s="184"/>
      <c r="N6" s="183"/>
      <c r="O6" s="184"/>
      <c r="P6" s="183"/>
      <c r="Q6" s="184"/>
      <c r="R6" s="183"/>
      <c r="S6" s="184"/>
      <c r="T6" s="183"/>
    </row>
    <row r="7" spans="1:20" ht="6.75" customHeight="1" x14ac:dyDescent="0.25">
      <c r="H7" s="31"/>
      <c r="I7" s="31"/>
      <c r="J7" s="31"/>
      <c r="L7" s="31"/>
      <c r="N7" s="31"/>
      <c r="P7" s="31"/>
      <c r="R7" s="31"/>
    </row>
    <row r="8" spans="1:20" ht="17.25" customHeight="1" x14ac:dyDescent="0.25">
      <c r="A8" s="185" t="s">
        <v>187</v>
      </c>
      <c r="B8" s="19" t="s">
        <v>188</v>
      </c>
      <c r="T8" s="178" t="s">
        <v>189</v>
      </c>
    </row>
    <row r="9" spans="1:20" ht="6.75" customHeight="1" x14ac:dyDescent="0.25">
      <c r="A9" s="177"/>
      <c r="B9" s="19"/>
    </row>
    <row r="10" spans="1:20" s="188" customFormat="1" ht="17.25" customHeight="1" x14ac:dyDescent="0.25">
      <c r="A10" s="186"/>
      <c r="B10" s="187" t="s">
        <v>402</v>
      </c>
      <c r="C10" s="187"/>
      <c r="D10" s="187"/>
      <c r="E10" s="187"/>
      <c r="F10" s="187"/>
      <c r="G10" s="187"/>
      <c r="H10" s="187"/>
      <c r="I10" s="187"/>
      <c r="J10" s="187"/>
      <c r="K10" s="187"/>
      <c r="L10" s="187"/>
      <c r="M10" s="187"/>
      <c r="N10" s="187"/>
      <c r="O10" s="187"/>
      <c r="P10" s="187"/>
      <c r="Q10" s="187"/>
      <c r="R10" s="187"/>
      <c r="S10" s="187"/>
      <c r="T10" s="187"/>
    </row>
    <row r="11" spans="1:20" s="188" customFormat="1" ht="17.25" customHeight="1" x14ac:dyDescent="0.25">
      <c r="A11" s="186"/>
      <c r="B11" s="187"/>
      <c r="C11" s="187"/>
      <c r="D11" s="187"/>
      <c r="E11" s="187"/>
      <c r="F11" s="187"/>
      <c r="G11" s="187"/>
      <c r="H11" s="187"/>
      <c r="I11" s="187"/>
      <c r="J11" s="187"/>
      <c r="K11" s="187"/>
      <c r="L11" s="187"/>
      <c r="M11" s="187"/>
      <c r="N11" s="187"/>
      <c r="O11" s="187"/>
      <c r="P11" s="187"/>
      <c r="Q11" s="187"/>
      <c r="R11" s="187"/>
      <c r="S11" s="187"/>
      <c r="T11" s="187"/>
    </row>
    <row r="12" spans="1:20" s="188" customFormat="1" ht="17.25" customHeight="1" x14ac:dyDescent="0.25">
      <c r="A12" s="186"/>
      <c r="B12" s="187"/>
      <c r="C12" s="187"/>
      <c r="D12" s="187"/>
      <c r="E12" s="187"/>
      <c r="F12" s="187"/>
      <c r="G12" s="187"/>
      <c r="H12" s="187"/>
      <c r="I12" s="187"/>
      <c r="J12" s="187"/>
      <c r="K12" s="187"/>
      <c r="L12" s="187"/>
      <c r="M12" s="187"/>
      <c r="N12" s="187"/>
      <c r="O12" s="187"/>
      <c r="P12" s="187"/>
      <c r="Q12" s="187"/>
      <c r="R12" s="187"/>
      <c r="S12" s="187"/>
      <c r="T12" s="187"/>
    </row>
    <row r="13" spans="1:20" s="188" customFormat="1" ht="6.75" customHeight="1" x14ac:dyDescent="0.25">
      <c r="A13" s="189"/>
      <c r="B13" s="190"/>
      <c r="C13" s="190"/>
      <c r="D13" s="190"/>
      <c r="E13" s="190"/>
      <c r="F13" s="190"/>
      <c r="G13" s="190"/>
      <c r="H13" s="191"/>
      <c r="I13" s="191"/>
      <c r="J13" s="191"/>
      <c r="K13" s="190"/>
      <c r="L13" s="191"/>
      <c r="M13" s="190"/>
      <c r="N13" s="191"/>
      <c r="O13" s="190"/>
      <c r="P13" s="191"/>
      <c r="Q13" s="190"/>
      <c r="R13" s="191"/>
      <c r="S13" s="190"/>
      <c r="T13" s="191"/>
    </row>
    <row r="14" spans="1:20" s="188" customFormat="1" ht="17.25" customHeight="1" x14ac:dyDescent="0.25">
      <c r="A14" s="186"/>
      <c r="B14" s="187" t="s">
        <v>403</v>
      </c>
      <c r="C14" s="187"/>
      <c r="D14" s="187"/>
      <c r="E14" s="187"/>
      <c r="F14" s="187"/>
      <c r="G14" s="187"/>
      <c r="H14" s="187"/>
      <c r="I14" s="187"/>
      <c r="J14" s="187"/>
      <c r="K14" s="187"/>
      <c r="L14" s="187"/>
      <c r="M14" s="187"/>
      <c r="N14" s="187"/>
      <c r="O14" s="187"/>
      <c r="P14" s="187"/>
      <c r="Q14" s="187"/>
      <c r="R14" s="187"/>
      <c r="S14" s="187"/>
      <c r="T14" s="187"/>
    </row>
    <row r="15" spans="1:20" s="188" customFormat="1" ht="17.25" customHeight="1" x14ac:dyDescent="0.25">
      <c r="A15" s="186"/>
      <c r="B15" s="187"/>
      <c r="C15" s="187"/>
      <c r="D15" s="187"/>
      <c r="E15" s="187"/>
      <c r="F15" s="187"/>
      <c r="G15" s="187"/>
      <c r="H15" s="187"/>
      <c r="I15" s="187"/>
      <c r="J15" s="187"/>
      <c r="K15" s="187"/>
      <c r="L15" s="187"/>
      <c r="M15" s="187"/>
      <c r="N15" s="187"/>
      <c r="O15" s="187"/>
      <c r="P15" s="187"/>
      <c r="Q15" s="187"/>
      <c r="R15" s="187"/>
      <c r="S15" s="187"/>
      <c r="T15" s="187"/>
    </row>
    <row r="16" spans="1:20" s="188" customFormat="1" ht="17.25" customHeight="1" x14ac:dyDescent="0.25">
      <c r="A16" s="186"/>
      <c r="B16" s="187"/>
      <c r="C16" s="187"/>
      <c r="D16" s="187"/>
      <c r="E16" s="187"/>
      <c r="F16" s="187"/>
      <c r="G16" s="187"/>
      <c r="H16" s="187"/>
      <c r="I16" s="187"/>
      <c r="J16" s="187"/>
      <c r="K16" s="187"/>
      <c r="L16" s="187"/>
      <c r="M16" s="187"/>
      <c r="N16" s="187"/>
      <c r="O16" s="187"/>
      <c r="P16" s="187"/>
      <c r="Q16" s="187"/>
      <c r="R16" s="187"/>
      <c r="S16" s="187"/>
      <c r="T16" s="187"/>
    </row>
    <row r="17" spans="1:20" s="188" customFormat="1" ht="6.75" customHeight="1" x14ac:dyDescent="0.25">
      <c r="A17" s="189"/>
      <c r="B17" s="190"/>
      <c r="C17" s="190"/>
      <c r="D17" s="190"/>
      <c r="E17" s="190"/>
      <c r="F17" s="190"/>
      <c r="G17" s="190"/>
      <c r="H17" s="191"/>
      <c r="I17" s="191"/>
      <c r="J17" s="191"/>
      <c r="K17" s="190"/>
      <c r="L17" s="191"/>
      <c r="M17" s="190"/>
      <c r="N17" s="191"/>
      <c r="O17" s="190"/>
      <c r="P17" s="191"/>
      <c r="Q17" s="190"/>
      <c r="R17" s="191"/>
      <c r="S17" s="190"/>
      <c r="T17" s="191"/>
    </row>
    <row r="18" spans="1:20" s="188" customFormat="1" ht="17.25" customHeight="1" x14ac:dyDescent="0.25">
      <c r="A18" s="186"/>
      <c r="B18" s="368" t="s">
        <v>404</v>
      </c>
      <c r="C18" s="187"/>
      <c r="D18" s="187"/>
      <c r="E18" s="187"/>
      <c r="F18" s="187"/>
      <c r="G18" s="187"/>
      <c r="H18" s="187"/>
      <c r="I18" s="187"/>
      <c r="J18" s="187"/>
      <c r="K18" s="187"/>
      <c r="L18" s="187"/>
      <c r="M18" s="187"/>
      <c r="N18" s="187"/>
      <c r="O18" s="187"/>
      <c r="P18" s="187"/>
      <c r="Q18" s="187"/>
      <c r="R18" s="187"/>
      <c r="S18" s="187"/>
      <c r="T18" s="187"/>
    </row>
    <row r="19" spans="1:20" s="188" customFormat="1" ht="17.25" customHeight="1" x14ac:dyDescent="0.25">
      <c r="A19" s="186"/>
      <c r="B19" s="187"/>
      <c r="C19" s="187"/>
      <c r="D19" s="187"/>
      <c r="E19" s="187"/>
      <c r="F19" s="187"/>
      <c r="G19" s="187"/>
      <c r="H19" s="187"/>
      <c r="I19" s="187"/>
      <c r="J19" s="187"/>
      <c r="K19" s="187"/>
      <c r="L19" s="187"/>
      <c r="M19" s="187"/>
      <c r="N19" s="187"/>
      <c r="O19" s="187"/>
      <c r="P19" s="187"/>
      <c r="Q19" s="187"/>
      <c r="R19" s="187"/>
      <c r="S19" s="187"/>
      <c r="T19" s="187"/>
    </row>
    <row r="20" spans="1:20" s="188" customFormat="1" ht="6.75" customHeight="1" x14ac:dyDescent="0.25">
      <c r="A20" s="189"/>
      <c r="B20" s="190"/>
      <c r="C20" s="190"/>
      <c r="D20" s="190"/>
      <c r="E20" s="190"/>
      <c r="F20" s="190"/>
      <c r="G20" s="190"/>
      <c r="H20" s="190"/>
      <c r="I20" s="190"/>
      <c r="J20" s="190"/>
      <c r="K20" s="191"/>
      <c r="L20" s="190"/>
      <c r="M20" s="191"/>
      <c r="N20" s="190"/>
      <c r="O20" s="191"/>
      <c r="P20" s="190"/>
      <c r="Q20" s="191"/>
    </row>
    <row r="21" spans="1:20" s="188" customFormat="1" ht="18.95" customHeight="1" x14ac:dyDescent="0.25">
      <c r="A21" s="186"/>
      <c r="C21" s="192" t="s">
        <v>190</v>
      </c>
      <c r="D21" s="193"/>
      <c r="G21" s="193" t="s">
        <v>191</v>
      </c>
      <c r="H21" s="192" t="s">
        <v>405</v>
      </c>
      <c r="I21" s="192"/>
      <c r="J21" s="192"/>
      <c r="K21" s="194"/>
      <c r="L21" s="195"/>
      <c r="M21" s="194"/>
      <c r="N21" s="195"/>
    </row>
    <row r="22" spans="1:20" s="188" customFormat="1" ht="18.95" customHeight="1" x14ac:dyDescent="0.25">
      <c r="A22" s="186"/>
      <c r="C22" s="192" t="s">
        <v>192</v>
      </c>
      <c r="D22" s="193"/>
      <c r="G22" s="193" t="s">
        <v>191</v>
      </c>
      <c r="H22" s="192" t="s">
        <v>406</v>
      </c>
      <c r="I22" s="192"/>
      <c r="J22" s="192"/>
      <c r="K22" s="190"/>
      <c r="L22" s="191"/>
      <c r="M22" s="190"/>
      <c r="N22" s="191"/>
    </row>
    <row r="23" spans="1:20" s="188" customFormat="1" ht="17.25" customHeight="1" x14ac:dyDescent="0.25">
      <c r="A23" s="186"/>
      <c r="C23" s="196"/>
      <c r="D23" s="190"/>
      <c r="E23" s="190"/>
      <c r="G23" s="190"/>
      <c r="K23" s="191"/>
      <c r="L23" s="190"/>
      <c r="M23" s="191"/>
      <c r="N23" s="190"/>
      <c r="O23" s="191"/>
      <c r="P23" s="190"/>
      <c r="Q23" s="191"/>
    </row>
    <row r="24" spans="1:20" ht="17.25" customHeight="1" x14ac:dyDescent="0.25">
      <c r="A24" s="185" t="s">
        <v>193</v>
      </c>
      <c r="B24" s="19" t="s">
        <v>194</v>
      </c>
      <c r="T24" s="178" t="s">
        <v>189</v>
      </c>
    </row>
    <row r="25" spans="1:20" ht="6.75" customHeight="1" x14ac:dyDescent="0.25">
      <c r="A25" s="177"/>
      <c r="B25" s="19"/>
    </row>
    <row r="26" spans="1:20" s="188" customFormat="1" ht="17.25" customHeight="1" x14ac:dyDescent="0.25">
      <c r="A26" s="186"/>
      <c r="B26" s="187" t="s">
        <v>195</v>
      </c>
      <c r="C26" s="187"/>
      <c r="D26" s="187"/>
      <c r="E26" s="187"/>
      <c r="F26" s="187"/>
      <c r="G26" s="187"/>
      <c r="H26" s="187"/>
      <c r="I26" s="187"/>
      <c r="J26" s="187"/>
      <c r="K26" s="187"/>
      <c r="L26" s="187"/>
      <c r="M26" s="187"/>
      <c r="N26" s="187"/>
      <c r="O26" s="187"/>
      <c r="P26" s="187"/>
      <c r="Q26" s="187"/>
      <c r="R26" s="187"/>
      <c r="S26" s="187"/>
      <c r="T26" s="187"/>
    </row>
    <row r="27" spans="1:20" s="188" customFormat="1" ht="17.25" customHeight="1" x14ac:dyDescent="0.25">
      <c r="A27" s="186"/>
      <c r="B27" s="187"/>
      <c r="C27" s="187"/>
      <c r="D27" s="187"/>
      <c r="E27" s="187"/>
      <c r="F27" s="187"/>
      <c r="G27" s="187"/>
      <c r="H27" s="187"/>
      <c r="I27" s="187"/>
      <c r="J27" s="187"/>
      <c r="K27" s="187"/>
      <c r="L27" s="187"/>
      <c r="M27" s="187"/>
      <c r="N27" s="187"/>
      <c r="O27" s="187"/>
      <c r="P27" s="187"/>
      <c r="Q27" s="187"/>
      <c r="R27" s="187"/>
      <c r="S27" s="187"/>
      <c r="T27" s="187"/>
    </row>
    <row r="28" spans="1:20" s="188" customFormat="1" ht="17.25" customHeight="1" x14ac:dyDescent="0.25">
      <c r="A28" s="186"/>
      <c r="C28" s="196"/>
      <c r="D28" s="190"/>
      <c r="E28" s="190"/>
      <c r="G28" s="190"/>
      <c r="H28" s="191"/>
      <c r="I28" s="191"/>
      <c r="J28" s="191"/>
      <c r="K28" s="190"/>
      <c r="L28" s="191"/>
      <c r="M28" s="190"/>
      <c r="N28" s="191"/>
      <c r="O28" s="190"/>
      <c r="P28" s="191"/>
      <c r="Q28" s="190"/>
      <c r="R28" s="191"/>
      <c r="S28" s="190"/>
      <c r="T28" s="191"/>
    </row>
    <row r="29" spans="1:20" ht="17.25" customHeight="1" x14ac:dyDescent="0.25">
      <c r="A29" s="185" t="s">
        <v>196</v>
      </c>
      <c r="B29" s="19" t="s">
        <v>197</v>
      </c>
      <c r="T29" s="178" t="s">
        <v>189</v>
      </c>
    </row>
    <row r="30" spans="1:20" ht="6.75" customHeight="1" x14ac:dyDescent="0.25">
      <c r="A30" s="177"/>
      <c r="B30" s="19"/>
    </row>
    <row r="31" spans="1:20" s="188" customFormat="1" ht="17.25" customHeight="1" x14ac:dyDescent="0.25">
      <c r="A31" s="186"/>
      <c r="B31" s="187" t="s">
        <v>198</v>
      </c>
      <c r="C31" s="187"/>
      <c r="D31" s="187"/>
      <c r="E31" s="187"/>
      <c r="F31" s="187"/>
      <c r="G31" s="187"/>
      <c r="H31" s="187"/>
      <c r="I31" s="187"/>
      <c r="J31" s="187"/>
      <c r="K31" s="187"/>
      <c r="L31" s="187"/>
      <c r="M31" s="187"/>
      <c r="N31" s="187"/>
      <c r="O31" s="187"/>
      <c r="P31" s="187"/>
      <c r="Q31" s="187"/>
      <c r="R31" s="187"/>
      <c r="S31" s="187"/>
      <c r="T31" s="187"/>
    </row>
    <row r="32" spans="1:20" ht="17.25" customHeight="1" x14ac:dyDescent="0.25">
      <c r="B32" s="19" t="s">
        <v>6</v>
      </c>
      <c r="C32" s="19" t="s">
        <v>199</v>
      </c>
    </row>
    <row r="33" spans="1:20" ht="17.25" customHeight="1" x14ac:dyDescent="0.25">
      <c r="C33" s="197" t="s">
        <v>200</v>
      </c>
      <c r="D33" s="197"/>
      <c r="E33" s="197"/>
      <c r="F33" s="197"/>
      <c r="G33" s="197"/>
      <c r="H33" s="197"/>
      <c r="I33" s="197"/>
      <c r="J33" s="197"/>
      <c r="K33" s="197"/>
      <c r="L33" s="197"/>
      <c r="M33" s="197"/>
      <c r="N33" s="197"/>
      <c r="O33" s="197"/>
      <c r="P33" s="197"/>
      <c r="Q33" s="197"/>
      <c r="R33" s="197"/>
      <c r="S33" s="197"/>
      <c r="T33" s="197"/>
    </row>
    <row r="34" spans="1:20" ht="17.25" customHeight="1" x14ac:dyDescent="0.25">
      <c r="C34" s="197"/>
      <c r="D34" s="197"/>
      <c r="E34" s="197"/>
      <c r="F34" s="197"/>
      <c r="G34" s="197"/>
      <c r="H34" s="197"/>
      <c r="I34" s="197"/>
      <c r="J34" s="197"/>
      <c r="K34" s="197"/>
      <c r="L34" s="197"/>
      <c r="M34" s="197"/>
      <c r="N34" s="197"/>
      <c r="O34" s="197"/>
      <c r="P34" s="197"/>
      <c r="Q34" s="197"/>
      <c r="R34" s="197"/>
      <c r="S34" s="197"/>
      <c r="T34" s="197"/>
    </row>
    <row r="35" spans="1:20" ht="17.25" customHeight="1" x14ac:dyDescent="0.25">
      <c r="C35" s="197" t="s">
        <v>201</v>
      </c>
      <c r="D35" s="197"/>
      <c r="E35" s="197"/>
      <c r="F35" s="197"/>
      <c r="G35" s="197"/>
      <c r="H35" s="197"/>
      <c r="I35" s="197"/>
      <c r="J35" s="197"/>
      <c r="K35" s="197"/>
      <c r="L35" s="197"/>
      <c r="M35" s="197"/>
      <c r="N35" s="197"/>
      <c r="O35" s="197"/>
      <c r="P35" s="197"/>
      <c r="Q35" s="197"/>
      <c r="R35" s="197"/>
      <c r="S35" s="197"/>
      <c r="T35" s="197"/>
    </row>
    <row r="36" spans="1:20" ht="17.25" customHeight="1" x14ac:dyDescent="0.25">
      <c r="C36" s="197"/>
      <c r="D36" s="197"/>
      <c r="E36" s="197"/>
      <c r="F36" s="197"/>
      <c r="G36" s="197"/>
      <c r="H36" s="197"/>
      <c r="I36" s="197"/>
      <c r="J36" s="197"/>
      <c r="K36" s="197"/>
      <c r="L36" s="197"/>
      <c r="M36" s="197"/>
      <c r="N36" s="197"/>
      <c r="O36" s="197"/>
      <c r="P36" s="197"/>
      <c r="Q36" s="197"/>
      <c r="R36" s="197"/>
      <c r="S36" s="197"/>
      <c r="T36" s="197"/>
    </row>
    <row r="37" spans="1:20" s="188" customFormat="1" ht="6.75" customHeight="1" x14ac:dyDescent="0.25">
      <c r="A37" s="189"/>
      <c r="B37" s="190"/>
      <c r="C37" s="190"/>
      <c r="D37" s="190"/>
      <c r="E37" s="190"/>
      <c r="F37" s="190"/>
      <c r="G37" s="190"/>
      <c r="H37" s="191"/>
      <c r="I37" s="191"/>
      <c r="J37" s="191"/>
      <c r="K37" s="190"/>
      <c r="L37" s="191"/>
      <c r="M37" s="190"/>
      <c r="N37" s="191"/>
      <c r="O37" s="190"/>
      <c r="P37" s="191"/>
      <c r="Q37" s="190"/>
      <c r="R37" s="191"/>
      <c r="S37" s="190"/>
      <c r="T37" s="191"/>
    </row>
    <row r="38" spans="1:20" ht="17.25" customHeight="1" x14ac:dyDescent="0.25">
      <c r="C38" s="197" t="s">
        <v>202</v>
      </c>
      <c r="D38" s="197"/>
      <c r="E38" s="197"/>
      <c r="F38" s="197"/>
      <c r="G38" s="197"/>
      <c r="H38" s="197"/>
      <c r="I38" s="197"/>
      <c r="J38" s="197"/>
      <c r="K38" s="197"/>
      <c r="L38" s="197"/>
      <c r="M38" s="197"/>
      <c r="N38" s="197"/>
      <c r="O38" s="197"/>
      <c r="P38" s="197"/>
      <c r="Q38" s="197"/>
      <c r="R38" s="197"/>
      <c r="S38" s="197"/>
      <c r="T38" s="197"/>
    </row>
    <row r="39" spans="1:20" ht="17.25" customHeight="1" x14ac:dyDescent="0.25">
      <c r="C39" s="197"/>
      <c r="D39" s="197"/>
      <c r="E39" s="197"/>
      <c r="F39" s="197"/>
      <c r="G39" s="197"/>
      <c r="H39" s="197"/>
      <c r="I39" s="197"/>
      <c r="J39" s="197"/>
      <c r="K39" s="197"/>
      <c r="L39" s="197"/>
      <c r="M39" s="197"/>
      <c r="N39" s="197"/>
      <c r="O39" s="197"/>
      <c r="P39" s="197"/>
      <c r="Q39" s="197"/>
      <c r="R39" s="197"/>
      <c r="S39" s="197"/>
      <c r="T39" s="197"/>
    </row>
    <row r="40" spans="1:20" ht="17.25" customHeight="1" x14ac:dyDescent="0.25">
      <c r="C40" s="197"/>
      <c r="D40" s="197"/>
      <c r="E40" s="197"/>
      <c r="F40" s="197"/>
      <c r="G40" s="197"/>
      <c r="H40" s="197"/>
      <c r="I40" s="197"/>
      <c r="J40" s="197"/>
      <c r="K40" s="197"/>
      <c r="L40" s="197"/>
      <c r="M40" s="197"/>
      <c r="N40" s="197"/>
      <c r="O40" s="197"/>
      <c r="P40" s="197"/>
      <c r="Q40" s="197"/>
      <c r="R40" s="197"/>
      <c r="S40" s="197"/>
      <c r="T40" s="197"/>
    </row>
    <row r="41" spans="1:20" ht="17.25" customHeight="1" x14ac:dyDescent="0.25">
      <c r="C41" s="197"/>
      <c r="D41" s="197"/>
      <c r="E41" s="197"/>
      <c r="F41" s="197"/>
      <c r="G41" s="197"/>
      <c r="H41" s="197"/>
      <c r="I41" s="197"/>
      <c r="J41" s="197"/>
      <c r="K41" s="197"/>
      <c r="L41" s="197"/>
      <c r="M41" s="197"/>
      <c r="N41" s="197"/>
      <c r="O41" s="197"/>
      <c r="P41" s="197"/>
      <c r="Q41" s="197"/>
      <c r="R41" s="197"/>
      <c r="S41" s="197"/>
      <c r="T41" s="197"/>
    </row>
    <row r="42" spans="1:20" ht="17.25" customHeight="1" x14ac:dyDescent="0.25">
      <c r="C42" s="197" t="s">
        <v>203</v>
      </c>
      <c r="D42" s="197"/>
      <c r="E42" s="197"/>
      <c r="F42" s="197"/>
      <c r="G42" s="197"/>
      <c r="H42" s="197"/>
      <c r="I42" s="197"/>
      <c r="J42" s="197"/>
      <c r="K42" s="197"/>
      <c r="L42" s="197"/>
      <c r="M42" s="197"/>
      <c r="N42" s="197"/>
      <c r="O42" s="197"/>
      <c r="P42" s="197"/>
      <c r="Q42" s="197"/>
      <c r="R42" s="197"/>
      <c r="S42" s="197"/>
      <c r="T42" s="197"/>
    </row>
    <row r="43" spans="1:20" ht="17.25" customHeight="1" x14ac:dyDescent="0.25">
      <c r="C43" s="197"/>
      <c r="D43" s="197"/>
      <c r="E43" s="197"/>
      <c r="F43" s="197"/>
      <c r="G43" s="197"/>
      <c r="H43" s="197"/>
      <c r="I43" s="197"/>
      <c r="J43" s="197"/>
      <c r="K43" s="197"/>
      <c r="L43" s="197"/>
      <c r="M43" s="197"/>
      <c r="N43" s="197"/>
      <c r="O43" s="197"/>
      <c r="P43" s="197"/>
      <c r="Q43" s="197"/>
      <c r="R43" s="197"/>
      <c r="S43" s="197"/>
      <c r="T43" s="197"/>
    </row>
    <row r="44" spans="1:20" ht="17.25" customHeight="1" x14ac:dyDescent="0.25">
      <c r="C44" s="198"/>
      <c r="D44" s="198"/>
      <c r="E44" s="198"/>
      <c r="F44" s="198"/>
      <c r="G44" s="198"/>
      <c r="H44" s="198"/>
      <c r="I44" s="198"/>
      <c r="J44" s="198"/>
      <c r="K44" s="198"/>
      <c r="L44" s="198"/>
      <c r="M44" s="198"/>
      <c r="N44" s="198"/>
      <c r="O44" s="198"/>
      <c r="P44" s="198"/>
      <c r="Q44" s="198"/>
      <c r="R44" s="198"/>
      <c r="S44" s="198"/>
      <c r="T44" s="198"/>
    </row>
    <row r="45" spans="1:20" ht="17.25" customHeight="1" x14ac:dyDescent="0.25">
      <c r="B45" s="199" t="s">
        <v>9</v>
      </c>
      <c r="C45" s="19" t="s">
        <v>204</v>
      </c>
      <c r="D45" s="19"/>
    </row>
    <row r="46" spans="1:20" ht="17.25" customHeight="1" x14ac:dyDescent="0.25">
      <c r="C46" s="197" t="s">
        <v>205</v>
      </c>
      <c r="D46" s="197"/>
      <c r="E46" s="197"/>
      <c r="F46" s="197"/>
      <c r="G46" s="197"/>
      <c r="H46" s="197"/>
      <c r="I46" s="197"/>
      <c r="J46" s="197"/>
      <c r="K46" s="197"/>
      <c r="L46" s="197"/>
      <c r="M46" s="197"/>
      <c r="N46" s="197"/>
      <c r="O46" s="197"/>
      <c r="P46" s="197"/>
      <c r="Q46" s="197"/>
      <c r="R46" s="197"/>
      <c r="S46" s="197"/>
      <c r="T46" s="197"/>
    </row>
    <row r="47" spans="1:20" ht="17.25" customHeight="1" x14ac:dyDescent="0.25">
      <c r="C47" s="197"/>
      <c r="D47" s="197"/>
      <c r="E47" s="197"/>
      <c r="F47" s="197"/>
      <c r="G47" s="197"/>
      <c r="H47" s="197"/>
      <c r="I47" s="197"/>
      <c r="J47" s="197"/>
      <c r="K47" s="197"/>
      <c r="L47" s="197"/>
      <c r="M47" s="197"/>
      <c r="N47" s="197"/>
      <c r="O47" s="197"/>
      <c r="P47" s="197"/>
      <c r="Q47" s="197"/>
      <c r="R47" s="197"/>
      <c r="S47" s="197"/>
      <c r="T47" s="197"/>
    </row>
    <row r="48" spans="1:20" ht="17.25" customHeight="1" x14ac:dyDescent="0.25">
      <c r="C48" s="197"/>
      <c r="D48" s="197"/>
      <c r="E48" s="197"/>
      <c r="F48" s="197"/>
      <c r="G48" s="197"/>
      <c r="H48" s="197"/>
      <c r="I48" s="197"/>
      <c r="J48" s="197"/>
      <c r="K48" s="197"/>
      <c r="L48" s="197"/>
      <c r="M48" s="197"/>
      <c r="N48" s="197"/>
      <c r="O48" s="197"/>
      <c r="P48" s="197"/>
      <c r="Q48" s="197"/>
      <c r="R48" s="197"/>
      <c r="S48" s="197"/>
      <c r="T48" s="197"/>
    </row>
    <row r="49" spans="2:26" ht="17.25" customHeight="1" x14ac:dyDescent="0.25">
      <c r="C49" s="197"/>
      <c r="D49" s="197"/>
      <c r="E49" s="197"/>
      <c r="F49" s="197"/>
      <c r="G49" s="197"/>
      <c r="H49" s="197"/>
      <c r="I49" s="197"/>
      <c r="J49" s="197"/>
      <c r="K49" s="197"/>
      <c r="L49" s="197"/>
      <c r="M49" s="197"/>
      <c r="N49" s="197"/>
      <c r="O49" s="197"/>
      <c r="P49" s="197"/>
      <c r="Q49" s="197"/>
      <c r="R49" s="197"/>
      <c r="S49" s="197"/>
      <c r="T49" s="197"/>
    </row>
    <row r="50" spans="2:26" ht="17.25" customHeight="1" x14ac:dyDescent="0.25">
      <c r="C50" s="198"/>
      <c r="D50" s="198"/>
      <c r="E50" s="198"/>
      <c r="F50" s="198"/>
      <c r="G50" s="198"/>
      <c r="H50" s="198"/>
      <c r="I50" s="198"/>
      <c r="J50" s="198"/>
      <c r="K50" s="198"/>
      <c r="L50" s="198"/>
      <c r="M50" s="198"/>
      <c r="N50" s="198"/>
      <c r="O50" s="198"/>
      <c r="P50" s="198"/>
      <c r="Q50" s="198"/>
      <c r="R50" s="198"/>
      <c r="S50" s="198"/>
      <c r="T50" s="198"/>
    </row>
    <row r="51" spans="2:26" ht="17.25" customHeight="1" x14ac:dyDescent="0.25">
      <c r="B51" s="199" t="s">
        <v>13</v>
      </c>
      <c r="C51" s="19" t="s">
        <v>206</v>
      </c>
      <c r="D51" s="19"/>
    </row>
    <row r="52" spans="2:26" ht="17.25" customHeight="1" x14ac:dyDescent="0.25">
      <c r="B52" s="199"/>
      <c r="C52" s="197" t="s">
        <v>207</v>
      </c>
      <c r="D52" s="197"/>
      <c r="E52" s="197"/>
      <c r="F52" s="197"/>
      <c r="G52" s="197"/>
      <c r="H52" s="197"/>
      <c r="I52" s="197"/>
      <c r="J52" s="197"/>
      <c r="K52" s="197"/>
      <c r="L52" s="197"/>
      <c r="M52" s="197"/>
      <c r="N52" s="197"/>
      <c r="O52" s="197"/>
      <c r="P52" s="197"/>
      <c r="Q52" s="197"/>
      <c r="R52" s="197"/>
      <c r="S52" s="197"/>
      <c r="T52" s="197"/>
    </row>
    <row r="53" spans="2:26" ht="17.25" customHeight="1" x14ac:dyDescent="0.25">
      <c r="B53" s="199"/>
      <c r="C53" s="197"/>
      <c r="D53" s="197"/>
      <c r="E53" s="197"/>
      <c r="F53" s="197"/>
      <c r="G53" s="197"/>
      <c r="H53" s="197"/>
      <c r="I53" s="197"/>
      <c r="J53" s="197"/>
      <c r="K53" s="197"/>
      <c r="L53" s="197"/>
      <c r="M53" s="197"/>
      <c r="N53" s="197"/>
      <c r="O53" s="197"/>
      <c r="P53" s="197"/>
      <c r="Q53" s="197"/>
      <c r="R53" s="197"/>
      <c r="S53" s="197"/>
      <c r="T53" s="197"/>
    </row>
    <row r="54" spans="2:26" ht="17.25" customHeight="1" x14ac:dyDescent="0.25">
      <c r="C54" s="198"/>
      <c r="D54" s="198"/>
      <c r="E54" s="198"/>
      <c r="F54" s="198"/>
      <c r="G54" s="198"/>
      <c r="H54" s="198"/>
      <c r="I54" s="198"/>
      <c r="J54" s="198"/>
      <c r="K54" s="198"/>
      <c r="L54" s="198"/>
      <c r="M54" s="198"/>
      <c r="N54" s="198"/>
      <c r="O54" s="198"/>
      <c r="P54" s="198"/>
      <c r="Q54" s="198"/>
      <c r="R54" s="198"/>
      <c r="S54" s="198"/>
      <c r="T54" s="198"/>
    </row>
    <row r="55" spans="2:26" ht="17.25" customHeight="1" x14ac:dyDescent="0.25">
      <c r="B55" s="199" t="s">
        <v>208</v>
      </c>
      <c r="C55" s="19" t="s">
        <v>209</v>
      </c>
      <c r="D55" s="19"/>
    </row>
    <row r="56" spans="2:26" ht="17.25" customHeight="1" x14ac:dyDescent="0.25">
      <c r="C56" s="197" t="s">
        <v>210</v>
      </c>
      <c r="D56" s="197"/>
      <c r="E56" s="197"/>
      <c r="F56" s="197"/>
      <c r="G56" s="197"/>
      <c r="H56" s="197"/>
      <c r="I56" s="197"/>
      <c r="J56" s="197"/>
      <c r="K56" s="197"/>
      <c r="L56" s="197"/>
      <c r="M56" s="197"/>
      <c r="N56" s="197"/>
      <c r="O56" s="197"/>
      <c r="P56" s="197"/>
      <c r="Q56" s="197"/>
      <c r="R56" s="197"/>
      <c r="S56" s="197"/>
      <c r="T56" s="197"/>
    </row>
    <row r="57" spans="2:26" ht="17.25" customHeight="1" x14ac:dyDescent="0.25">
      <c r="C57" s="197"/>
      <c r="D57" s="197"/>
      <c r="E57" s="197"/>
      <c r="F57" s="197"/>
      <c r="G57" s="197"/>
      <c r="H57" s="197"/>
      <c r="I57" s="197"/>
      <c r="J57" s="197"/>
      <c r="K57" s="197"/>
      <c r="L57" s="197"/>
      <c r="M57" s="197"/>
      <c r="N57" s="197"/>
      <c r="O57" s="197"/>
      <c r="P57" s="197"/>
      <c r="Q57" s="197"/>
      <c r="R57" s="197"/>
      <c r="S57" s="197"/>
      <c r="T57" s="197"/>
    </row>
    <row r="58" spans="2:26" ht="17.25" customHeight="1" x14ac:dyDescent="0.25">
      <c r="C58" s="197"/>
      <c r="D58" s="197"/>
      <c r="E58" s="197"/>
      <c r="F58" s="197"/>
      <c r="G58" s="197"/>
      <c r="H58" s="197"/>
      <c r="I58" s="197"/>
      <c r="J58" s="197"/>
      <c r="K58" s="197"/>
      <c r="L58" s="197"/>
      <c r="M58" s="197"/>
      <c r="N58" s="197"/>
      <c r="O58" s="197"/>
      <c r="P58" s="197"/>
      <c r="Q58" s="197"/>
      <c r="R58" s="197"/>
      <c r="S58" s="197"/>
      <c r="T58" s="197"/>
    </row>
    <row r="59" spans="2:26" ht="17.25" customHeight="1" x14ac:dyDescent="0.25">
      <c r="C59" s="197"/>
      <c r="D59" s="197"/>
      <c r="E59" s="197"/>
      <c r="F59" s="197"/>
      <c r="G59" s="197"/>
      <c r="H59" s="197"/>
      <c r="I59" s="197"/>
      <c r="J59" s="197"/>
      <c r="K59" s="197"/>
      <c r="L59" s="197"/>
      <c r="M59" s="197"/>
      <c r="N59" s="197"/>
      <c r="O59" s="197"/>
      <c r="P59" s="197"/>
      <c r="Q59" s="197"/>
      <c r="R59" s="197"/>
      <c r="S59" s="197"/>
      <c r="T59" s="197"/>
    </row>
    <row r="60" spans="2:26" ht="17.25" customHeight="1" x14ac:dyDescent="0.25">
      <c r="C60" s="197"/>
      <c r="D60" s="197"/>
      <c r="E60" s="197"/>
      <c r="F60" s="197"/>
      <c r="G60" s="197"/>
      <c r="H60" s="197"/>
      <c r="I60" s="197"/>
      <c r="J60" s="197"/>
      <c r="K60" s="197"/>
      <c r="L60" s="197"/>
      <c r="M60" s="197"/>
      <c r="N60" s="197"/>
      <c r="O60" s="197"/>
      <c r="P60" s="197"/>
      <c r="Q60" s="197"/>
      <c r="R60" s="197"/>
      <c r="S60" s="197"/>
      <c r="T60" s="197"/>
    </row>
    <row r="61" spans="2:26" ht="17.25" customHeight="1" x14ac:dyDescent="0.25">
      <c r="C61" s="197"/>
      <c r="D61" s="197"/>
      <c r="E61" s="197"/>
      <c r="F61" s="197"/>
      <c r="G61" s="197"/>
      <c r="H61" s="197"/>
      <c r="I61" s="197"/>
      <c r="J61" s="197"/>
      <c r="K61" s="197"/>
      <c r="L61" s="197"/>
      <c r="M61" s="197"/>
      <c r="N61" s="197"/>
      <c r="O61" s="197"/>
      <c r="P61" s="197"/>
      <c r="Q61" s="197"/>
      <c r="R61" s="197"/>
      <c r="S61" s="197"/>
      <c r="T61" s="197"/>
    </row>
    <row r="62" spans="2:26" ht="17.25" customHeight="1" x14ac:dyDescent="0.25">
      <c r="C62" s="198"/>
      <c r="D62" s="198"/>
      <c r="E62" s="198"/>
      <c r="F62" s="198"/>
      <c r="G62" s="198"/>
      <c r="H62" s="198"/>
      <c r="I62" s="198"/>
      <c r="J62" s="198"/>
      <c r="K62" s="198"/>
      <c r="L62" s="198"/>
      <c r="M62" s="198"/>
      <c r="N62" s="198"/>
      <c r="O62" s="198"/>
      <c r="P62" s="198"/>
      <c r="Q62" s="198"/>
      <c r="R62" s="198"/>
      <c r="S62" s="198"/>
      <c r="T62" s="198"/>
    </row>
    <row r="63" spans="2:26" ht="17.25" customHeight="1" x14ac:dyDescent="0.25">
      <c r="B63" s="199" t="s">
        <v>211</v>
      </c>
      <c r="C63" s="19" t="s">
        <v>212</v>
      </c>
      <c r="D63" s="19"/>
    </row>
    <row r="64" spans="2:26" ht="17.25" customHeight="1" x14ac:dyDescent="0.25">
      <c r="B64" s="19"/>
      <c r="C64" s="200" t="s">
        <v>213</v>
      </c>
      <c r="D64" s="200"/>
      <c r="E64" s="200"/>
      <c r="F64" s="200"/>
      <c r="G64" s="200"/>
      <c r="H64" s="200"/>
      <c r="I64" s="200"/>
      <c r="J64" s="200"/>
      <c r="K64" s="200"/>
      <c r="L64" s="200"/>
      <c r="M64" s="200"/>
      <c r="N64" s="200"/>
      <c r="O64" s="200"/>
      <c r="P64" s="200"/>
      <c r="Q64" s="200"/>
      <c r="R64" s="200"/>
      <c r="S64" s="200"/>
      <c r="T64" s="200"/>
      <c r="U64" s="201"/>
      <c r="V64" s="201"/>
      <c r="W64" s="201"/>
      <c r="X64" s="201"/>
      <c r="Y64" s="201"/>
      <c r="Z64" s="201"/>
    </row>
    <row r="65" spans="1:26" ht="17.25" customHeight="1" x14ac:dyDescent="0.25">
      <c r="B65" s="19"/>
      <c r="C65" s="200" t="s">
        <v>214</v>
      </c>
      <c r="D65" s="200"/>
      <c r="E65" s="200"/>
      <c r="F65" s="200"/>
      <c r="G65" s="200"/>
      <c r="H65" s="200"/>
      <c r="I65" s="200"/>
      <c r="J65" s="200"/>
      <c r="K65" s="200"/>
      <c r="L65" s="200"/>
      <c r="M65" s="200"/>
      <c r="N65" s="200"/>
      <c r="O65" s="200"/>
      <c r="P65" s="200"/>
      <c r="Q65" s="200"/>
      <c r="R65" s="200"/>
      <c r="S65" s="200"/>
      <c r="T65" s="200"/>
      <c r="U65" s="201"/>
      <c r="V65" s="201"/>
      <c r="W65" s="201"/>
      <c r="X65" s="201"/>
      <c r="Y65" s="201"/>
      <c r="Z65" s="201"/>
    </row>
    <row r="66" spans="1:26" ht="17.25" customHeight="1" x14ac:dyDescent="0.25">
      <c r="B66" s="19"/>
      <c r="C66" s="201" t="s">
        <v>215</v>
      </c>
      <c r="D66" s="200" t="s">
        <v>216</v>
      </c>
      <c r="E66" s="200"/>
      <c r="F66" s="200"/>
      <c r="G66" s="200"/>
      <c r="H66" s="200"/>
      <c r="I66" s="200"/>
      <c r="J66" s="200"/>
      <c r="K66" s="200"/>
      <c r="L66" s="200"/>
      <c r="M66" s="200"/>
      <c r="N66" s="200"/>
      <c r="O66" s="200"/>
      <c r="P66" s="200"/>
      <c r="Q66" s="200"/>
      <c r="R66" s="200"/>
      <c r="S66" s="200"/>
      <c r="T66" s="200"/>
      <c r="U66" s="201"/>
      <c r="V66" s="201"/>
      <c r="W66" s="201"/>
      <c r="X66" s="201"/>
      <c r="Y66" s="201"/>
      <c r="Z66" s="201"/>
    </row>
    <row r="67" spans="1:26" ht="17.25" customHeight="1" x14ac:dyDescent="0.25">
      <c r="B67" s="19"/>
      <c r="C67" s="201"/>
      <c r="D67" s="201" t="s">
        <v>6</v>
      </c>
      <c r="E67" s="202" t="s">
        <v>217</v>
      </c>
      <c r="F67" s="202"/>
      <c r="G67" s="202"/>
      <c r="H67" s="202"/>
      <c r="I67" s="202"/>
      <c r="J67" s="202"/>
      <c r="K67" s="202"/>
      <c r="L67" s="202"/>
      <c r="M67" s="202"/>
      <c r="N67" s="202"/>
      <c r="O67" s="202"/>
      <c r="P67" s="202"/>
      <c r="Q67" s="202"/>
      <c r="R67" s="202"/>
      <c r="S67" s="202"/>
      <c r="T67" s="202"/>
      <c r="U67" s="201"/>
      <c r="V67" s="201"/>
      <c r="W67" s="201"/>
      <c r="X67" s="201"/>
      <c r="Y67" s="201"/>
      <c r="Z67" s="201"/>
    </row>
    <row r="68" spans="1:26" ht="17.25" customHeight="1" x14ac:dyDescent="0.25">
      <c r="B68" s="19"/>
      <c r="C68" s="201"/>
      <c r="D68" s="201"/>
      <c r="E68" s="202"/>
      <c r="F68" s="202"/>
      <c r="G68" s="202"/>
      <c r="H68" s="202"/>
      <c r="I68" s="202"/>
      <c r="J68" s="202"/>
      <c r="K68" s="202"/>
      <c r="L68" s="202"/>
      <c r="M68" s="202"/>
      <c r="N68" s="202"/>
      <c r="O68" s="202"/>
      <c r="P68" s="202"/>
      <c r="Q68" s="202"/>
      <c r="R68" s="202"/>
      <c r="S68" s="202"/>
      <c r="T68" s="202"/>
      <c r="U68" s="201"/>
      <c r="V68" s="201"/>
      <c r="W68" s="201"/>
      <c r="X68" s="201"/>
      <c r="Y68" s="201"/>
      <c r="Z68" s="201"/>
    </row>
    <row r="69" spans="1:26" ht="17.25" customHeight="1" x14ac:dyDescent="0.25">
      <c r="B69" s="19"/>
      <c r="C69" s="201"/>
      <c r="D69" s="201" t="s">
        <v>9</v>
      </c>
      <c r="E69" s="202" t="s">
        <v>218</v>
      </c>
      <c r="F69" s="202"/>
      <c r="G69" s="202"/>
      <c r="H69" s="202"/>
      <c r="I69" s="202"/>
      <c r="J69" s="202"/>
      <c r="K69" s="202"/>
      <c r="L69" s="202"/>
      <c r="M69" s="202"/>
      <c r="N69" s="202"/>
      <c r="O69" s="202"/>
      <c r="P69" s="202"/>
      <c r="Q69" s="202"/>
      <c r="R69" s="202"/>
      <c r="S69" s="202"/>
      <c r="T69" s="202"/>
      <c r="U69" s="201"/>
      <c r="V69" s="201"/>
      <c r="W69" s="201"/>
      <c r="X69" s="201"/>
      <c r="Y69" s="201"/>
      <c r="Z69" s="201"/>
    </row>
    <row r="70" spans="1:26" ht="17.25" customHeight="1" x14ac:dyDescent="0.25">
      <c r="B70" s="19"/>
      <c r="C70" s="201"/>
      <c r="D70" s="201" t="s">
        <v>13</v>
      </c>
      <c r="E70" s="202" t="s">
        <v>219</v>
      </c>
      <c r="F70" s="202"/>
      <c r="G70" s="202"/>
      <c r="H70" s="202"/>
      <c r="I70" s="202"/>
      <c r="J70" s="202"/>
      <c r="K70" s="202"/>
      <c r="L70" s="202"/>
      <c r="M70" s="202"/>
      <c r="N70" s="202"/>
      <c r="O70" s="202"/>
      <c r="P70" s="202"/>
      <c r="Q70" s="202"/>
      <c r="R70" s="202"/>
      <c r="S70" s="202"/>
      <c r="T70" s="202"/>
      <c r="U70" s="201"/>
      <c r="V70" s="201"/>
      <c r="W70" s="201"/>
      <c r="X70" s="201"/>
      <c r="Y70" s="201"/>
      <c r="Z70" s="201"/>
    </row>
    <row r="71" spans="1:26" ht="17.25" customHeight="1" x14ac:dyDescent="0.25">
      <c r="B71" s="19"/>
      <c r="C71" s="201"/>
      <c r="D71" s="201"/>
      <c r="E71" s="203"/>
      <c r="F71" s="203"/>
      <c r="G71" s="203"/>
      <c r="H71" s="203"/>
      <c r="I71" s="203"/>
      <c r="J71" s="203"/>
      <c r="K71" s="203"/>
      <c r="L71" s="203"/>
      <c r="M71" s="203"/>
      <c r="N71" s="203"/>
      <c r="O71" s="203"/>
      <c r="P71" s="203"/>
      <c r="Q71" s="203"/>
      <c r="R71" s="203"/>
      <c r="S71" s="203"/>
      <c r="T71" s="203"/>
      <c r="U71" s="201"/>
      <c r="V71" s="201"/>
      <c r="W71" s="201"/>
      <c r="X71" s="201"/>
      <c r="Y71" s="201"/>
      <c r="Z71" s="201"/>
    </row>
    <row r="72" spans="1:26" ht="17.25" customHeight="1" x14ac:dyDescent="0.25">
      <c r="B72" s="19"/>
      <c r="C72" s="201"/>
      <c r="D72" s="201"/>
      <c r="E72" s="203"/>
      <c r="F72" s="203"/>
      <c r="G72" s="203"/>
      <c r="H72" s="203"/>
      <c r="I72" s="203"/>
      <c r="J72" s="203"/>
      <c r="K72" s="203"/>
      <c r="L72" s="203"/>
      <c r="M72" s="203"/>
      <c r="N72" s="203"/>
      <c r="O72" s="203"/>
      <c r="P72" s="203"/>
      <c r="Q72" s="203"/>
      <c r="R72" s="203"/>
      <c r="S72" s="203"/>
      <c r="T72" s="203"/>
      <c r="U72" s="201"/>
      <c r="V72" s="201"/>
      <c r="W72" s="201"/>
      <c r="X72" s="201"/>
      <c r="Y72" s="201"/>
      <c r="Z72" s="201"/>
    </row>
    <row r="73" spans="1:26" ht="17.25" customHeight="1" x14ac:dyDescent="0.25">
      <c r="B73" s="19"/>
      <c r="C73" s="201"/>
      <c r="D73" s="201"/>
      <c r="E73" s="203"/>
      <c r="F73" s="203"/>
      <c r="G73" s="203"/>
      <c r="H73" s="203"/>
      <c r="I73" s="203"/>
      <c r="J73" s="203"/>
      <c r="K73" s="203"/>
      <c r="L73" s="203"/>
      <c r="M73" s="203"/>
      <c r="N73" s="203"/>
      <c r="O73" s="203"/>
      <c r="P73" s="203"/>
      <c r="Q73" s="203"/>
      <c r="R73" s="203"/>
      <c r="S73" s="203"/>
      <c r="T73" s="203"/>
      <c r="U73" s="201"/>
      <c r="V73" s="201"/>
      <c r="W73" s="201"/>
      <c r="X73" s="201"/>
      <c r="Y73" s="201"/>
      <c r="Z73" s="201"/>
    </row>
    <row r="74" spans="1:26" ht="17.25" customHeight="1" x14ac:dyDescent="0.25">
      <c r="B74" s="19"/>
      <c r="C74" s="201"/>
      <c r="D74" s="201"/>
      <c r="E74" s="203"/>
      <c r="F74" s="203"/>
      <c r="G74" s="203"/>
      <c r="H74" s="203"/>
      <c r="I74" s="203"/>
      <c r="J74" s="203"/>
      <c r="K74" s="203"/>
      <c r="L74" s="203"/>
      <c r="M74" s="203"/>
      <c r="N74" s="203"/>
      <c r="O74" s="203"/>
      <c r="P74" s="203"/>
      <c r="Q74" s="203"/>
      <c r="R74" s="203"/>
      <c r="S74" s="203"/>
      <c r="T74" s="203"/>
      <c r="U74" s="201"/>
      <c r="V74" s="201"/>
      <c r="W74" s="201"/>
      <c r="X74" s="201"/>
      <c r="Y74" s="201"/>
      <c r="Z74" s="201"/>
    </row>
    <row r="75" spans="1:26" ht="17.25" customHeight="1" x14ac:dyDescent="0.25">
      <c r="B75" s="19"/>
      <c r="C75" s="201"/>
      <c r="D75" s="201"/>
      <c r="E75" s="203"/>
      <c r="F75" s="203"/>
      <c r="G75" s="203"/>
      <c r="H75" s="203"/>
      <c r="I75" s="203"/>
      <c r="J75" s="203"/>
      <c r="K75" s="203"/>
      <c r="L75" s="203"/>
      <c r="M75" s="203"/>
      <c r="N75" s="203"/>
      <c r="O75" s="203"/>
      <c r="P75" s="203"/>
      <c r="Q75" s="203"/>
      <c r="R75" s="203"/>
      <c r="S75" s="203"/>
      <c r="T75" s="203"/>
      <c r="U75" s="201"/>
      <c r="V75" s="201"/>
      <c r="W75" s="201"/>
      <c r="X75" s="201"/>
      <c r="Y75" s="201"/>
      <c r="Z75" s="201"/>
    </row>
    <row r="76" spans="1:26" ht="17.25" customHeight="1" x14ac:dyDescent="0.25">
      <c r="B76" s="19"/>
      <c r="C76" s="201"/>
      <c r="D76" s="201"/>
      <c r="E76" s="203"/>
      <c r="F76" s="203"/>
      <c r="G76" s="203"/>
      <c r="H76" s="203"/>
      <c r="I76" s="203"/>
      <c r="J76" s="203"/>
      <c r="K76" s="203"/>
      <c r="L76" s="203"/>
      <c r="M76" s="203"/>
      <c r="N76" s="203"/>
      <c r="O76" s="203"/>
      <c r="P76" s="203"/>
      <c r="Q76" s="203"/>
      <c r="R76" s="203"/>
      <c r="S76" s="203"/>
      <c r="T76" s="203"/>
      <c r="U76" s="201"/>
      <c r="V76" s="201"/>
      <c r="W76" s="201"/>
      <c r="X76" s="201"/>
      <c r="Y76" s="201"/>
      <c r="Z76" s="201"/>
    </row>
    <row r="77" spans="1:26" ht="17.25" customHeight="1" x14ac:dyDescent="0.25">
      <c r="B77" s="19"/>
      <c r="C77" s="201"/>
      <c r="D77" s="201"/>
      <c r="E77" s="203"/>
      <c r="F77" s="203"/>
      <c r="G77" s="203"/>
      <c r="H77" s="203"/>
      <c r="I77" s="203"/>
      <c r="J77" s="203"/>
      <c r="K77" s="203"/>
      <c r="L77" s="203"/>
      <c r="M77" s="203"/>
      <c r="N77" s="203"/>
      <c r="O77" s="203"/>
      <c r="P77" s="203"/>
      <c r="Q77" s="203"/>
      <c r="R77" s="203"/>
      <c r="S77" s="203"/>
      <c r="T77" s="203"/>
      <c r="U77" s="201"/>
      <c r="V77" s="201"/>
      <c r="W77" s="201"/>
      <c r="X77" s="201"/>
      <c r="Y77" s="201"/>
      <c r="Z77" s="201"/>
    </row>
    <row r="78" spans="1:26" ht="17.25" customHeight="1" x14ac:dyDescent="0.25">
      <c r="B78" s="19"/>
      <c r="C78" s="201"/>
      <c r="D78" s="201"/>
      <c r="E78" s="203"/>
      <c r="F78" s="203"/>
      <c r="G78" s="203"/>
      <c r="H78" s="203"/>
      <c r="I78" s="203"/>
      <c r="J78" s="203"/>
      <c r="K78" s="203"/>
      <c r="L78" s="203"/>
      <c r="M78" s="203"/>
      <c r="N78" s="203"/>
      <c r="O78" s="203"/>
      <c r="P78" s="203"/>
      <c r="Q78" s="203"/>
      <c r="R78" s="203"/>
      <c r="S78" s="203"/>
      <c r="T78" s="203"/>
      <c r="U78" s="201"/>
      <c r="V78" s="201"/>
      <c r="W78" s="201"/>
      <c r="X78" s="201"/>
      <c r="Y78" s="201"/>
      <c r="Z78" s="201"/>
    </row>
    <row r="79" spans="1:26" ht="17.25" customHeight="1" x14ac:dyDescent="0.25">
      <c r="A79" s="185" t="s">
        <v>196</v>
      </c>
      <c r="B79" s="19" t="s">
        <v>220</v>
      </c>
      <c r="T79" s="178" t="s">
        <v>189</v>
      </c>
    </row>
    <row r="80" spans="1:26" ht="6.75" customHeight="1" x14ac:dyDescent="0.25">
      <c r="A80" s="177"/>
      <c r="B80" s="19"/>
    </row>
    <row r="81" spans="1:26" ht="17.25" customHeight="1" x14ac:dyDescent="0.25">
      <c r="B81" s="199" t="s">
        <v>211</v>
      </c>
      <c r="C81" s="19" t="s">
        <v>221</v>
      </c>
      <c r="D81" s="19"/>
    </row>
    <row r="82" spans="1:26" ht="17.25" customHeight="1" x14ac:dyDescent="0.25">
      <c r="B82" s="19"/>
      <c r="C82" s="201" t="s">
        <v>222</v>
      </c>
      <c r="D82" s="200" t="s">
        <v>223</v>
      </c>
      <c r="E82" s="200"/>
      <c r="F82" s="200"/>
      <c r="G82" s="200"/>
      <c r="H82" s="200"/>
      <c r="I82" s="200"/>
      <c r="J82" s="200"/>
      <c r="K82" s="200"/>
      <c r="L82" s="200"/>
      <c r="M82" s="200"/>
      <c r="N82" s="200"/>
      <c r="O82" s="200"/>
      <c r="P82" s="200"/>
      <c r="Q82" s="200"/>
      <c r="R82" s="200"/>
      <c r="S82" s="200"/>
      <c r="T82" s="200"/>
      <c r="U82" s="201"/>
      <c r="V82" s="201"/>
      <c r="W82" s="201"/>
      <c r="X82" s="201"/>
      <c r="Y82" s="201"/>
      <c r="Z82" s="201"/>
    </row>
    <row r="83" spans="1:26" ht="17.25" customHeight="1" x14ac:dyDescent="0.25">
      <c r="B83" s="19"/>
      <c r="C83" s="201" t="s">
        <v>224</v>
      </c>
      <c r="D83" s="200" t="s">
        <v>225</v>
      </c>
      <c r="E83" s="200"/>
      <c r="F83" s="200"/>
      <c r="G83" s="200"/>
      <c r="H83" s="200"/>
      <c r="I83" s="200"/>
      <c r="J83" s="200"/>
      <c r="K83" s="200"/>
      <c r="L83" s="200"/>
      <c r="M83" s="200"/>
      <c r="N83" s="200"/>
      <c r="O83" s="200"/>
      <c r="P83" s="200"/>
      <c r="Q83" s="200"/>
      <c r="R83" s="200"/>
      <c r="S83" s="200"/>
      <c r="T83" s="200"/>
      <c r="U83" s="201"/>
      <c r="V83" s="201"/>
      <c r="W83" s="201"/>
      <c r="X83" s="201"/>
      <c r="Y83" s="201"/>
      <c r="Z83" s="201"/>
    </row>
    <row r="84" spans="1:26" ht="17.25" customHeight="1" x14ac:dyDescent="0.25">
      <c r="B84" s="19"/>
      <c r="C84" s="201" t="s">
        <v>226</v>
      </c>
      <c r="D84" s="200" t="s">
        <v>227</v>
      </c>
      <c r="E84" s="200"/>
      <c r="F84" s="200"/>
      <c r="G84" s="200"/>
      <c r="H84" s="200"/>
      <c r="I84" s="200"/>
      <c r="J84" s="200"/>
      <c r="K84" s="200"/>
      <c r="L84" s="200"/>
      <c r="M84" s="200"/>
      <c r="N84" s="200"/>
      <c r="O84" s="200"/>
      <c r="P84" s="200"/>
      <c r="Q84" s="200"/>
      <c r="R84" s="200"/>
      <c r="S84" s="200"/>
      <c r="T84" s="200"/>
      <c r="U84" s="201"/>
      <c r="V84" s="201"/>
      <c r="W84" s="201"/>
      <c r="X84" s="201"/>
      <c r="Y84" s="201"/>
      <c r="Z84" s="201"/>
    </row>
    <row r="85" spans="1:26" ht="17.25" customHeight="1" x14ac:dyDescent="0.25">
      <c r="B85" s="19"/>
      <c r="C85" s="201" t="s">
        <v>228</v>
      </c>
      <c r="D85" s="202" t="s">
        <v>229</v>
      </c>
      <c r="E85" s="202"/>
      <c r="F85" s="202"/>
      <c r="G85" s="202"/>
      <c r="H85" s="202"/>
      <c r="I85" s="202"/>
      <c r="J85" s="202"/>
      <c r="K85" s="202"/>
      <c r="L85" s="202"/>
      <c r="M85" s="202"/>
      <c r="N85" s="202"/>
      <c r="O85" s="202"/>
      <c r="P85" s="202"/>
      <c r="Q85" s="202"/>
      <c r="R85" s="202"/>
      <c r="S85" s="202"/>
      <c r="T85" s="202"/>
      <c r="U85" s="201"/>
      <c r="V85" s="201"/>
      <c r="W85" s="201"/>
      <c r="X85" s="201"/>
      <c r="Y85" s="201"/>
      <c r="Z85" s="201"/>
    </row>
    <row r="86" spans="1:26" ht="17.25" customHeight="1" x14ac:dyDescent="0.25">
      <c r="B86" s="19"/>
      <c r="C86" s="201"/>
      <c r="D86" s="202"/>
      <c r="E86" s="202"/>
      <c r="F86" s="202"/>
      <c r="G86" s="202"/>
      <c r="H86" s="202"/>
      <c r="I86" s="202"/>
      <c r="J86" s="202"/>
      <c r="K86" s="202"/>
      <c r="L86" s="202"/>
      <c r="M86" s="202"/>
      <c r="N86" s="202"/>
      <c r="O86" s="202"/>
      <c r="P86" s="202"/>
      <c r="Q86" s="202"/>
      <c r="R86" s="202"/>
      <c r="S86" s="202"/>
      <c r="T86" s="202"/>
      <c r="U86" s="201"/>
      <c r="V86" s="201"/>
      <c r="W86" s="201"/>
      <c r="X86" s="201"/>
      <c r="Y86" s="201"/>
      <c r="Z86" s="201"/>
    </row>
    <row r="87" spans="1:26" ht="17.25" customHeight="1" x14ac:dyDescent="0.25">
      <c r="B87" s="19"/>
      <c r="C87" s="201"/>
      <c r="D87" s="202"/>
      <c r="E87" s="202"/>
      <c r="F87" s="202"/>
      <c r="G87" s="202"/>
      <c r="H87" s="202"/>
      <c r="I87" s="202"/>
      <c r="J87" s="202"/>
      <c r="K87" s="202"/>
      <c r="L87" s="202"/>
      <c r="M87" s="202"/>
      <c r="N87" s="202"/>
      <c r="O87" s="202"/>
      <c r="P87" s="202"/>
      <c r="Q87" s="202"/>
      <c r="R87" s="202"/>
      <c r="S87" s="202"/>
      <c r="T87" s="202"/>
      <c r="U87" s="201"/>
      <c r="V87" s="201"/>
      <c r="W87" s="201"/>
      <c r="X87" s="201"/>
      <c r="Y87" s="201"/>
      <c r="Z87" s="201"/>
    </row>
    <row r="88" spans="1:26" ht="17.25" customHeight="1" x14ac:dyDescent="0.25">
      <c r="B88" s="19"/>
      <c r="C88" s="201" t="s">
        <v>230</v>
      </c>
      <c r="D88" s="202" t="s">
        <v>231</v>
      </c>
      <c r="E88" s="202"/>
      <c r="F88" s="202"/>
      <c r="G88" s="202"/>
      <c r="H88" s="202"/>
      <c r="I88" s="202"/>
      <c r="J88" s="202"/>
      <c r="K88" s="202"/>
      <c r="L88" s="202"/>
      <c r="M88" s="202"/>
      <c r="N88" s="202"/>
      <c r="O88" s="202"/>
      <c r="P88" s="202"/>
      <c r="Q88" s="202"/>
      <c r="R88" s="202"/>
      <c r="S88" s="202"/>
      <c r="T88" s="202"/>
      <c r="U88" s="201"/>
      <c r="V88" s="201"/>
      <c r="W88" s="201"/>
      <c r="X88" s="201"/>
      <c r="Y88" s="201"/>
      <c r="Z88" s="201"/>
    </row>
    <row r="89" spans="1:26" ht="17.25" customHeight="1" x14ac:dyDescent="0.25">
      <c r="B89" s="19"/>
      <c r="C89" s="201"/>
      <c r="D89" s="202"/>
      <c r="E89" s="202"/>
      <c r="F89" s="202"/>
      <c r="G89" s="202"/>
      <c r="H89" s="202"/>
      <c r="I89" s="202"/>
      <c r="J89" s="202"/>
      <c r="K89" s="202"/>
      <c r="L89" s="202"/>
      <c r="M89" s="202"/>
      <c r="N89" s="202"/>
      <c r="O89" s="202"/>
      <c r="P89" s="202"/>
      <c r="Q89" s="202"/>
      <c r="R89" s="202"/>
      <c r="S89" s="202"/>
      <c r="T89" s="202"/>
      <c r="U89" s="201"/>
      <c r="V89" s="201"/>
      <c r="W89" s="201"/>
      <c r="X89" s="201"/>
      <c r="Y89" s="201"/>
      <c r="Z89" s="201"/>
    </row>
    <row r="90" spans="1:26" s="188" customFormat="1" ht="6.75" customHeight="1" x14ac:dyDescent="0.25">
      <c r="A90" s="189"/>
      <c r="B90" s="190"/>
      <c r="C90" s="190"/>
      <c r="D90" s="190"/>
      <c r="E90" s="190"/>
      <c r="F90" s="190"/>
      <c r="G90" s="190"/>
      <c r="H90" s="191"/>
      <c r="I90" s="191"/>
      <c r="J90" s="191"/>
      <c r="K90" s="190"/>
      <c r="L90" s="191"/>
      <c r="M90" s="190"/>
      <c r="N90" s="191"/>
      <c r="O90" s="190"/>
      <c r="P90" s="191"/>
      <c r="Q90" s="190"/>
      <c r="R90" s="191"/>
      <c r="S90" s="190"/>
      <c r="T90" s="191"/>
    </row>
    <row r="91" spans="1:26" ht="17.25" customHeight="1" x14ac:dyDescent="0.25">
      <c r="B91" s="19"/>
      <c r="C91" s="202" t="s">
        <v>232</v>
      </c>
      <c r="D91" s="202"/>
      <c r="E91" s="202"/>
      <c r="F91" s="202"/>
      <c r="G91" s="202"/>
      <c r="H91" s="202"/>
      <c r="I91" s="202"/>
      <c r="J91" s="202"/>
      <c r="K91" s="202"/>
      <c r="L91" s="202"/>
      <c r="M91" s="202"/>
      <c r="N91" s="202"/>
      <c r="O91" s="202"/>
      <c r="P91" s="202"/>
      <c r="Q91" s="202"/>
      <c r="R91" s="202"/>
      <c r="S91" s="202"/>
      <c r="T91" s="202"/>
      <c r="U91" s="201"/>
      <c r="V91" s="201"/>
      <c r="W91" s="201"/>
      <c r="X91" s="201"/>
      <c r="Y91" s="201"/>
      <c r="Z91" s="201"/>
    </row>
    <row r="92" spans="1:26" ht="17.25" customHeight="1" x14ac:dyDescent="0.25">
      <c r="B92" s="19"/>
      <c r="C92" s="202"/>
      <c r="D92" s="202"/>
      <c r="E92" s="202"/>
      <c r="F92" s="202"/>
      <c r="G92" s="202"/>
      <c r="H92" s="202"/>
      <c r="I92" s="202"/>
      <c r="J92" s="202"/>
      <c r="K92" s="202"/>
      <c r="L92" s="202"/>
      <c r="M92" s="202"/>
      <c r="N92" s="202"/>
      <c r="O92" s="202"/>
      <c r="P92" s="202"/>
      <c r="Q92" s="202"/>
      <c r="R92" s="202"/>
      <c r="S92" s="202"/>
      <c r="T92" s="202"/>
      <c r="U92" s="201"/>
      <c r="V92" s="201"/>
      <c r="W92" s="201"/>
      <c r="X92" s="201"/>
      <c r="Y92" s="201"/>
      <c r="Z92" s="201"/>
    </row>
    <row r="93" spans="1:26" ht="17.25" customHeight="1" x14ac:dyDescent="0.25">
      <c r="B93" s="19"/>
      <c r="C93" s="202" t="s">
        <v>233</v>
      </c>
      <c r="D93" s="202"/>
      <c r="E93" s="202"/>
      <c r="F93" s="202"/>
      <c r="G93" s="202"/>
      <c r="H93" s="202"/>
      <c r="I93" s="202"/>
      <c r="J93" s="202"/>
      <c r="K93" s="202"/>
      <c r="L93" s="202"/>
      <c r="M93" s="202"/>
      <c r="N93" s="202"/>
      <c r="O93" s="202"/>
      <c r="P93" s="202"/>
      <c r="Q93" s="202"/>
      <c r="R93" s="202"/>
      <c r="S93" s="202"/>
      <c r="T93" s="202"/>
      <c r="U93" s="201"/>
      <c r="V93" s="201"/>
      <c r="W93" s="201"/>
      <c r="X93" s="201"/>
      <c r="Y93" s="201"/>
      <c r="Z93" s="201"/>
    </row>
    <row r="94" spans="1:26" ht="17.25" customHeight="1" x14ac:dyDescent="0.25">
      <c r="B94" s="19"/>
      <c r="C94" s="202"/>
      <c r="D94" s="202"/>
      <c r="E94" s="202"/>
      <c r="F94" s="202"/>
      <c r="G94" s="202"/>
      <c r="H94" s="202"/>
      <c r="I94" s="202"/>
      <c r="J94" s="202"/>
      <c r="K94" s="202"/>
      <c r="L94" s="202"/>
      <c r="M94" s="202"/>
      <c r="N94" s="202"/>
      <c r="O94" s="202"/>
      <c r="P94" s="202"/>
      <c r="Q94" s="202"/>
      <c r="R94" s="202"/>
      <c r="S94" s="202"/>
      <c r="T94" s="202"/>
      <c r="U94" s="201"/>
      <c r="V94" s="201"/>
      <c r="W94" s="201"/>
      <c r="X94" s="201"/>
      <c r="Y94" s="201"/>
      <c r="Z94" s="201"/>
    </row>
    <row r="95" spans="1:26" ht="17.25" customHeight="1" x14ac:dyDescent="0.25">
      <c r="B95" s="19"/>
      <c r="C95" s="202"/>
      <c r="D95" s="202"/>
      <c r="E95" s="202"/>
      <c r="F95" s="202"/>
      <c r="G95" s="202"/>
      <c r="H95" s="202"/>
      <c r="I95" s="202"/>
      <c r="J95" s="202"/>
      <c r="K95" s="202"/>
      <c r="L95" s="202"/>
      <c r="M95" s="202"/>
      <c r="N95" s="202"/>
      <c r="O95" s="202"/>
      <c r="P95" s="202"/>
      <c r="Q95" s="202"/>
      <c r="R95" s="202"/>
      <c r="S95" s="202"/>
      <c r="T95" s="202"/>
      <c r="U95" s="201"/>
      <c r="V95" s="201"/>
      <c r="W95" s="201"/>
      <c r="X95" s="201"/>
      <c r="Y95" s="201"/>
      <c r="Z95" s="201"/>
    </row>
    <row r="96" spans="1:26" ht="17.25" customHeight="1" x14ac:dyDescent="0.25">
      <c r="B96" s="19"/>
      <c r="C96" s="19"/>
      <c r="H96" s="17"/>
      <c r="I96" s="17"/>
      <c r="J96" s="17"/>
      <c r="K96" s="17"/>
      <c r="L96" s="17"/>
      <c r="M96" s="17"/>
      <c r="N96" s="17"/>
      <c r="O96" s="17"/>
      <c r="P96" s="17"/>
      <c r="Q96" s="17"/>
      <c r="R96" s="17"/>
      <c r="S96" s="17"/>
      <c r="T96" s="17"/>
    </row>
    <row r="97" spans="1:20" ht="17.25" customHeight="1" x14ac:dyDescent="0.25">
      <c r="B97" s="199" t="s">
        <v>234</v>
      </c>
      <c r="C97" s="19" t="s">
        <v>54</v>
      </c>
      <c r="D97" s="19"/>
    </row>
    <row r="98" spans="1:20" ht="17.25" customHeight="1" x14ac:dyDescent="0.25">
      <c r="C98" s="197" t="s">
        <v>235</v>
      </c>
      <c r="D98" s="197"/>
      <c r="E98" s="197"/>
      <c r="F98" s="197"/>
      <c r="G98" s="197"/>
      <c r="H98" s="197"/>
      <c r="I98" s="197"/>
      <c r="J98" s="197"/>
      <c r="K98" s="197"/>
      <c r="L98" s="197"/>
      <c r="M98" s="197"/>
      <c r="N98" s="197"/>
      <c r="O98" s="197"/>
      <c r="P98" s="197"/>
      <c r="Q98" s="197"/>
      <c r="R98" s="197"/>
      <c r="S98" s="197"/>
      <c r="T98" s="197"/>
    </row>
    <row r="99" spans="1:20" ht="17.25" customHeight="1" x14ac:dyDescent="0.25">
      <c r="C99" s="197"/>
      <c r="D99" s="197"/>
      <c r="E99" s="197"/>
      <c r="F99" s="197"/>
      <c r="G99" s="197"/>
      <c r="H99" s="197"/>
      <c r="I99" s="197"/>
      <c r="J99" s="197"/>
      <c r="K99" s="197"/>
      <c r="L99" s="197"/>
      <c r="M99" s="197"/>
      <c r="N99" s="197"/>
      <c r="O99" s="197"/>
      <c r="P99" s="197"/>
      <c r="Q99" s="197"/>
      <c r="R99" s="197"/>
      <c r="S99" s="197"/>
      <c r="T99" s="197"/>
    </row>
    <row r="100" spans="1:20" ht="17.25" customHeight="1" x14ac:dyDescent="0.25">
      <c r="C100" s="197" t="s">
        <v>236</v>
      </c>
      <c r="D100" s="197"/>
      <c r="E100" s="197"/>
      <c r="F100" s="197"/>
      <c r="G100" s="197"/>
      <c r="H100" s="197"/>
      <c r="I100" s="197"/>
      <c r="J100" s="197"/>
      <c r="K100" s="197"/>
      <c r="L100" s="197"/>
      <c r="M100" s="197"/>
      <c r="N100" s="197"/>
      <c r="O100" s="197"/>
      <c r="P100" s="197"/>
      <c r="Q100" s="197"/>
      <c r="R100" s="197"/>
      <c r="S100" s="197"/>
      <c r="T100" s="197"/>
    </row>
    <row r="101" spans="1:20" ht="17.25" customHeight="1" x14ac:dyDescent="0.25">
      <c r="C101" s="197"/>
      <c r="D101" s="197"/>
      <c r="E101" s="197"/>
      <c r="F101" s="197"/>
      <c r="G101" s="197"/>
      <c r="H101" s="197"/>
      <c r="I101" s="197"/>
      <c r="J101" s="197"/>
      <c r="K101" s="197"/>
      <c r="L101" s="197"/>
      <c r="M101" s="197"/>
      <c r="N101" s="197"/>
      <c r="O101" s="197"/>
      <c r="P101" s="197"/>
      <c r="Q101" s="197"/>
      <c r="R101" s="197"/>
      <c r="S101" s="197"/>
      <c r="T101" s="197"/>
    </row>
    <row r="102" spans="1:20" ht="17.25" customHeight="1" x14ac:dyDescent="0.25">
      <c r="A102" s="204"/>
      <c r="B102" s="198"/>
      <c r="C102" s="205"/>
      <c r="D102" s="206"/>
      <c r="E102" s="206"/>
      <c r="F102" s="206"/>
      <c r="G102" s="206"/>
      <c r="H102" s="207"/>
      <c r="I102" s="207"/>
      <c r="J102" s="207"/>
      <c r="K102" s="206"/>
      <c r="L102" s="207"/>
      <c r="M102" s="206"/>
      <c r="N102" s="207"/>
      <c r="O102" s="206"/>
      <c r="P102" s="207"/>
      <c r="Q102" s="206"/>
      <c r="R102" s="207"/>
      <c r="S102" s="206"/>
      <c r="T102" s="207"/>
    </row>
    <row r="103" spans="1:20" ht="17.25" customHeight="1" x14ac:dyDescent="0.25">
      <c r="B103" s="199" t="s">
        <v>237</v>
      </c>
      <c r="C103" s="19" t="s">
        <v>238</v>
      </c>
      <c r="D103" s="19"/>
      <c r="K103" s="17"/>
      <c r="M103" s="17"/>
      <c r="O103" s="17"/>
      <c r="Q103" s="17"/>
    </row>
    <row r="104" spans="1:20" ht="17.25" customHeight="1" x14ac:dyDescent="0.25">
      <c r="C104" s="197" t="s">
        <v>239</v>
      </c>
      <c r="D104" s="197"/>
      <c r="E104" s="197"/>
      <c r="F104" s="197"/>
      <c r="G104" s="197"/>
      <c r="H104" s="197"/>
      <c r="I104" s="197"/>
      <c r="J104" s="197"/>
      <c r="K104" s="197"/>
      <c r="L104" s="197"/>
      <c r="M104" s="197"/>
      <c r="N104" s="197"/>
      <c r="O104" s="197"/>
      <c r="P104" s="197"/>
      <c r="Q104" s="197"/>
      <c r="R104" s="197"/>
      <c r="S104" s="197"/>
      <c r="T104" s="197"/>
    </row>
    <row r="105" spans="1:20" ht="17.25" customHeight="1" x14ac:dyDescent="0.25">
      <c r="C105" s="197"/>
      <c r="D105" s="197"/>
      <c r="E105" s="197"/>
      <c r="F105" s="197"/>
      <c r="G105" s="197"/>
      <c r="H105" s="197"/>
      <c r="I105" s="197"/>
      <c r="J105" s="197"/>
      <c r="K105" s="197"/>
      <c r="L105" s="197"/>
      <c r="M105" s="197"/>
      <c r="N105" s="197"/>
      <c r="O105" s="197"/>
      <c r="P105" s="197"/>
      <c r="Q105" s="197"/>
      <c r="R105" s="197"/>
      <c r="S105" s="197"/>
      <c r="T105" s="197"/>
    </row>
    <row r="106" spans="1:20" ht="17.25" customHeight="1" x14ac:dyDescent="0.25">
      <c r="C106" s="197" t="s">
        <v>240</v>
      </c>
      <c r="D106" s="197"/>
      <c r="E106" s="197"/>
      <c r="F106" s="197"/>
      <c r="G106" s="197"/>
      <c r="H106" s="197"/>
      <c r="I106" s="197"/>
      <c r="J106" s="197"/>
      <c r="K106" s="197"/>
      <c r="L106" s="197"/>
      <c r="M106" s="197"/>
      <c r="N106" s="197"/>
      <c r="O106" s="197"/>
      <c r="P106" s="197"/>
      <c r="Q106" s="197"/>
      <c r="R106" s="197"/>
      <c r="S106" s="197"/>
      <c r="T106" s="197"/>
    </row>
    <row r="107" spans="1:20" ht="17.25" customHeight="1" x14ac:dyDescent="0.25">
      <c r="C107" s="198"/>
      <c r="D107" s="198"/>
      <c r="E107" s="198"/>
      <c r="F107" s="198"/>
      <c r="G107" s="198"/>
      <c r="H107" s="198"/>
      <c r="I107" s="198"/>
      <c r="J107" s="198"/>
      <c r="K107" s="198"/>
      <c r="L107" s="198"/>
      <c r="M107" s="198"/>
      <c r="N107" s="198"/>
      <c r="O107" s="198"/>
      <c r="P107" s="198"/>
      <c r="Q107" s="198"/>
      <c r="R107" s="198"/>
      <c r="S107" s="198"/>
      <c r="T107" s="198"/>
    </row>
    <row r="108" spans="1:20" ht="17.25" customHeight="1" x14ac:dyDescent="0.25">
      <c r="B108" s="199" t="s">
        <v>241</v>
      </c>
      <c r="C108" s="19" t="s">
        <v>242</v>
      </c>
      <c r="D108" s="208"/>
      <c r="E108" s="208"/>
      <c r="F108" s="208"/>
      <c r="G108" s="208"/>
      <c r="H108" s="209"/>
      <c r="I108" s="209"/>
      <c r="J108" s="209"/>
      <c r="K108" s="208"/>
      <c r="L108" s="209"/>
      <c r="M108" s="208"/>
      <c r="N108" s="209"/>
      <c r="O108" s="208"/>
      <c r="P108" s="209"/>
      <c r="Q108" s="208"/>
      <c r="R108" s="209"/>
      <c r="S108" s="208"/>
      <c r="T108" s="209"/>
    </row>
    <row r="109" spans="1:20" ht="17.25" customHeight="1" x14ac:dyDescent="0.25">
      <c r="C109" s="197" t="s">
        <v>243</v>
      </c>
      <c r="D109" s="197"/>
      <c r="E109" s="197"/>
      <c r="F109" s="197"/>
      <c r="G109" s="197"/>
      <c r="H109" s="197"/>
      <c r="I109" s="197"/>
      <c r="J109" s="197"/>
      <c r="K109" s="197"/>
      <c r="L109" s="197"/>
      <c r="M109" s="197"/>
      <c r="N109" s="197"/>
      <c r="O109" s="197"/>
      <c r="P109" s="197"/>
      <c r="Q109" s="197"/>
      <c r="R109" s="197"/>
      <c r="S109" s="197"/>
      <c r="T109" s="197"/>
    </row>
    <row r="110" spans="1:20" ht="17.25" customHeight="1" x14ac:dyDescent="0.25">
      <c r="C110" s="197"/>
      <c r="D110" s="197"/>
      <c r="E110" s="197"/>
      <c r="F110" s="197"/>
      <c r="G110" s="197"/>
      <c r="H110" s="197"/>
      <c r="I110" s="197"/>
      <c r="J110" s="197"/>
      <c r="K110" s="197"/>
      <c r="L110" s="197"/>
      <c r="M110" s="197"/>
      <c r="N110" s="197"/>
      <c r="O110" s="197"/>
      <c r="P110" s="197"/>
      <c r="Q110" s="197"/>
      <c r="R110" s="197"/>
      <c r="S110" s="197"/>
      <c r="T110" s="197"/>
    </row>
    <row r="111" spans="1:20" ht="17.25" customHeight="1" x14ac:dyDescent="0.25">
      <c r="C111" s="197"/>
      <c r="D111" s="197"/>
      <c r="E111" s="197"/>
      <c r="F111" s="197"/>
      <c r="G111" s="197"/>
      <c r="H111" s="197"/>
      <c r="I111" s="197"/>
      <c r="J111" s="197"/>
      <c r="K111" s="197"/>
      <c r="L111" s="197"/>
      <c r="M111" s="197"/>
      <c r="N111" s="197"/>
      <c r="O111" s="197"/>
      <c r="P111" s="197"/>
      <c r="Q111" s="197"/>
      <c r="R111" s="197"/>
      <c r="S111" s="197"/>
      <c r="T111" s="197"/>
    </row>
    <row r="112" spans="1:20" ht="17.25" customHeight="1" x14ac:dyDescent="0.25">
      <c r="C112" s="180"/>
      <c r="D112" s="208"/>
      <c r="E112" s="208"/>
      <c r="F112" s="208"/>
      <c r="G112" s="208"/>
      <c r="H112" s="209"/>
      <c r="I112" s="209"/>
      <c r="J112" s="209"/>
      <c r="K112" s="208"/>
      <c r="L112" s="209"/>
      <c r="M112" s="208"/>
      <c r="N112" s="209"/>
      <c r="O112" s="208"/>
      <c r="P112" s="209"/>
      <c r="Q112" s="208"/>
      <c r="R112" s="209"/>
      <c r="S112" s="208"/>
      <c r="T112" s="209"/>
    </row>
    <row r="113" spans="1:20" ht="17.25" customHeight="1" x14ac:dyDescent="0.25">
      <c r="B113" s="19" t="s">
        <v>215</v>
      </c>
      <c r="C113" s="19" t="s">
        <v>97</v>
      </c>
      <c r="D113" s="19"/>
    </row>
    <row r="114" spans="1:20" ht="17.25" customHeight="1" x14ac:dyDescent="0.25">
      <c r="C114" s="197" t="s">
        <v>244</v>
      </c>
      <c r="D114" s="197"/>
      <c r="E114" s="197"/>
      <c r="F114" s="197"/>
      <c r="G114" s="197"/>
      <c r="H114" s="197"/>
      <c r="I114" s="197"/>
      <c r="J114" s="197"/>
      <c r="K114" s="197"/>
      <c r="L114" s="197"/>
      <c r="M114" s="197"/>
      <c r="N114" s="197"/>
      <c r="O114" s="197"/>
      <c r="P114" s="197"/>
      <c r="Q114" s="197"/>
      <c r="R114" s="197"/>
      <c r="S114" s="197"/>
      <c r="T114" s="197"/>
    </row>
    <row r="115" spans="1:20" ht="17.25" customHeight="1" x14ac:dyDescent="0.25">
      <c r="C115" s="197"/>
      <c r="D115" s="197"/>
      <c r="E115" s="197"/>
      <c r="F115" s="197"/>
      <c r="G115" s="197"/>
      <c r="H115" s="197"/>
      <c r="I115" s="197"/>
      <c r="J115" s="197"/>
      <c r="K115" s="197"/>
      <c r="L115" s="197"/>
      <c r="M115" s="197"/>
      <c r="N115" s="197"/>
      <c r="O115" s="197"/>
      <c r="P115" s="197"/>
      <c r="Q115" s="197"/>
      <c r="R115" s="197"/>
      <c r="S115" s="197"/>
      <c r="T115" s="197"/>
    </row>
    <row r="116" spans="1:20" ht="17.25" customHeight="1" x14ac:dyDescent="0.25">
      <c r="C116" s="197"/>
      <c r="D116" s="197"/>
      <c r="E116" s="197"/>
      <c r="F116" s="197"/>
      <c r="G116" s="197"/>
      <c r="H116" s="197"/>
      <c r="I116" s="197"/>
      <c r="J116" s="197"/>
      <c r="K116" s="197"/>
      <c r="L116" s="197"/>
      <c r="M116" s="197"/>
      <c r="N116" s="197"/>
      <c r="O116" s="197"/>
      <c r="P116" s="197"/>
      <c r="Q116" s="197"/>
      <c r="R116" s="197"/>
      <c r="S116" s="197"/>
      <c r="T116" s="197"/>
    </row>
    <row r="117" spans="1:20" ht="17.25" customHeight="1" x14ac:dyDescent="0.25">
      <c r="C117" s="197"/>
      <c r="D117" s="197"/>
      <c r="E117" s="197"/>
      <c r="F117" s="197"/>
      <c r="G117" s="197"/>
      <c r="H117" s="197"/>
      <c r="I117" s="197"/>
      <c r="J117" s="197"/>
      <c r="K117" s="197"/>
      <c r="L117" s="197"/>
      <c r="M117" s="197"/>
      <c r="N117" s="197"/>
      <c r="O117" s="197"/>
      <c r="P117" s="197"/>
      <c r="Q117" s="197"/>
      <c r="R117" s="197"/>
      <c r="S117" s="197"/>
      <c r="T117" s="197"/>
    </row>
    <row r="118" spans="1:20" ht="17.25" customHeight="1" x14ac:dyDescent="0.25">
      <c r="C118" s="197"/>
      <c r="D118" s="197"/>
      <c r="E118" s="197"/>
      <c r="F118" s="197"/>
      <c r="G118" s="197"/>
      <c r="H118" s="197"/>
      <c r="I118" s="197"/>
      <c r="J118" s="197"/>
      <c r="K118" s="197"/>
      <c r="L118" s="197"/>
      <c r="M118" s="197"/>
      <c r="N118" s="197"/>
      <c r="O118" s="197"/>
      <c r="P118" s="197"/>
      <c r="Q118" s="197"/>
      <c r="R118" s="197"/>
      <c r="S118" s="197"/>
      <c r="T118" s="197"/>
    </row>
    <row r="119" spans="1:20" ht="17.25" customHeight="1" x14ac:dyDescent="0.25">
      <c r="C119" s="197" t="s">
        <v>245</v>
      </c>
      <c r="D119" s="197"/>
      <c r="E119" s="197"/>
      <c r="F119" s="197"/>
      <c r="G119" s="197"/>
      <c r="H119" s="197"/>
      <c r="I119" s="197"/>
      <c r="J119" s="197"/>
      <c r="K119" s="197"/>
      <c r="L119" s="197"/>
      <c r="M119" s="197"/>
      <c r="N119" s="197"/>
      <c r="O119" s="197"/>
      <c r="P119" s="197"/>
      <c r="Q119" s="197"/>
      <c r="R119" s="197"/>
      <c r="S119" s="197"/>
      <c r="T119" s="197"/>
    </row>
    <row r="120" spans="1:20" ht="17.25" customHeight="1" x14ac:dyDescent="0.25">
      <c r="C120" s="197"/>
      <c r="D120" s="197"/>
      <c r="E120" s="197"/>
      <c r="F120" s="197"/>
      <c r="G120" s="197"/>
      <c r="H120" s="197"/>
      <c r="I120" s="197"/>
      <c r="J120" s="197"/>
      <c r="K120" s="197"/>
      <c r="L120" s="197"/>
      <c r="M120" s="197"/>
      <c r="N120" s="197"/>
      <c r="O120" s="197"/>
      <c r="P120" s="197"/>
      <c r="Q120" s="197"/>
      <c r="R120" s="197"/>
      <c r="S120" s="197"/>
      <c r="T120" s="197"/>
    </row>
    <row r="121" spans="1:20" ht="17.25" customHeight="1" x14ac:dyDescent="0.25">
      <c r="C121" s="197"/>
      <c r="D121" s="197"/>
      <c r="E121" s="197"/>
      <c r="F121" s="197"/>
      <c r="G121" s="197"/>
      <c r="H121" s="197"/>
      <c r="I121" s="197"/>
      <c r="J121" s="197"/>
      <c r="K121" s="197"/>
      <c r="L121" s="197"/>
      <c r="M121" s="197"/>
      <c r="N121" s="197"/>
      <c r="O121" s="197"/>
      <c r="P121" s="197"/>
      <c r="Q121" s="197"/>
      <c r="R121" s="197"/>
      <c r="S121" s="197"/>
      <c r="T121" s="197"/>
    </row>
    <row r="122" spans="1:20" ht="17.25" customHeight="1" x14ac:dyDescent="0.25">
      <c r="C122" s="197"/>
      <c r="D122" s="197"/>
      <c r="E122" s="197"/>
      <c r="F122" s="197"/>
      <c r="G122" s="197"/>
      <c r="H122" s="197"/>
      <c r="I122" s="197"/>
      <c r="J122" s="197"/>
      <c r="K122" s="197"/>
      <c r="L122" s="197"/>
      <c r="M122" s="197"/>
      <c r="N122" s="197"/>
      <c r="O122" s="197"/>
      <c r="P122" s="197"/>
      <c r="Q122" s="197"/>
      <c r="R122" s="197"/>
      <c r="S122" s="197"/>
      <c r="T122" s="197"/>
    </row>
    <row r="123" spans="1:20" ht="17.25" customHeight="1" x14ac:dyDescent="0.25">
      <c r="C123" s="197"/>
      <c r="D123" s="197"/>
      <c r="E123" s="197"/>
      <c r="F123" s="197"/>
      <c r="G123" s="197"/>
      <c r="H123" s="197"/>
      <c r="I123" s="197"/>
      <c r="J123" s="197"/>
      <c r="K123" s="197"/>
      <c r="L123" s="197"/>
      <c r="M123" s="197"/>
      <c r="N123" s="197"/>
      <c r="O123" s="197"/>
      <c r="P123" s="197"/>
      <c r="Q123" s="197"/>
      <c r="R123" s="197"/>
      <c r="S123" s="197"/>
      <c r="T123" s="197"/>
    </row>
    <row r="124" spans="1:20" ht="6.75" customHeight="1" x14ac:dyDescent="0.25">
      <c r="A124" s="177"/>
      <c r="B124" s="19"/>
    </row>
    <row r="125" spans="1:20" ht="17.25" customHeight="1" x14ac:dyDescent="0.25">
      <c r="C125" s="210" t="s">
        <v>246</v>
      </c>
      <c r="D125" s="210"/>
      <c r="E125" s="210"/>
      <c r="F125" s="210"/>
      <c r="G125" s="210"/>
      <c r="H125" s="210"/>
      <c r="I125" s="210"/>
      <c r="J125" s="210"/>
      <c r="K125" s="210"/>
      <c r="L125" s="210"/>
      <c r="M125" s="210"/>
      <c r="N125" s="210"/>
      <c r="O125" s="210"/>
      <c r="P125" s="210"/>
      <c r="Q125" s="211"/>
      <c r="R125" s="198"/>
      <c r="S125" s="198"/>
      <c r="T125" s="198"/>
    </row>
    <row r="126" spans="1:20" ht="17.25" customHeight="1" x14ac:dyDescent="0.25">
      <c r="C126" s="212" t="s">
        <v>247</v>
      </c>
      <c r="D126" s="212"/>
      <c r="E126" s="212"/>
      <c r="F126" s="212"/>
      <c r="G126" s="212"/>
      <c r="H126" s="212"/>
      <c r="I126" s="212"/>
      <c r="J126" s="212"/>
      <c r="K126" s="212"/>
      <c r="L126" s="213" t="s">
        <v>248</v>
      </c>
      <c r="M126" s="214"/>
      <c r="N126" s="214"/>
      <c r="O126" s="215"/>
      <c r="P126" s="216" t="s">
        <v>249</v>
      </c>
      <c r="Q126" s="211"/>
      <c r="R126" s="17"/>
      <c r="S126" s="198"/>
      <c r="T126" s="198"/>
    </row>
    <row r="127" spans="1:20" ht="17.25" customHeight="1" x14ac:dyDescent="0.25">
      <c r="C127" s="217" t="s">
        <v>250</v>
      </c>
      <c r="D127" s="218" t="s">
        <v>251</v>
      </c>
      <c r="E127" s="218"/>
      <c r="F127" s="218"/>
      <c r="G127" s="218"/>
      <c r="H127" s="218"/>
      <c r="I127" s="218"/>
      <c r="J127" s="218"/>
      <c r="K127" s="219"/>
      <c r="L127" s="220"/>
      <c r="M127" s="221"/>
      <c r="N127" s="221"/>
      <c r="O127" s="222"/>
      <c r="P127" s="223"/>
      <c r="Q127" s="198"/>
      <c r="R127" s="17"/>
      <c r="S127" s="198"/>
      <c r="T127" s="198"/>
    </row>
    <row r="128" spans="1:20" ht="17.25" customHeight="1" x14ac:dyDescent="0.25">
      <c r="C128" s="217"/>
      <c r="D128" s="218" t="s">
        <v>252</v>
      </c>
      <c r="E128" s="218"/>
      <c r="F128" s="218"/>
      <c r="G128" s="218"/>
      <c r="H128" s="218"/>
      <c r="I128" s="218"/>
      <c r="J128" s="218"/>
      <c r="K128" s="219"/>
      <c r="L128" s="224" t="s">
        <v>253</v>
      </c>
      <c r="M128" s="225"/>
      <c r="N128" s="225"/>
      <c r="O128" s="226"/>
      <c r="P128" s="227">
        <v>0.25</v>
      </c>
      <c r="Q128" s="228"/>
      <c r="R128" s="17"/>
      <c r="S128" s="198"/>
      <c r="T128" s="198"/>
    </row>
    <row r="129" spans="1:20" ht="17.25" customHeight="1" x14ac:dyDescent="0.25">
      <c r="C129" s="217"/>
      <c r="D129" s="218" t="s">
        <v>254</v>
      </c>
      <c r="E129" s="218"/>
      <c r="F129" s="218"/>
      <c r="G129" s="218"/>
      <c r="H129" s="218"/>
      <c r="I129" s="218"/>
      <c r="J129" s="218"/>
      <c r="K129" s="219"/>
      <c r="L129" s="224" t="s">
        <v>255</v>
      </c>
      <c r="M129" s="225"/>
      <c r="N129" s="225"/>
      <c r="O129" s="226"/>
      <c r="P129" s="229">
        <v>0.125</v>
      </c>
      <c r="Q129" s="230"/>
      <c r="R129" s="17"/>
      <c r="S129" s="198"/>
      <c r="T129" s="198"/>
    </row>
    <row r="130" spans="1:20" ht="17.25" customHeight="1" x14ac:dyDescent="0.25">
      <c r="C130" s="217"/>
      <c r="D130" s="218" t="s">
        <v>256</v>
      </c>
      <c r="E130" s="218"/>
      <c r="F130" s="218"/>
      <c r="G130" s="218"/>
      <c r="H130" s="218"/>
      <c r="I130" s="218"/>
      <c r="J130" s="218"/>
      <c r="K130" s="219"/>
      <c r="L130" s="224" t="s">
        <v>257</v>
      </c>
      <c r="M130" s="225"/>
      <c r="N130" s="225"/>
      <c r="O130" s="226"/>
      <c r="P130" s="231">
        <v>6.25E-2</v>
      </c>
      <c r="Q130" s="232"/>
      <c r="R130" s="17"/>
      <c r="S130" s="198"/>
      <c r="T130" s="198"/>
    </row>
    <row r="131" spans="1:20" ht="17.25" customHeight="1" x14ac:dyDescent="0.25">
      <c r="C131" s="217"/>
      <c r="D131" s="218" t="s">
        <v>258</v>
      </c>
      <c r="E131" s="218"/>
      <c r="F131" s="218"/>
      <c r="G131" s="218"/>
      <c r="H131" s="218"/>
      <c r="I131" s="218"/>
      <c r="J131" s="218"/>
      <c r="K131" s="219"/>
      <c r="L131" s="224" t="s">
        <v>259</v>
      </c>
      <c r="M131" s="225"/>
      <c r="N131" s="225"/>
      <c r="O131" s="226"/>
      <c r="P131" s="227">
        <v>0.05</v>
      </c>
      <c r="Q131" s="228"/>
      <c r="R131" s="17"/>
      <c r="S131" s="198"/>
      <c r="T131" s="198"/>
    </row>
    <row r="132" spans="1:20" ht="17.25" customHeight="1" x14ac:dyDescent="0.25">
      <c r="C132" s="217" t="s">
        <v>260</v>
      </c>
      <c r="D132" s="197" t="s">
        <v>261</v>
      </c>
      <c r="E132" s="197"/>
      <c r="F132" s="197"/>
      <c r="G132" s="197"/>
      <c r="H132" s="197"/>
      <c r="I132" s="197"/>
      <c r="J132" s="197"/>
      <c r="K132" s="233"/>
      <c r="L132" s="224"/>
      <c r="M132" s="225"/>
      <c r="N132" s="225"/>
      <c r="O132" s="226"/>
      <c r="P132" s="234"/>
      <c r="Q132" s="235"/>
      <c r="R132" s="198"/>
      <c r="S132" s="198"/>
      <c r="T132" s="198"/>
    </row>
    <row r="133" spans="1:20" ht="17.25" customHeight="1" x14ac:dyDescent="0.25">
      <c r="C133" s="217"/>
      <c r="D133" s="197" t="s">
        <v>262</v>
      </c>
      <c r="E133" s="197"/>
      <c r="F133" s="197"/>
      <c r="G133" s="197"/>
      <c r="H133" s="197"/>
      <c r="I133" s="197"/>
      <c r="J133" s="197"/>
      <c r="K133" s="233"/>
      <c r="L133" s="224" t="s">
        <v>259</v>
      </c>
      <c r="M133" s="225"/>
      <c r="N133" s="225"/>
      <c r="O133" s="226"/>
      <c r="P133" s="227">
        <v>0.05</v>
      </c>
      <c r="Q133" s="228"/>
      <c r="R133" s="198"/>
      <c r="S133" s="198"/>
      <c r="T133" s="198"/>
    </row>
    <row r="134" spans="1:20" ht="17.25" customHeight="1" x14ac:dyDescent="0.25">
      <c r="C134" s="236"/>
      <c r="D134" s="237" t="s">
        <v>263</v>
      </c>
      <c r="E134" s="237"/>
      <c r="F134" s="237"/>
      <c r="G134" s="237"/>
      <c r="H134" s="237"/>
      <c r="I134" s="237"/>
      <c r="J134" s="237"/>
      <c r="K134" s="238"/>
      <c r="L134" s="239" t="s">
        <v>264</v>
      </c>
      <c r="M134" s="240"/>
      <c r="N134" s="240"/>
      <c r="O134" s="241"/>
      <c r="P134" s="242">
        <v>0.1</v>
      </c>
      <c r="Q134" s="228"/>
      <c r="R134" s="198"/>
      <c r="S134" s="198"/>
      <c r="T134" s="198"/>
    </row>
    <row r="135" spans="1:20" ht="17.25" customHeight="1" x14ac:dyDescent="0.25">
      <c r="C135" s="198"/>
      <c r="D135" s="198"/>
      <c r="E135" s="198"/>
      <c r="F135" s="198"/>
      <c r="G135" s="198"/>
      <c r="H135" s="198"/>
      <c r="I135" s="198"/>
      <c r="J135" s="198"/>
      <c r="K135" s="198"/>
      <c r="L135" s="198"/>
      <c r="M135" s="198"/>
      <c r="N135" s="198"/>
      <c r="O135" s="198"/>
      <c r="P135" s="198"/>
      <c r="Q135" s="198"/>
      <c r="R135" s="198"/>
      <c r="S135" s="198"/>
      <c r="T135" s="198"/>
    </row>
    <row r="136" spans="1:20" ht="17.25" customHeight="1" x14ac:dyDescent="0.25">
      <c r="A136" s="204"/>
      <c r="B136" s="243" t="s">
        <v>265</v>
      </c>
      <c r="C136" s="19" t="s">
        <v>266</v>
      </c>
      <c r="F136" s="208"/>
      <c r="G136" s="208"/>
      <c r="H136" s="209"/>
      <c r="I136" s="209"/>
      <c r="J136" s="209"/>
      <c r="K136" s="208"/>
      <c r="L136" s="209"/>
      <c r="M136" s="208"/>
      <c r="N136" s="209"/>
      <c r="O136" s="208"/>
      <c r="P136" s="209"/>
      <c r="Q136" s="208"/>
      <c r="R136" s="209"/>
      <c r="S136" s="208"/>
      <c r="T136" s="209"/>
    </row>
    <row r="137" spans="1:20" ht="17.25" customHeight="1" x14ac:dyDescent="0.25">
      <c r="A137" s="204"/>
      <c r="B137" s="198"/>
      <c r="C137" s="197" t="s">
        <v>267</v>
      </c>
      <c r="D137" s="197"/>
      <c r="E137" s="197"/>
      <c r="F137" s="197"/>
      <c r="G137" s="197"/>
      <c r="H137" s="197"/>
      <c r="I137" s="197"/>
      <c r="J137" s="197"/>
      <c r="K137" s="197"/>
      <c r="L137" s="197"/>
      <c r="M137" s="197"/>
      <c r="N137" s="197"/>
      <c r="O137" s="197"/>
      <c r="P137" s="197"/>
      <c r="Q137" s="197"/>
      <c r="R137" s="197"/>
      <c r="S137" s="197"/>
      <c r="T137" s="197"/>
    </row>
    <row r="138" spans="1:20" ht="17.25" customHeight="1" x14ac:dyDescent="0.25">
      <c r="A138" s="204"/>
      <c r="B138" s="198"/>
      <c r="C138" s="197"/>
      <c r="D138" s="197"/>
      <c r="E138" s="197"/>
      <c r="F138" s="197"/>
      <c r="G138" s="197"/>
      <c r="H138" s="197"/>
      <c r="I138" s="197"/>
      <c r="J138" s="197"/>
      <c r="K138" s="197"/>
      <c r="L138" s="197"/>
      <c r="M138" s="197"/>
      <c r="N138" s="197"/>
      <c r="O138" s="197"/>
      <c r="P138" s="197"/>
      <c r="Q138" s="197"/>
      <c r="R138" s="197"/>
      <c r="S138" s="197"/>
      <c r="T138" s="197"/>
    </row>
    <row r="139" spans="1:20" ht="17.25" customHeight="1" x14ac:dyDescent="0.25">
      <c r="A139" s="204"/>
      <c r="B139" s="198"/>
      <c r="C139" s="197"/>
      <c r="D139" s="197"/>
      <c r="E139" s="197"/>
      <c r="F139" s="197"/>
      <c r="G139" s="197"/>
      <c r="H139" s="197"/>
      <c r="I139" s="197"/>
      <c r="J139" s="197"/>
      <c r="K139" s="197"/>
      <c r="L139" s="197"/>
      <c r="M139" s="197"/>
      <c r="N139" s="197"/>
      <c r="O139" s="197"/>
      <c r="P139" s="197"/>
      <c r="Q139" s="197"/>
      <c r="R139" s="197"/>
      <c r="S139" s="197"/>
      <c r="T139" s="197"/>
    </row>
    <row r="140" spans="1:20" ht="17.25" customHeight="1" x14ac:dyDescent="0.25">
      <c r="A140" s="204"/>
      <c r="B140" s="198"/>
      <c r="C140" s="198"/>
      <c r="D140" s="198"/>
      <c r="E140" s="198"/>
      <c r="F140" s="198"/>
      <c r="G140" s="198"/>
      <c r="H140" s="198"/>
      <c r="I140" s="198"/>
      <c r="J140" s="198"/>
      <c r="K140" s="198"/>
      <c r="L140" s="198"/>
      <c r="M140" s="198"/>
      <c r="N140" s="198"/>
      <c r="O140" s="198"/>
      <c r="P140" s="198"/>
      <c r="Q140" s="198"/>
      <c r="R140" s="198"/>
      <c r="S140" s="198"/>
      <c r="T140" s="198"/>
    </row>
    <row r="141" spans="1:20" ht="17.25" customHeight="1" x14ac:dyDescent="0.25">
      <c r="B141" s="19" t="s">
        <v>12</v>
      </c>
      <c r="C141" s="19" t="s">
        <v>268</v>
      </c>
      <c r="D141" s="19"/>
    </row>
    <row r="142" spans="1:20" ht="17.25" customHeight="1" x14ac:dyDescent="0.25">
      <c r="B142" s="19"/>
      <c r="C142" s="19" t="s">
        <v>269</v>
      </c>
      <c r="D142" s="19" t="s">
        <v>270</v>
      </c>
    </row>
    <row r="143" spans="1:20" ht="17.25" customHeight="1" x14ac:dyDescent="0.25">
      <c r="B143" s="19"/>
      <c r="C143" s="19"/>
      <c r="D143" s="197" t="s">
        <v>271</v>
      </c>
      <c r="E143" s="197"/>
      <c r="F143" s="197"/>
      <c r="G143" s="197"/>
      <c r="H143" s="197"/>
      <c r="I143" s="197"/>
      <c r="J143" s="197"/>
      <c r="K143" s="197"/>
      <c r="L143" s="197"/>
      <c r="M143" s="197"/>
      <c r="N143" s="197"/>
      <c r="O143" s="197"/>
      <c r="P143" s="197"/>
      <c r="Q143" s="197"/>
      <c r="R143" s="197"/>
      <c r="S143" s="197"/>
      <c r="T143" s="197"/>
    </row>
    <row r="144" spans="1:20" ht="17.25" customHeight="1" x14ac:dyDescent="0.25">
      <c r="B144" s="19"/>
      <c r="C144" s="19"/>
      <c r="D144" s="197"/>
      <c r="E144" s="197"/>
      <c r="F144" s="197"/>
      <c r="G144" s="197"/>
      <c r="H144" s="197"/>
      <c r="I144" s="197"/>
      <c r="J144" s="197"/>
      <c r="K144" s="197"/>
      <c r="L144" s="197"/>
      <c r="M144" s="197"/>
      <c r="N144" s="197"/>
      <c r="O144" s="197"/>
      <c r="P144" s="197"/>
      <c r="Q144" s="197"/>
      <c r="R144" s="197"/>
      <c r="S144" s="197"/>
      <c r="T144" s="197"/>
    </row>
    <row r="145" spans="1:20" ht="17.25" customHeight="1" x14ac:dyDescent="0.25">
      <c r="A145" s="204"/>
      <c r="B145" s="198"/>
      <c r="D145" s="197"/>
      <c r="E145" s="197"/>
      <c r="F145" s="197"/>
      <c r="G145" s="197"/>
      <c r="H145" s="197"/>
      <c r="I145" s="197"/>
      <c r="J145" s="197"/>
      <c r="K145" s="197"/>
      <c r="L145" s="197"/>
      <c r="M145" s="197"/>
      <c r="N145" s="197"/>
      <c r="O145" s="197"/>
      <c r="P145" s="197"/>
      <c r="Q145" s="197"/>
      <c r="R145" s="197"/>
      <c r="S145" s="197"/>
      <c r="T145" s="197"/>
    </row>
    <row r="146" spans="1:20" ht="17.25" customHeight="1" x14ac:dyDescent="0.25">
      <c r="A146" s="204"/>
      <c r="B146" s="198"/>
      <c r="H146" s="244"/>
      <c r="I146" s="244"/>
      <c r="J146" s="244"/>
      <c r="K146" s="198"/>
      <c r="L146" s="244"/>
      <c r="M146" s="198"/>
      <c r="N146" s="244"/>
      <c r="O146" s="198"/>
      <c r="P146" s="244"/>
      <c r="Q146" s="198"/>
      <c r="R146" s="244"/>
      <c r="S146" s="198"/>
      <c r="T146" s="244"/>
    </row>
    <row r="147" spans="1:20" ht="17.25" customHeight="1" x14ac:dyDescent="0.25">
      <c r="A147" s="185"/>
      <c r="B147" s="19"/>
    </row>
    <row r="148" spans="1:20" ht="17.25" customHeight="1" x14ac:dyDescent="0.25">
      <c r="A148" s="185" t="s">
        <v>196</v>
      </c>
      <c r="B148" s="19" t="s">
        <v>220</v>
      </c>
      <c r="T148" s="178" t="s">
        <v>189</v>
      </c>
    </row>
    <row r="149" spans="1:20" ht="6.75" customHeight="1" x14ac:dyDescent="0.25">
      <c r="A149" s="177"/>
      <c r="B149" s="19"/>
    </row>
    <row r="150" spans="1:20" ht="17.25" customHeight="1" x14ac:dyDescent="0.25">
      <c r="B150" s="19" t="s">
        <v>272</v>
      </c>
      <c r="C150" s="19" t="s">
        <v>60</v>
      </c>
      <c r="D150" s="245"/>
      <c r="E150" s="193"/>
      <c r="F150" s="193"/>
      <c r="G150" s="193"/>
      <c r="H150" s="193"/>
      <c r="I150" s="193"/>
      <c r="J150" s="193"/>
      <c r="K150" s="193"/>
      <c r="L150" s="193"/>
      <c r="M150" s="193"/>
      <c r="N150" s="193"/>
      <c r="O150" s="193"/>
      <c r="P150" s="193"/>
      <c r="Q150" s="193"/>
      <c r="R150" s="193"/>
      <c r="S150" s="193"/>
      <c r="T150" s="193"/>
    </row>
    <row r="151" spans="1:20" ht="17.25" customHeight="1" x14ac:dyDescent="0.25">
      <c r="B151" s="19"/>
      <c r="C151" s="187" t="s">
        <v>273</v>
      </c>
      <c r="D151" s="187"/>
      <c r="E151" s="187"/>
      <c r="F151" s="187"/>
      <c r="G151" s="187"/>
      <c r="H151" s="187"/>
      <c r="I151" s="187"/>
      <c r="J151" s="187"/>
      <c r="K151" s="187"/>
      <c r="L151" s="187"/>
      <c r="M151" s="187"/>
      <c r="N151" s="187"/>
      <c r="O151" s="187"/>
      <c r="P151" s="187"/>
      <c r="Q151" s="187"/>
      <c r="R151" s="187"/>
      <c r="S151" s="187"/>
      <c r="T151" s="187"/>
    </row>
    <row r="152" spans="1:20" ht="17.25" customHeight="1" x14ac:dyDescent="0.25">
      <c r="B152" s="19"/>
      <c r="C152" s="187"/>
      <c r="D152" s="187"/>
      <c r="E152" s="187"/>
      <c r="F152" s="187"/>
      <c r="G152" s="187"/>
      <c r="H152" s="187"/>
      <c r="I152" s="187"/>
      <c r="J152" s="187"/>
      <c r="K152" s="187"/>
      <c r="L152" s="187"/>
      <c r="M152" s="187"/>
      <c r="N152" s="187"/>
      <c r="O152" s="187"/>
      <c r="P152" s="187"/>
      <c r="Q152" s="187"/>
      <c r="R152" s="187"/>
      <c r="S152" s="187"/>
      <c r="T152" s="187"/>
    </row>
    <row r="153" spans="1:20" ht="17.25" customHeight="1" x14ac:dyDescent="0.25">
      <c r="B153" s="19"/>
      <c r="C153" s="187"/>
      <c r="D153" s="187"/>
      <c r="E153" s="187"/>
      <c r="F153" s="187"/>
      <c r="G153" s="187"/>
      <c r="H153" s="187"/>
      <c r="I153" s="187"/>
      <c r="J153" s="187"/>
      <c r="K153" s="187"/>
      <c r="L153" s="187"/>
      <c r="M153" s="187"/>
      <c r="N153" s="187"/>
      <c r="O153" s="187"/>
      <c r="P153" s="187"/>
      <c r="Q153" s="187"/>
      <c r="R153" s="187"/>
      <c r="S153" s="187"/>
      <c r="T153" s="187"/>
    </row>
    <row r="154" spans="1:20" ht="17.25" customHeight="1" x14ac:dyDescent="0.25">
      <c r="C154" s="187"/>
      <c r="D154" s="187"/>
      <c r="E154" s="187"/>
      <c r="F154" s="187"/>
      <c r="G154" s="187"/>
      <c r="H154" s="187"/>
      <c r="I154" s="187"/>
      <c r="J154" s="187"/>
      <c r="K154" s="187"/>
      <c r="L154" s="187"/>
      <c r="M154" s="187"/>
      <c r="N154" s="187"/>
      <c r="O154" s="187"/>
      <c r="P154" s="187"/>
      <c r="Q154" s="187"/>
      <c r="R154" s="187"/>
      <c r="S154" s="187"/>
      <c r="T154" s="187"/>
    </row>
    <row r="155" spans="1:20" ht="17.25" customHeight="1" x14ac:dyDescent="0.25">
      <c r="C155" s="187" t="s">
        <v>274</v>
      </c>
      <c r="D155" s="187"/>
      <c r="E155" s="187"/>
      <c r="F155" s="187"/>
      <c r="G155" s="187"/>
      <c r="H155" s="187"/>
      <c r="I155" s="187"/>
      <c r="J155" s="187"/>
      <c r="K155" s="187"/>
      <c r="L155" s="187"/>
      <c r="M155" s="187"/>
      <c r="N155" s="187"/>
      <c r="O155" s="187"/>
      <c r="P155" s="187"/>
      <c r="Q155" s="187"/>
      <c r="R155" s="187"/>
      <c r="S155" s="187"/>
      <c r="T155" s="187"/>
    </row>
    <row r="156" spans="1:20" ht="17.25" customHeight="1" x14ac:dyDescent="0.25">
      <c r="C156" s="187"/>
      <c r="D156" s="187"/>
      <c r="E156" s="187"/>
      <c r="F156" s="187"/>
      <c r="G156" s="187"/>
      <c r="H156" s="187"/>
      <c r="I156" s="187"/>
      <c r="J156" s="187"/>
      <c r="K156" s="187"/>
      <c r="L156" s="187"/>
      <c r="M156" s="187"/>
      <c r="N156" s="187"/>
      <c r="O156" s="187"/>
      <c r="P156" s="187"/>
      <c r="Q156" s="187"/>
      <c r="R156" s="187"/>
      <c r="S156" s="187"/>
      <c r="T156" s="187"/>
    </row>
    <row r="157" spans="1:20" ht="17.25" customHeight="1" x14ac:dyDescent="0.25">
      <c r="C157" s="187"/>
      <c r="D157" s="187"/>
      <c r="E157" s="187"/>
      <c r="F157" s="187"/>
      <c r="G157" s="187"/>
      <c r="H157" s="187"/>
      <c r="I157" s="187"/>
      <c r="J157" s="187"/>
      <c r="K157" s="187"/>
      <c r="L157" s="187"/>
      <c r="M157" s="187"/>
      <c r="N157" s="187"/>
      <c r="O157" s="187"/>
      <c r="P157" s="187"/>
      <c r="Q157" s="187"/>
      <c r="R157" s="187"/>
      <c r="S157" s="187"/>
      <c r="T157" s="187"/>
    </row>
    <row r="158" spans="1:20" ht="17.25" customHeight="1" x14ac:dyDescent="0.25">
      <c r="C158" s="187"/>
      <c r="D158" s="187"/>
      <c r="E158" s="187"/>
      <c r="F158" s="187"/>
      <c r="G158" s="187"/>
      <c r="H158" s="187"/>
      <c r="I158" s="187"/>
      <c r="J158" s="187"/>
      <c r="K158" s="187"/>
      <c r="L158" s="187"/>
      <c r="M158" s="187"/>
      <c r="N158" s="187"/>
      <c r="O158" s="187"/>
      <c r="P158" s="187"/>
      <c r="Q158" s="187"/>
      <c r="R158" s="187"/>
      <c r="S158" s="187"/>
      <c r="T158" s="187"/>
    </row>
    <row r="159" spans="1:20" ht="17.25" customHeight="1" x14ac:dyDescent="0.25">
      <c r="C159" s="187"/>
      <c r="D159" s="187"/>
      <c r="E159" s="187"/>
      <c r="F159" s="187"/>
      <c r="G159" s="187"/>
      <c r="H159" s="187"/>
      <c r="I159" s="187"/>
      <c r="J159" s="187"/>
      <c r="K159" s="187"/>
      <c r="L159" s="187"/>
      <c r="M159" s="187"/>
      <c r="N159" s="187"/>
      <c r="O159" s="187"/>
      <c r="P159" s="187"/>
      <c r="Q159" s="187"/>
      <c r="R159" s="187"/>
      <c r="S159" s="187"/>
      <c r="T159" s="187"/>
    </row>
    <row r="160" spans="1:20" ht="17.25" customHeight="1" x14ac:dyDescent="0.25">
      <c r="C160" s="187"/>
      <c r="D160" s="187"/>
      <c r="E160" s="187"/>
      <c r="F160" s="187"/>
      <c r="G160" s="187"/>
      <c r="H160" s="187"/>
      <c r="I160" s="187"/>
      <c r="J160" s="187"/>
      <c r="K160" s="187"/>
      <c r="L160" s="187"/>
      <c r="M160" s="187"/>
      <c r="N160" s="187"/>
      <c r="O160" s="187"/>
      <c r="P160" s="187"/>
      <c r="Q160" s="187"/>
      <c r="R160" s="187"/>
      <c r="S160" s="187"/>
      <c r="T160" s="187"/>
    </row>
    <row r="161" spans="1:20" ht="17.25" customHeight="1" x14ac:dyDescent="0.25">
      <c r="C161" s="193"/>
      <c r="D161" s="193"/>
      <c r="E161" s="193"/>
      <c r="F161" s="193"/>
      <c r="G161" s="193"/>
      <c r="H161" s="193"/>
      <c r="I161" s="193"/>
      <c r="J161" s="193"/>
      <c r="K161" s="193"/>
      <c r="L161" s="193"/>
      <c r="M161" s="193"/>
      <c r="N161" s="193"/>
      <c r="O161" s="193"/>
      <c r="P161" s="193"/>
      <c r="Q161" s="193"/>
      <c r="R161" s="193"/>
      <c r="S161" s="193"/>
      <c r="T161" s="193"/>
    </row>
    <row r="162" spans="1:20" ht="17.25" customHeight="1" x14ac:dyDescent="0.25">
      <c r="A162" s="185" t="s">
        <v>275</v>
      </c>
      <c r="B162" s="19" t="s">
        <v>276</v>
      </c>
      <c r="T162" s="178" t="s">
        <v>189</v>
      </c>
    </row>
    <row r="163" spans="1:20" ht="17.25" customHeight="1" x14ac:dyDescent="0.25">
      <c r="A163" s="177"/>
      <c r="B163" s="246" t="s">
        <v>399</v>
      </c>
      <c r="S163" s="17"/>
    </row>
    <row r="164" spans="1:20" ht="17.25" customHeight="1" x14ac:dyDescent="0.25">
      <c r="A164" s="177"/>
      <c r="B164" s="246"/>
      <c r="H164" s="17"/>
      <c r="I164" s="17"/>
      <c r="J164" s="247" t="s">
        <v>401</v>
      </c>
      <c r="K164" s="17"/>
      <c r="L164" s="247" t="s">
        <v>47</v>
      </c>
      <c r="M164" s="17"/>
      <c r="N164" s="247" t="s">
        <v>48</v>
      </c>
      <c r="P164" s="247" t="s">
        <v>49</v>
      </c>
      <c r="R164" s="247" t="s">
        <v>50</v>
      </c>
      <c r="T164" s="247" t="s">
        <v>51</v>
      </c>
    </row>
    <row r="165" spans="1:20" ht="17.25" customHeight="1" x14ac:dyDescent="0.25">
      <c r="A165" s="177"/>
      <c r="B165" s="246"/>
      <c r="C165" s="19" t="s">
        <v>407</v>
      </c>
      <c r="H165" s="17"/>
      <c r="I165" s="17"/>
      <c r="J165" s="266"/>
      <c r="K165" s="17"/>
      <c r="L165" s="266"/>
      <c r="M165" s="17"/>
      <c r="N165" s="266"/>
      <c r="P165" s="266"/>
      <c r="R165" s="266"/>
      <c r="T165" s="266"/>
    </row>
    <row r="166" spans="1:20" ht="17.25" customHeight="1" x14ac:dyDescent="0.25">
      <c r="B166" s="246"/>
      <c r="D166" s="17" t="s">
        <v>82</v>
      </c>
      <c r="H166" s="17"/>
      <c r="I166" s="17"/>
      <c r="J166" s="267">
        <f>WS!H12</f>
        <v>4000000</v>
      </c>
      <c r="K166" s="17"/>
      <c r="L166" s="267">
        <f>WS!I12</f>
        <v>4000000</v>
      </c>
      <c r="M166" s="17"/>
      <c r="N166" s="267">
        <f>WS!J12</f>
        <v>4000000</v>
      </c>
      <c r="P166" s="267">
        <f>WS!K12</f>
        <v>4000000</v>
      </c>
      <c r="R166" s="267">
        <f>WS!L12</f>
        <v>4000000</v>
      </c>
      <c r="T166" s="267">
        <f>WS!M12</f>
        <v>4000000</v>
      </c>
    </row>
    <row r="167" spans="1:20" ht="17.25" customHeight="1" x14ac:dyDescent="0.25">
      <c r="A167" s="177"/>
      <c r="C167" s="19" t="s">
        <v>277</v>
      </c>
      <c r="D167" s="19"/>
      <c r="E167" s="19"/>
      <c r="F167" s="19"/>
      <c r="G167" s="19"/>
      <c r="H167" s="17"/>
      <c r="I167" s="17"/>
      <c r="K167" s="17"/>
      <c r="M167" s="17"/>
      <c r="O167" s="17"/>
      <c r="Q167" s="32"/>
      <c r="T167" s="248"/>
    </row>
    <row r="168" spans="1:20" ht="17.25" customHeight="1" x14ac:dyDescent="0.25">
      <c r="A168" s="177"/>
      <c r="D168" s="17" t="s">
        <v>278</v>
      </c>
      <c r="E168" s="19"/>
      <c r="F168" s="19"/>
      <c r="G168" s="19"/>
      <c r="H168" s="17"/>
      <c r="I168" s="17"/>
      <c r="J168" s="178">
        <f>WS!H16</f>
        <v>0</v>
      </c>
      <c r="K168" s="17"/>
      <c r="L168" s="178">
        <f>WS!I16</f>
        <v>0</v>
      </c>
      <c r="M168" s="17"/>
      <c r="N168" s="178">
        <f>WS!J16</f>
        <v>0</v>
      </c>
      <c r="O168" s="17"/>
      <c r="P168" s="178">
        <f>WS!K16</f>
        <v>0</v>
      </c>
      <c r="Q168" s="178"/>
      <c r="R168" s="178">
        <f>WS!L16</f>
        <v>0</v>
      </c>
      <c r="S168" s="249"/>
      <c r="T168" s="178">
        <f>WS!M16</f>
        <v>425000</v>
      </c>
    </row>
    <row r="169" spans="1:20" ht="17.25" customHeight="1" x14ac:dyDescent="0.25">
      <c r="A169" s="177"/>
      <c r="D169" s="17" t="s">
        <v>278</v>
      </c>
      <c r="E169" s="19"/>
      <c r="F169" s="19"/>
      <c r="G169" s="19"/>
      <c r="H169" s="17"/>
      <c r="I169" s="17"/>
      <c r="J169" s="178">
        <f>WS!H17</f>
        <v>867161871</v>
      </c>
      <c r="K169" s="17"/>
      <c r="L169" s="178">
        <f>WS!I17</f>
        <v>867161871</v>
      </c>
      <c r="M169" s="17"/>
      <c r="N169" s="178">
        <f>WS!J17</f>
        <v>867161871</v>
      </c>
      <c r="O169" s="17"/>
      <c r="P169" s="178">
        <f>WS!K17</f>
        <v>867161871</v>
      </c>
      <c r="Q169" s="178"/>
      <c r="R169" s="178">
        <f>WS!L17</f>
        <v>867161871</v>
      </c>
      <c r="S169" s="249"/>
      <c r="T169" s="178">
        <f>WS!M17</f>
        <v>867161871</v>
      </c>
    </row>
    <row r="170" spans="1:20" ht="17.25" customHeight="1" thickBot="1" x14ac:dyDescent="0.3">
      <c r="A170" s="177"/>
      <c r="D170" s="19" t="s">
        <v>279</v>
      </c>
      <c r="H170" s="17"/>
      <c r="I170" s="17"/>
      <c r="J170" s="250">
        <f>SUM(J166:J169)</f>
        <v>871161871</v>
      </c>
      <c r="K170" s="17"/>
      <c r="L170" s="250">
        <f>SUM(L166:L169)</f>
        <v>871161871</v>
      </c>
      <c r="M170" s="17"/>
      <c r="N170" s="250">
        <f>SUM(N166:N169)</f>
        <v>871161871</v>
      </c>
      <c r="O170" s="17"/>
      <c r="P170" s="250">
        <f>SUM(P166:P169)</f>
        <v>871161871</v>
      </c>
      <c r="Q170" s="32"/>
      <c r="R170" s="250">
        <f>SUM(R166:R169)</f>
        <v>871161871</v>
      </c>
      <c r="S170" s="249"/>
      <c r="T170" s="250">
        <f>SUM(T166:T169)</f>
        <v>871586871</v>
      </c>
    </row>
    <row r="171" spans="1:20" ht="17.25" customHeight="1" thickTop="1" x14ac:dyDescent="0.25">
      <c r="A171" s="177"/>
      <c r="B171" s="251"/>
      <c r="C171" s="205"/>
      <c r="D171" s="205"/>
      <c r="E171" s="205"/>
      <c r="F171" s="205"/>
      <c r="G171" s="205"/>
      <c r="H171" s="205"/>
      <c r="I171" s="205"/>
      <c r="J171" s="205"/>
      <c r="K171" s="205"/>
      <c r="L171" s="205"/>
      <c r="M171" s="205"/>
      <c r="N171" s="205"/>
      <c r="O171" s="205"/>
      <c r="P171" s="205"/>
      <c r="Q171" s="205"/>
      <c r="R171" s="205"/>
      <c r="S171" s="205"/>
      <c r="T171" s="205"/>
    </row>
    <row r="172" spans="1:20" ht="17.25" customHeight="1" x14ac:dyDescent="0.25">
      <c r="A172" s="185" t="s">
        <v>280</v>
      </c>
      <c r="B172" s="19" t="s">
        <v>112</v>
      </c>
      <c r="T172" s="178" t="s">
        <v>189</v>
      </c>
    </row>
    <row r="173" spans="1:20" ht="17.25" customHeight="1" x14ac:dyDescent="0.25">
      <c r="A173" s="177"/>
      <c r="B173" s="246" t="s">
        <v>400</v>
      </c>
      <c r="S173" s="17"/>
    </row>
    <row r="174" spans="1:20" ht="17.25" customHeight="1" x14ac:dyDescent="0.25">
      <c r="A174" s="177"/>
      <c r="B174" s="246"/>
      <c r="H174" s="17"/>
      <c r="I174" s="17"/>
      <c r="J174" s="247" t="str">
        <f>J164</f>
        <v>Desember</v>
      </c>
      <c r="K174" s="17"/>
      <c r="L174" s="247" t="str">
        <f>L164</f>
        <v>Januari</v>
      </c>
      <c r="M174" s="17"/>
      <c r="N174" s="247" t="str">
        <f>N164</f>
        <v>Februari</v>
      </c>
      <c r="O174" s="17"/>
      <c r="P174" s="247" t="str">
        <f>P164</f>
        <v>Maret</v>
      </c>
      <c r="R174" s="247" t="str">
        <f>R164</f>
        <v>April</v>
      </c>
      <c r="T174" s="247" t="str">
        <f>T164</f>
        <v>Mei</v>
      </c>
    </row>
    <row r="175" spans="1:20" ht="17.25" customHeight="1" x14ac:dyDescent="0.25">
      <c r="C175" s="17" t="s">
        <v>63</v>
      </c>
      <c r="J175" s="178">
        <f>WS!H72</f>
        <v>0</v>
      </c>
      <c r="L175" s="178">
        <f>WS!I72</f>
        <v>0</v>
      </c>
      <c r="N175" s="178">
        <f>WS!J72</f>
        <v>0</v>
      </c>
      <c r="O175" s="178"/>
      <c r="P175" s="178">
        <f>WS!K72</f>
        <v>0</v>
      </c>
      <c r="R175" s="178">
        <f>WS!L72</f>
        <v>0</v>
      </c>
      <c r="S175" s="178"/>
      <c r="T175" s="178">
        <f>WS!M72</f>
        <v>1000000</v>
      </c>
    </row>
    <row r="176" spans="1:20" ht="17.25" customHeight="1" thickBot="1" x14ac:dyDescent="0.3">
      <c r="A176" s="177"/>
      <c r="D176" s="19" t="s">
        <v>279</v>
      </c>
      <c r="H176" s="17"/>
      <c r="I176" s="17"/>
      <c r="J176" s="250">
        <f>SUM(J175:J175)</f>
        <v>0</v>
      </c>
      <c r="K176" s="17"/>
      <c r="L176" s="250">
        <f>SUM(L175:L175)</f>
        <v>0</v>
      </c>
      <c r="M176" s="17"/>
      <c r="N176" s="250">
        <f>SUM(N175:N175)</f>
        <v>0</v>
      </c>
      <c r="O176" s="17"/>
      <c r="P176" s="250">
        <f>SUM(P175:P175)</f>
        <v>0</v>
      </c>
      <c r="Q176" s="32"/>
      <c r="R176" s="250">
        <f>SUM(R175:R175)</f>
        <v>0</v>
      </c>
      <c r="S176" s="249"/>
      <c r="T176" s="250">
        <f>SUM(T175:T175)</f>
        <v>1000000</v>
      </c>
    </row>
    <row r="177" spans="1:20" ht="17.25" customHeight="1" thickTop="1" x14ac:dyDescent="0.25">
      <c r="A177" s="177"/>
      <c r="B177" s="251"/>
      <c r="C177" s="205"/>
      <c r="D177" s="205"/>
      <c r="E177" s="205"/>
      <c r="F177" s="205"/>
      <c r="G177" s="205"/>
      <c r="H177" s="205"/>
      <c r="I177" s="205"/>
      <c r="J177" s="205"/>
      <c r="K177" s="205"/>
      <c r="L177" s="205"/>
      <c r="M177" s="205"/>
      <c r="N177" s="205"/>
      <c r="O177" s="205"/>
      <c r="P177" s="205"/>
      <c r="Q177" s="205"/>
      <c r="R177" s="205"/>
      <c r="S177" s="205"/>
      <c r="T177" s="205"/>
    </row>
    <row r="178" spans="1:20" s="188" customFormat="1" ht="17.25" customHeight="1" x14ac:dyDescent="0.25">
      <c r="A178" s="400" t="s">
        <v>281</v>
      </c>
      <c r="B178" s="401" t="s">
        <v>283</v>
      </c>
      <c r="C178" s="402"/>
      <c r="D178" s="402"/>
      <c r="E178" s="402"/>
      <c r="F178" s="402"/>
      <c r="G178" s="402"/>
      <c r="K178" s="402"/>
      <c r="M178" s="402"/>
      <c r="O178" s="402"/>
      <c r="Q178" s="402"/>
    </row>
    <row r="179" spans="1:20" ht="17.25" customHeight="1" x14ac:dyDescent="0.25">
      <c r="A179" s="177"/>
      <c r="B179" s="371" t="s">
        <v>284</v>
      </c>
      <c r="C179" s="371"/>
      <c r="D179" s="371"/>
      <c r="E179" s="371"/>
      <c r="F179" s="371"/>
      <c r="G179" s="371"/>
      <c r="H179" s="371"/>
      <c r="I179" s="371"/>
      <c r="J179" s="371"/>
      <c r="K179" s="371"/>
      <c r="L179" s="371"/>
      <c r="M179" s="371"/>
      <c r="N179" s="371"/>
      <c r="O179" s="371"/>
      <c r="P179" s="371"/>
      <c r="Q179" s="371"/>
      <c r="R179" s="371"/>
      <c r="S179" s="371"/>
      <c r="T179" s="371"/>
    </row>
    <row r="180" spans="1:20" ht="17.25" customHeight="1" x14ac:dyDescent="0.25">
      <c r="A180" s="253"/>
      <c r="B180" s="371"/>
      <c r="C180" s="371"/>
      <c r="D180" s="371"/>
      <c r="E180" s="371"/>
      <c r="F180" s="371"/>
      <c r="G180" s="371"/>
      <c r="H180" s="371"/>
      <c r="I180" s="371"/>
      <c r="J180" s="371"/>
      <c r="K180" s="371"/>
      <c r="L180" s="371"/>
      <c r="M180" s="371"/>
      <c r="N180" s="371"/>
      <c r="O180" s="371"/>
      <c r="P180" s="371"/>
      <c r="Q180" s="371"/>
      <c r="R180" s="371"/>
      <c r="S180" s="371"/>
      <c r="T180" s="371"/>
    </row>
    <row r="181" spans="1:20" ht="17.25" customHeight="1" x14ac:dyDescent="0.25">
      <c r="A181" s="253"/>
      <c r="B181" s="371"/>
      <c r="C181" s="371"/>
      <c r="D181" s="371"/>
      <c r="E181" s="371"/>
      <c r="F181" s="371"/>
      <c r="G181" s="371"/>
      <c r="H181" s="371"/>
      <c r="I181" s="371"/>
      <c r="J181" s="371"/>
      <c r="K181" s="371"/>
      <c r="L181" s="371"/>
      <c r="M181" s="371"/>
      <c r="N181" s="371"/>
      <c r="O181" s="371"/>
      <c r="P181" s="371"/>
      <c r="Q181" s="371"/>
      <c r="R181" s="371"/>
      <c r="S181" s="371"/>
      <c r="T181" s="371"/>
    </row>
    <row r="182" spans="1:20" s="19" customFormat="1" ht="17.25" customHeight="1" x14ac:dyDescent="0.25">
      <c r="A182" s="254"/>
      <c r="B182" s="372" t="s">
        <v>285</v>
      </c>
      <c r="C182" s="372"/>
      <c r="D182" s="372"/>
      <c r="E182" s="372"/>
      <c r="F182" s="372"/>
      <c r="G182" s="373"/>
      <c r="H182" s="374" t="s">
        <v>286</v>
      </c>
      <c r="I182" s="374"/>
      <c r="J182" s="374"/>
      <c r="K182" s="374"/>
      <c r="L182" s="374"/>
      <c r="M182" s="373"/>
      <c r="N182" s="375" t="s">
        <v>287</v>
      </c>
      <c r="O182" s="196"/>
      <c r="P182" s="375" t="s">
        <v>288</v>
      </c>
      <c r="Q182" s="255"/>
      <c r="S182" s="256"/>
      <c r="T182" s="257"/>
    </row>
    <row r="183" spans="1:20" s="19" customFormat="1" ht="17.25" customHeight="1" x14ac:dyDescent="0.25">
      <c r="A183" s="254"/>
      <c r="B183" s="372"/>
      <c r="C183" s="372"/>
      <c r="D183" s="372"/>
      <c r="E183" s="372"/>
      <c r="F183" s="372"/>
      <c r="G183" s="373"/>
      <c r="H183" s="374"/>
      <c r="I183" s="374"/>
      <c r="J183" s="374"/>
      <c r="K183" s="374"/>
      <c r="L183" s="374"/>
      <c r="M183" s="373"/>
      <c r="N183" s="375"/>
      <c r="O183" s="196"/>
      <c r="P183" s="375"/>
      <c r="Q183" s="255"/>
      <c r="S183" s="256"/>
      <c r="T183" s="257"/>
    </row>
    <row r="184" spans="1:20" s="19" customFormat="1" ht="17.25" customHeight="1" x14ac:dyDescent="0.25">
      <c r="A184" s="254"/>
      <c r="B184" s="376"/>
      <c r="C184" s="376"/>
      <c r="D184" s="376"/>
      <c r="E184" s="376"/>
      <c r="F184" s="376"/>
      <c r="G184" s="373"/>
      <c r="H184" s="377"/>
      <c r="I184" s="377"/>
      <c r="J184" s="377"/>
      <c r="K184" s="377"/>
      <c r="L184" s="377"/>
      <c r="M184" s="373"/>
      <c r="N184" s="378"/>
      <c r="O184" s="196"/>
      <c r="P184" s="378"/>
      <c r="Q184" s="255"/>
      <c r="S184" s="256"/>
      <c r="T184" s="257"/>
    </row>
    <row r="185" spans="1:20" ht="17.25" customHeight="1" x14ac:dyDescent="0.25">
      <c r="A185" s="253"/>
      <c r="B185" s="379" t="s">
        <v>91</v>
      </c>
      <c r="C185" s="380"/>
      <c r="D185" s="381"/>
      <c r="E185" s="381"/>
      <c r="F185" s="188"/>
      <c r="G185" s="381"/>
      <c r="H185" s="195"/>
      <c r="I185" s="195"/>
      <c r="J185" s="195">
        <v>60</v>
      </c>
      <c r="K185" s="188"/>
      <c r="L185" s="382" t="s">
        <v>289</v>
      </c>
      <c r="M185" s="188"/>
      <c r="N185" s="383">
        <f>J185/$J$188</f>
        <v>0.6</v>
      </c>
      <c r="O185" s="188"/>
      <c r="P185" s="384">
        <f>J185*1000000</f>
        <v>60000000</v>
      </c>
      <c r="Q185" s="259"/>
      <c r="S185" s="260"/>
      <c r="T185" s="257"/>
    </row>
    <row r="186" spans="1:20" ht="17.25" customHeight="1" x14ac:dyDescent="0.25">
      <c r="A186" s="253"/>
      <c r="B186" s="379" t="s">
        <v>92</v>
      </c>
      <c r="C186" s="380"/>
      <c r="D186" s="381"/>
      <c r="E186" s="381"/>
      <c r="F186" s="188"/>
      <c r="G186" s="381"/>
      <c r="H186" s="195"/>
      <c r="I186" s="195"/>
      <c r="J186" s="195">
        <v>20</v>
      </c>
      <c r="K186" s="188"/>
      <c r="L186" s="382" t="s">
        <v>289</v>
      </c>
      <c r="M186" s="188"/>
      <c r="N186" s="383">
        <f>J186/$J$188</f>
        <v>0.2</v>
      </c>
      <c r="O186" s="188"/>
      <c r="P186" s="384">
        <f>J186*1000000</f>
        <v>20000000</v>
      </c>
      <c r="Q186" s="259"/>
      <c r="S186" s="260"/>
      <c r="T186" s="257"/>
    </row>
    <row r="187" spans="1:20" ht="17.25" customHeight="1" x14ac:dyDescent="0.25">
      <c r="A187" s="253"/>
      <c r="B187" s="379" t="s">
        <v>93</v>
      </c>
      <c r="C187" s="380"/>
      <c r="D187" s="381"/>
      <c r="E187" s="381"/>
      <c r="F187" s="188"/>
      <c r="G187" s="381"/>
      <c r="H187" s="195"/>
      <c r="I187" s="195"/>
      <c r="J187" s="195">
        <v>20</v>
      </c>
      <c r="K187" s="385"/>
      <c r="L187" s="386" t="s">
        <v>289</v>
      </c>
      <c r="M187" s="188"/>
      <c r="N187" s="383">
        <f>J187/$J$188</f>
        <v>0.2</v>
      </c>
      <c r="O187" s="188"/>
      <c r="P187" s="384">
        <f>J187*1000000</f>
        <v>20000000</v>
      </c>
      <c r="Q187" s="259"/>
      <c r="S187" s="260"/>
      <c r="T187" s="257"/>
    </row>
    <row r="188" spans="1:20" ht="17.25" customHeight="1" thickBot="1" x14ac:dyDescent="0.3">
      <c r="A188" s="253"/>
      <c r="B188" s="387"/>
      <c r="C188" s="380"/>
      <c r="D188" s="381"/>
      <c r="E188" s="381"/>
      <c r="F188" s="188"/>
      <c r="G188" s="381"/>
      <c r="H188" s="388"/>
      <c r="I188" s="388"/>
      <c r="J188" s="388">
        <f>SUM(J185:J187)</f>
        <v>100</v>
      </c>
      <c r="K188" s="188"/>
      <c r="L188" s="389" t="s">
        <v>289</v>
      </c>
      <c r="M188" s="188"/>
      <c r="N188" s="390">
        <f>SUM(N185:N187)</f>
        <v>1</v>
      </c>
      <c r="O188" s="188"/>
      <c r="P188" s="391">
        <f>SUM(P185:P187)</f>
        <v>100000000</v>
      </c>
      <c r="Q188" s="259"/>
      <c r="S188" s="260"/>
      <c r="T188" s="257"/>
    </row>
    <row r="189" spans="1:20" ht="17.25" customHeight="1" thickTop="1" x14ac:dyDescent="0.25">
      <c r="A189" s="253"/>
      <c r="B189" s="261"/>
      <c r="C189" s="205"/>
      <c r="D189" s="258"/>
      <c r="E189" s="258"/>
      <c r="G189" s="258"/>
      <c r="H189" s="255"/>
      <c r="I189" s="255"/>
      <c r="J189" s="255"/>
      <c r="K189" s="17"/>
      <c r="L189" s="262"/>
      <c r="M189" s="17"/>
      <c r="N189" s="263"/>
      <c r="O189" s="17"/>
      <c r="P189" s="264"/>
      <c r="Q189" s="259"/>
      <c r="S189" s="260"/>
      <c r="T189" s="257"/>
    </row>
    <row r="190" spans="1:20" ht="17.25" customHeight="1" x14ac:dyDescent="0.25">
      <c r="A190" s="177"/>
      <c r="B190" s="371" t="s">
        <v>290</v>
      </c>
      <c r="C190" s="371"/>
      <c r="D190" s="371"/>
      <c r="E190" s="371"/>
      <c r="F190" s="371"/>
      <c r="G190" s="371"/>
      <c r="H190" s="371"/>
      <c r="I190" s="371"/>
      <c r="J190" s="371"/>
      <c r="K190" s="371"/>
      <c r="L190" s="371"/>
      <c r="M190" s="371"/>
      <c r="N190" s="371"/>
      <c r="O190" s="371"/>
      <c r="P190" s="371"/>
      <c r="Q190" s="371"/>
      <c r="R190" s="371"/>
      <c r="S190" s="371"/>
      <c r="T190" s="371"/>
    </row>
    <row r="191" spans="1:20" ht="17.25" customHeight="1" x14ac:dyDescent="0.25">
      <c r="A191" s="253"/>
      <c r="B191" s="371"/>
      <c r="C191" s="371"/>
      <c r="D191" s="371"/>
      <c r="E191" s="371"/>
      <c r="F191" s="371"/>
      <c r="G191" s="371"/>
      <c r="H191" s="371"/>
      <c r="I191" s="371"/>
      <c r="J191" s="371"/>
      <c r="K191" s="371"/>
      <c r="L191" s="371"/>
      <c r="M191" s="371"/>
      <c r="N191" s="371"/>
      <c r="O191" s="371"/>
      <c r="P191" s="371"/>
      <c r="Q191" s="371"/>
      <c r="R191" s="371"/>
      <c r="S191" s="371"/>
      <c r="T191" s="371"/>
    </row>
    <row r="192" spans="1:20" ht="17.25" customHeight="1" x14ac:dyDescent="0.25">
      <c r="A192" s="253"/>
      <c r="B192" s="392" t="s">
        <v>187</v>
      </c>
      <c r="C192" s="393" t="s">
        <v>291</v>
      </c>
      <c r="D192" s="393"/>
      <c r="E192" s="393"/>
      <c r="F192" s="393"/>
      <c r="G192" s="393"/>
      <c r="H192" s="393"/>
      <c r="I192" s="393"/>
      <c r="J192" s="393"/>
      <c r="K192" s="393"/>
      <c r="L192" s="393"/>
      <c r="M192" s="393"/>
      <c r="N192" s="393"/>
      <c r="O192" s="393"/>
      <c r="P192" s="393"/>
      <c r="Q192" s="393"/>
      <c r="R192" s="393"/>
      <c r="S192" s="393"/>
      <c r="T192" s="394"/>
    </row>
    <row r="193" spans="1:20" ht="17.25" customHeight="1" x14ac:dyDescent="0.25">
      <c r="A193" s="253"/>
      <c r="B193" s="392" t="s">
        <v>193</v>
      </c>
      <c r="C193" s="393" t="s">
        <v>292</v>
      </c>
      <c r="D193" s="393"/>
      <c r="E193" s="393"/>
      <c r="F193" s="393"/>
      <c r="G193" s="393"/>
      <c r="H193" s="393"/>
      <c r="I193" s="393"/>
      <c r="J193" s="393"/>
      <c r="K193" s="393"/>
      <c r="L193" s="393"/>
      <c r="M193" s="393"/>
      <c r="N193" s="393"/>
      <c r="O193" s="393"/>
      <c r="P193" s="393"/>
      <c r="Q193" s="393"/>
      <c r="R193" s="393"/>
      <c r="S193" s="393"/>
      <c r="T193" s="394"/>
    </row>
    <row r="194" spans="1:20" ht="17.25" customHeight="1" x14ac:dyDescent="0.25">
      <c r="A194" s="253"/>
      <c r="B194" s="392" t="s">
        <v>196</v>
      </c>
      <c r="C194" s="393" t="s">
        <v>293</v>
      </c>
      <c r="D194" s="393"/>
      <c r="E194" s="393"/>
      <c r="F194" s="393"/>
      <c r="G194" s="393"/>
      <c r="H194" s="393"/>
      <c r="I194" s="393"/>
      <c r="J194" s="393"/>
      <c r="K194" s="393"/>
      <c r="L194" s="393"/>
      <c r="M194" s="393"/>
      <c r="N194" s="393"/>
      <c r="O194" s="393"/>
      <c r="P194" s="393"/>
      <c r="Q194" s="393"/>
      <c r="R194" s="393"/>
      <c r="S194" s="393"/>
      <c r="T194" s="394"/>
    </row>
    <row r="195" spans="1:20" ht="6.75" customHeight="1" x14ac:dyDescent="0.25">
      <c r="A195" s="253"/>
      <c r="B195" s="394"/>
      <c r="C195" s="394"/>
      <c r="D195" s="394"/>
      <c r="E195" s="394"/>
      <c r="F195" s="394"/>
      <c r="G195" s="394"/>
      <c r="H195" s="394"/>
      <c r="I195" s="394"/>
      <c r="J195" s="394"/>
      <c r="K195" s="394"/>
      <c r="L195" s="394"/>
      <c r="M195" s="394"/>
      <c r="N195" s="394"/>
      <c r="O195" s="394"/>
      <c r="P195" s="394"/>
      <c r="Q195" s="394"/>
      <c r="R195" s="394"/>
      <c r="S195" s="394"/>
      <c r="T195" s="394"/>
    </row>
    <row r="196" spans="1:20" ht="17.25" customHeight="1" x14ac:dyDescent="0.25">
      <c r="A196" s="253"/>
      <c r="B196" s="371" t="s">
        <v>294</v>
      </c>
      <c r="C196" s="371"/>
      <c r="D196" s="371"/>
      <c r="E196" s="371"/>
      <c r="F196" s="371"/>
      <c r="G196" s="371"/>
      <c r="H196" s="371"/>
      <c r="I196" s="371"/>
      <c r="J196" s="371"/>
      <c r="K196" s="371"/>
      <c r="L196" s="371"/>
      <c r="M196" s="371"/>
      <c r="N196" s="371"/>
      <c r="O196" s="371"/>
      <c r="P196" s="371"/>
      <c r="Q196" s="371"/>
      <c r="R196" s="371"/>
      <c r="S196" s="371"/>
      <c r="T196" s="371"/>
    </row>
    <row r="197" spans="1:20" ht="17.25" customHeight="1" x14ac:dyDescent="0.25">
      <c r="A197" s="253"/>
      <c r="B197" s="371"/>
      <c r="C197" s="371"/>
      <c r="D197" s="371"/>
      <c r="E197" s="371"/>
      <c r="F197" s="371"/>
      <c r="G197" s="371"/>
      <c r="H197" s="371"/>
      <c r="I197" s="371"/>
      <c r="J197" s="371"/>
      <c r="K197" s="371"/>
      <c r="L197" s="371"/>
      <c r="M197" s="371"/>
      <c r="N197" s="371"/>
      <c r="O197" s="371"/>
      <c r="P197" s="371"/>
      <c r="Q197" s="371"/>
      <c r="R197" s="371"/>
      <c r="S197" s="371"/>
      <c r="T197" s="371"/>
    </row>
    <row r="198" spans="1:20" s="19" customFormat="1" ht="17.25" customHeight="1" x14ac:dyDescent="0.25">
      <c r="A198" s="254"/>
      <c r="B198" s="372" t="s">
        <v>285</v>
      </c>
      <c r="C198" s="372"/>
      <c r="D198" s="372"/>
      <c r="E198" s="372"/>
      <c r="F198" s="372"/>
      <c r="G198" s="373"/>
      <c r="H198" s="374" t="s">
        <v>286</v>
      </c>
      <c r="I198" s="374"/>
      <c r="J198" s="374"/>
      <c r="K198" s="374"/>
      <c r="L198" s="374"/>
      <c r="M198" s="373"/>
      <c r="N198" s="375" t="s">
        <v>287</v>
      </c>
      <c r="O198" s="196"/>
      <c r="P198" s="375" t="s">
        <v>288</v>
      </c>
      <c r="Q198" s="395"/>
      <c r="R198" s="196"/>
      <c r="S198" s="396"/>
      <c r="T198" s="397"/>
    </row>
    <row r="199" spans="1:20" s="19" customFormat="1" ht="17.25" customHeight="1" x14ac:dyDescent="0.25">
      <c r="A199" s="254"/>
      <c r="B199" s="372"/>
      <c r="C199" s="372"/>
      <c r="D199" s="372"/>
      <c r="E199" s="372"/>
      <c r="F199" s="372"/>
      <c r="G199" s="373"/>
      <c r="H199" s="374"/>
      <c r="I199" s="374"/>
      <c r="J199" s="374"/>
      <c r="K199" s="374"/>
      <c r="L199" s="374"/>
      <c r="M199" s="373"/>
      <c r="N199" s="375"/>
      <c r="O199" s="196"/>
      <c r="P199" s="375"/>
      <c r="Q199" s="395"/>
      <c r="R199" s="196"/>
      <c r="S199" s="396"/>
      <c r="T199" s="397"/>
    </row>
    <row r="200" spans="1:20" s="19" customFormat="1" ht="17.25" customHeight="1" x14ac:dyDescent="0.25">
      <c r="A200" s="254"/>
      <c r="B200" s="376"/>
      <c r="C200" s="376"/>
      <c r="D200" s="376"/>
      <c r="E200" s="376"/>
      <c r="F200" s="376"/>
      <c r="G200" s="373"/>
      <c r="H200" s="377"/>
      <c r="I200" s="377"/>
      <c r="J200" s="377"/>
      <c r="K200" s="377"/>
      <c r="L200" s="377"/>
      <c r="M200" s="373"/>
      <c r="N200" s="378"/>
      <c r="O200" s="196"/>
      <c r="P200" s="378"/>
      <c r="Q200" s="395"/>
      <c r="R200" s="196"/>
      <c r="S200" s="396"/>
      <c r="T200" s="397"/>
    </row>
    <row r="201" spans="1:20" ht="17.25" customHeight="1" x14ac:dyDescent="0.25">
      <c r="A201" s="253"/>
      <c r="B201" s="379" t="s">
        <v>94</v>
      </c>
      <c r="C201" s="380"/>
      <c r="D201" s="381"/>
      <c r="E201" s="381"/>
      <c r="F201" s="188"/>
      <c r="G201" s="381"/>
      <c r="H201" s="195"/>
      <c r="I201" s="195"/>
      <c r="J201" s="195">
        <v>50</v>
      </c>
      <c r="K201" s="188"/>
      <c r="L201" s="382" t="s">
        <v>289</v>
      </c>
      <c r="M201" s="188"/>
      <c r="N201" s="383">
        <f>J201/$J$188</f>
        <v>0.5</v>
      </c>
      <c r="O201" s="188"/>
      <c r="P201" s="384">
        <v>250000000</v>
      </c>
      <c r="Q201" s="398"/>
      <c r="R201" s="195"/>
      <c r="S201" s="399"/>
      <c r="T201" s="397"/>
    </row>
    <row r="202" spans="1:20" ht="17.25" customHeight="1" x14ac:dyDescent="0.25">
      <c r="A202" s="253"/>
      <c r="B202" s="379" t="s">
        <v>93</v>
      </c>
      <c r="C202" s="380"/>
      <c r="D202" s="381"/>
      <c r="E202" s="381"/>
      <c r="F202" s="188"/>
      <c r="G202" s="381"/>
      <c r="H202" s="195"/>
      <c r="I202" s="195"/>
      <c r="J202" s="195">
        <v>50</v>
      </c>
      <c r="K202" s="385"/>
      <c r="L202" s="386" t="s">
        <v>289</v>
      </c>
      <c r="M202" s="188"/>
      <c r="N202" s="383">
        <f>J202/$J$188</f>
        <v>0.5</v>
      </c>
      <c r="O202" s="188"/>
      <c r="P202" s="384">
        <v>250000000</v>
      </c>
      <c r="Q202" s="398"/>
      <c r="R202" s="195"/>
      <c r="S202" s="399"/>
      <c r="T202" s="397"/>
    </row>
    <row r="203" spans="1:20" ht="17.25" customHeight="1" thickBot="1" x14ac:dyDescent="0.3">
      <c r="A203" s="253"/>
      <c r="B203" s="387"/>
      <c r="C203" s="380"/>
      <c r="D203" s="381"/>
      <c r="E203" s="381"/>
      <c r="F203" s="188"/>
      <c r="G203" s="381"/>
      <c r="H203" s="388"/>
      <c r="I203" s="388"/>
      <c r="J203" s="388">
        <f>SUM(J201:J202)</f>
        <v>100</v>
      </c>
      <c r="K203" s="188"/>
      <c r="L203" s="389" t="s">
        <v>289</v>
      </c>
      <c r="M203" s="188"/>
      <c r="N203" s="390">
        <f>SUM(N201:N202)</f>
        <v>1</v>
      </c>
      <c r="O203" s="188"/>
      <c r="P203" s="391">
        <f>SUM(P201:P202)</f>
        <v>500000000</v>
      </c>
      <c r="Q203" s="398"/>
      <c r="R203" s="195"/>
      <c r="S203" s="399"/>
      <c r="T203" s="397"/>
    </row>
    <row r="204" spans="1:20" ht="17.25" customHeight="1" thickTop="1" x14ac:dyDescent="0.25">
      <c r="A204" s="253"/>
      <c r="B204" s="261"/>
      <c r="C204" s="205"/>
      <c r="D204" s="258"/>
      <c r="E204" s="258"/>
      <c r="G204" s="258"/>
      <c r="H204" s="255"/>
      <c r="I204" s="255"/>
      <c r="J204" s="255"/>
      <c r="K204" s="17"/>
      <c r="L204" s="262"/>
      <c r="M204" s="17"/>
      <c r="N204" s="263"/>
      <c r="O204" s="17"/>
      <c r="P204" s="264"/>
      <c r="Q204" s="259"/>
      <c r="S204" s="260"/>
      <c r="T204" s="257"/>
    </row>
    <row r="205" spans="1:20" ht="17.25" customHeight="1" x14ac:dyDescent="0.25">
      <c r="A205" s="185" t="s">
        <v>282</v>
      </c>
      <c r="B205" s="19" t="s">
        <v>410</v>
      </c>
      <c r="C205" s="205"/>
      <c r="D205" s="258"/>
      <c r="E205" s="258"/>
      <c r="G205" s="258"/>
      <c r="H205" s="255"/>
      <c r="I205" s="255"/>
      <c r="J205" s="255"/>
      <c r="K205" s="17"/>
      <c r="L205" s="262"/>
      <c r="M205" s="17"/>
      <c r="N205" s="263"/>
      <c r="O205" s="17"/>
      <c r="P205" s="264"/>
      <c r="Q205" s="259"/>
      <c r="S205" s="260"/>
      <c r="T205" s="257"/>
    </row>
    <row r="206" spans="1:20" ht="17.25" customHeight="1" x14ac:dyDescent="0.25">
      <c r="A206" s="177"/>
      <c r="B206" s="246" t="s">
        <v>409</v>
      </c>
      <c r="C206" s="205"/>
      <c r="D206" s="258"/>
      <c r="E206" s="258"/>
      <c r="G206" s="258"/>
      <c r="H206" s="255"/>
      <c r="I206" s="255"/>
      <c r="J206" s="255"/>
      <c r="K206" s="17"/>
      <c r="L206" s="262"/>
      <c r="M206" s="17"/>
      <c r="N206" s="263"/>
      <c r="O206" s="17"/>
      <c r="P206" s="264"/>
      <c r="Q206" s="259"/>
      <c r="S206" s="260"/>
      <c r="T206" s="257"/>
    </row>
    <row r="207" spans="1:20" ht="17.25" customHeight="1" x14ac:dyDescent="0.25">
      <c r="A207" s="253"/>
      <c r="B207" s="261"/>
      <c r="H207" s="17"/>
      <c r="I207" s="17"/>
      <c r="J207" s="247" t="str">
        <f>J174</f>
        <v>Desember</v>
      </c>
      <c r="K207" s="17"/>
      <c r="L207" s="247" t="str">
        <f>L174</f>
        <v>Januari</v>
      </c>
      <c r="M207" s="17"/>
      <c r="N207" s="247" t="str">
        <f>N174</f>
        <v>Februari</v>
      </c>
      <c r="O207" s="17"/>
      <c r="P207" s="247" t="str">
        <f>P174</f>
        <v>Maret</v>
      </c>
      <c r="R207" s="247" t="str">
        <f>R174</f>
        <v>April</v>
      </c>
      <c r="T207" s="247" t="str">
        <f>T174</f>
        <v>Mei</v>
      </c>
    </row>
    <row r="208" spans="1:20" ht="17.25" customHeight="1" x14ac:dyDescent="0.25">
      <c r="A208" s="253"/>
      <c r="B208" s="261"/>
      <c r="C208" s="17" t="s">
        <v>68</v>
      </c>
      <c r="J208" s="178">
        <f>WS!H102</f>
        <v>369192</v>
      </c>
      <c r="L208" s="178">
        <f>WS!I102</f>
        <v>371161871</v>
      </c>
      <c r="N208" s="178">
        <f>WS!J102</f>
        <v>371161871</v>
      </c>
      <c r="O208" s="178"/>
      <c r="P208" s="178">
        <f>WS!K102</f>
        <v>371161871</v>
      </c>
      <c r="R208" s="178">
        <f>WS!L102</f>
        <v>371161871</v>
      </c>
      <c r="S208" s="178"/>
      <c r="T208" s="178">
        <f>WS!M102</f>
        <v>371161871</v>
      </c>
    </row>
    <row r="209" spans="1:20" ht="17.25" customHeight="1" thickBot="1" x14ac:dyDescent="0.3">
      <c r="A209" s="253"/>
      <c r="B209" s="261"/>
      <c r="D209" s="19" t="s">
        <v>279</v>
      </c>
      <c r="H209" s="17"/>
      <c r="I209" s="17"/>
      <c r="J209" s="250">
        <f>SUM(J208:J208)</f>
        <v>369192</v>
      </c>
      <c r="K209" s="17"/>
      <c r="L209" s="250">
        <f>SUM(L208:L208)</f>
        <v>371161871</v>
      </c>
      <c r="M209" s="17"/>
      <c r="N209" s="250">
        <f>SUM(N208:N208)</f>
        <v>371161871</v>
      </c>
      <c r="O209" s="17"/>
      <c r="P209" s="250">
        <f>SUM(P208:P208)</f>
        <v>371161871</v>
      </c>
      <c r="Q209" s="32"/>
      <c r="R209" s="250">
        <f>SUM(R208:R208)</f>
        <v>371161871</v>
      </c>
      <c r="S209" s="249"/>
      <c r="T209" s="250">
        <f>SUM(T208:T208)</f>
        <v>371161871</v>
      </c>
    </row>
    <row r="210" spans="1:20" ht="17.25" customHeight="1" thickTop="1" x14ac:dyDescent="0.25">
      <c r="A210" s="253"/>
      <c r="B210" s="261"/>
      <c r="C210" s="205"/>
      <c r="D210" s="258"/>
      <c r="E210" s="258"/>
      <c r="G210" s="258"/>
      <c r="H210" s="255"/>
      <c r="I210" s="255"/>
      <c r="J210" s="255"/>
      <c r="K210" s="17"/>
      <c r="L210" s="262"/>
      <c r="M210" s="17"/>
      <c r="N210" s="263"/>
      <c r="O210" s="17"/>
      <c r="P210" s="264"/>
      <c r="Q210" s="259"/>
      <c r="S210" s="260"/>
      <c r="T210" s="257"/>
    </row>
    <row r="211" spans="1:20" ht="17.25" customHeight="1" x14ac:dyDescent="0.25">
      <c r="A211" s="253"/>
      <c r="B211" s="261"/>
      <c r="C211" s="205"/>
      <c r="D211" s="258"/>
      <c r="E211" s="258"/>
      <c r="G211" s="258"/>
      <c r="H211" s="255"/>
      <c r="I211" s="255"/>
      <c r="J211" s="255"/>
      <c r="K211" s="17"/>
      <c r="L211" s="262"/>
      <c r="M211" s="17"/>
      <c r="N211" s="263"/>
      <c r="O211" s="17"/>
      <c r="P211" s="264"/>
      <c r="Q211" s="259"/>
      <c r="S211" s="260"/>
      <c r="T211" s="257"/>
    </row>
    <row r="212" spans="1:20" ht="17.25" customHeight="1" x14ac:dyDescent="0.25">
      <c r="A212" s="253"/>
      <c r="B212" s="261"/>
      <c r="C212" s="205"/>
      <c r="D212" s="258"/>
      <c r="E212" s="258"/>
      <c r="G212" s="258"/>
      <c r="H212" s="255"/>
      <c r="I212" s="255"/>
      <c r="J212" s="255"/>
      <c r="K212" s="17"/>
      <c r="L212" s="262"/>
      <c r="M212" s="17"/>
      <c r="N212" s="263"/>
      <c r="O212" s="17"/>
      <c r="P212" s="264"/>
      <c r="Q212" s="259"/>
      <c r="S212" s="260"/>
      <c r="T212" s="257"/>
    </row>
    <row r="213" spans="1:20" ht="17.25" customHeight="1" x14ac:dyDescent="0.25">
      <c r="A213" s="253"/>
      <c r="B213" s="261"/>
      <c r="C213" s="205"/>
      <c r="D213" s="258"/>
      <c r="E213" s="258"/>
      <c r="G213" s="258"/>
      <c r="H213" s="255"/>
      <c r="I213" s="255"/>
      <c r="J213" s="255"/>
      <c r="K213" s="17"/>
      <c r="L213" s="262"/>
      <c r="M213" s="17"/>
      <c r="N213" s="263"/>
      <c r="O213" s="17"/>
      <c r="P213" s="264"/>
      <c r="Q213" s="259"/>
      <c r="S213" s="260"/>
      <c r="T213" s="257"/>
    </row>
    <row r="214" spans="1:20" ht="17.25" customHeight="1" x14ac:dyDescent="0.25">
      <c r="A214" s="253"/>
      <c r="B214" s="261"/>
      <c r="C214" s="205"/>
      <c r="D214" s="258"/>
      <c r="E214" s="258"/>
      <c r="G214" s="258"/>
      <c r="H214" s="255"/>
      <c r="I214" s="255"/>
      <c r="J214" s="255"/>
      <c r="K214" s="17"/>
      <c r="L214" s="262"/>
      <c r="M214" s="17"/>
      <c r="N214" s="263"/>
      <c r="O214" s="17"/>
      <c r="P214" s="264"/>
      <c r="Q214" s="259"/>
      <c r="S214" s="260"/>
      <c r="T214" s="257"/>
    </row>
    <row r="215" spans="1:20" ht="17.25" customHeight="1" x14ac:dyDescent="0.25">
      <c r="A215" s="253"/>
      <c r="B215" s="261"/>
      <c r="C215" s="205"/>
      <c r="D215" s="258"/>
      <c r="E215" s="258"/>
      <c r="G215" s="258"/>
      <c r="H215" s="255"/>
      <c r="I215" s="255"/>
      <c r="J215" s="255"/>
      <c r="K215" s="17"/>
      <c r="L215" s="262"/>
      <c r="M215" s="17"/>
      <c r="N215" s="263"/>
      <c r="O215" s="17"/>
      <c r="P215" s="264"/>
      <c r="Q215" s="259"/>
      <c r="S215" s="260"/>
      <c r="T215" s="257"/>
    </row>
    <row r="216" spans="1:20" ht="17.25" customHeight="1" x14ac:dyDescent="0.25">
      <c r="A216" s="185" t="s">
        <v>295</v>
      </c>
      <c r="B216" s="19" t="s">
        <v>296</v>
      </c>
      <c r="T216" s="178" t="s">
        <v>189</v>
      </c>
    </row>
    <row r="217" spans="1:20" ht="17.25" customHeight="1" x14ac:dyDescent="0.25">
      <c r="A217" s="177"/>
      <c r="B217" s="252" t="s">
        <v>297</v>
      </c>
      <c r="C217" s="252"/>
      <c r="D217" s="252"/>
      <c r="E217" s="252"/>
      <c r="F217" s="252"/>
      <c r="G217" s="252"/>
      <c r="H217" s="252"/>
      <c r="I217" s="252"/>
      <c r="J217" s="252"/>
      <c r="K217" s="252"/>
      <c r="L217" s="252"/>
      <c r="M217" s="252"/>
      <c r="N217" s="252"/>
      <c r="O217" s="252"/>
      <c r="P217" s="252"/>
      <c r="Q217" s="252"/>
      <c r="R217" s="252"/>
      <c r="S217" s="252"/>
      <c r="T217" s="252"/>
    </row>
    <row r="218" spans="1:20" ht="17.25" customHeight="1" x14ac:dyDescent="0.25">
      <c r="A218" s="177"/>
      <c r="B218" s="246"/>
      <c r="H218" s="17"/>
      <c r="I218" s="17"/>
      <c r="J218" s="247" t="str">
        <f>J174</f>
        <v>Desember</v>
      </c>
      <c r="K218" s="17"/>
      <c r="L218" s="247" t="str">
        <f>L174</f>
        <v>Januari</v>
      </c>
      <c r="M218" s="17"/>
      <c r="N218" s="247" t="str">
        <f>N174</f>
        <v>Februari</v>
      </c>
      <c r="O218" s="17"/>
      <c r="P218" s="247" t="str">
        <f>P174</f>
        <v>Maret</v>
      </c>
      <c r="R218" s="247" t="str">
        <f>R174</f>
        <v>April</v>
      </c>
      <c r="T218" s="247" t="str">
        <f>T174</f>
        <v>Mei</v>
      </c>
    </row>
    <row r="219" spans="1:20" ht="17.25" customHeight="1" x14ac:dyDescent="0.25">
      <c r="A219" s="177"/>
      <c r="B219" s="265" t="s">
        <v>298</v>
      </c>
      <c r="H219" s="17"/>
      <c r="I219" s="17"/>
      <c r="J219" s="266"/>
      <c r="K219" s="17"/>
      <c r="L219" s="266"/>
      <c r="M219" s="17"/>
      <c r="N219" s="266"/>
      <c r="O219" s="17"/>
      <c r="P219" s="266"/>
      <c r="R219" s="266"/>
      <c r="T219" s="266"/>
    </row>
    <row r="220" spans="1:20" ht="17.25" customHeight="1" x14ac:dyDescent="0.25">
      <c r="A220" s="177"/>
      <c r="B220" s="246"/>
      <c r="C220" s="17" t="s">
        <v>299</v>
      </c>
      <c r="H220" s="17"/>
      <c r="I220" s="17"/>
      <c r="J220" s="267">
        <f>WS!H122</f>
        <v>0</v>
      </c>
      <c r="K220" s="17"/>
      <c r="L220" s="267">
        <f>WS!I122</f>
        <v>0</v>
      </c>
      <c r="M220" s="17"/>
      <c r="N220" s="267">
        <f>WS!J122</f>
        <v>0</v>
      </c>
      <c r="O220" s="17"/>
      <c r="P220" s="267">
        <f>WS!K122</f>
        <v>0</v>
      </c>
      <c r="R220" s="267">
        <f>WS!L122</f>
        <v>0</v>
      </c>
      <c r="T220" s="267">
        <f>WS!M122</f>
        <v>0</v>
      </c>
    </row>
    <row r="221" spans="1:20" ht="17.25" customHeight="1" x14ac:dyDescent="0.25">
      <c r="A221" s="177"/>
      <c r="B221" s="246"/>
      <c r="C221" s="17" t="s">
        <v>300</v>
      </c>
      <c r="H221" s="17"/>
      <c r="I221" s="17"/>
      <c r="J221" s="267">
        <f>WS!H123</f>
        <v>0</v>
      </c>
      <c r="K221" s="17"/>
      <c r="L221" s="267">
        <f>WS!I123</f>
        <v>0</v>
      </c>
      <c r="M221" s="17"/>
      <c r="N221" s="267">
        <f>WS!J123</f>
        <v>0</v>
      </c>
      <c r="O221" s="17"/>
      <c r="P221" s="267">
        <f>WS!K123</f>
        <v>0</v>
      </c>
      <c r="R221" s="267">
        <f>WS!L123</f>
        <v>0</v>
      </c>
      <c r="T221" s="267">
        <f>WS!M123</f>
        <v>0</v>
      </c>
    </row>
    <row r="222" spans="1:20" ht="17.25" customHeight="1" thickBot="1" x14ac:dyDescent="0.3">
      <c r="A222" s="177"/>
      <c r="C222" s="17" t="s">
        <v>189</v>
      </c>
      <c r="D222" s="19" t="s">
        <v>279</v>
      </c>
      <c r="H222" s="17"/>
      <c r="I222" s="17"/>
      <c r="J222" s="250">
        <f>SUM(J220:J221)</f>
        <v>0</v>
      </c>
      <c r="K222" s="249"/>
      <c r="L222" s="250">
        <f>SUM(L220:L221)</f>
        <v>0</v>
      </c>
      <c r="M222" s="249"/>
      <c r="N222" s="268">
        <f>SUM(N220:N221)</f>
        <v>0</v>
      </c>
      <c r="O222" s="249"/>
      <c r="P222" s="268">
        <f>SUM(P220:P221)</f>
        <v>0</v>
      </c>
      <c r="Q222" s="249"/>
      <c r="R222" s="268">
        <f>SUM(R220:R221)</f>
        <v>0</v>
      </c>
      <c r="S222" s="249"/>
      <c r="T222" s="268">
        <f>SUM(T220:T221)</f>
        <v>0</v>
      </c>
    </row>
    <row r="223" spans="1:20" thickTop="1" x14ac:dyDescent="0.25">
      <c r="A223" s="177"/>
      <c r="D223" s="19"/>
      <c r="H223" s="17"/>
      <c r="I223" s="17"/>
      <c r="J223" s="17"/>
      <c r="K223" s="17"/>
      <c r="L223" s="21"/>
      <c r="M223" s="17"/>
      <c r="N223" s="21"/>
      <c r="O223" s="17"/>
      <c r="P223" s="21"/>
      <c r="Q223" s="32"/>
      <c r="R223" s="21"/>
      <c r="S223" s="249"/>
      <c r="T223" s="21"/>
    </row>
    <row r="224" spans="1:20" ht="17.25" customHeight="1" x14ac:dyDescent="0.25">
      <c r="A224" s="185" t="s">
        <v>301</v>
      </c>
      <c r="B224" s="19" t="s">
        <v>172</v>
      </c>
      <c r="T224" s="178" t="s">
        <v>189</v>
      </c>
    </row>
    <row r="225" spans="1:20" ht="17.25" customHeight="1" x14ac:dyDescent="0.25">
      <c r="A225" s="177"/>
      <c r="B225" s="252" t="s">
        <v>302</v>
      </c>
      <c r="C225" s="252"/>
      <c r="D225" s="252"/>
      <c r="E225" s="252"/>
      <c r="F225" s="252"/>
      <c r="G225" s="252"/>
      <c r="H225" s="252"/>
      <c r="I225" s="252"/>
      <c r="J225" s="252"/>
      <c r="K225" s="252"/>
      <c r="L225" s="252"/>
      <c r="M225" s="252"/>
      <c r="N225" s="252"/>
      <c r="O225" s="252"/>
      <c r="P225" s="252"/>
      <c r="Q225" s="252"/>
      <c r="R225" s="252"/>
      <c r="S225" s="252"/>
      <c r="T225" s="252"/>
    </row>
    <row r="226" spans="1:20" ht="17.25" customHeight="1" x14ac:dyDescent="0.25">
      <c r="A226" s="177"/>
      <c r="B226" s="246"/>
      <c r="H226" s="17"/>
      <c r="I226" s="17"/>
      <c r="J226" s="247" t="str">
        <f>J174</f>
        <v>Desember</v>
      </c>
      <c r="K226" s="17"/>
      <c r="L226" s="247" t="str">
        <f>L174</f>
        <v>Januari</v>
      </c>
      <c r="M226" s="17"/>
      <c r="N226" s="247" t="str">
        <f>N174</f>
        <v>Februari</v>
      </c>
      <c r="O226" s="17"/>
      <c r="P226" s="247" t="str">
        <f>P174</f>
        <v>Maret</v>
      </c>
      <c r="R226" s="247" t="str">
        <f>R174</f>
        <v>April</v>
      </c>
      <c r="T226" s="247" t="str">
        <f>T174</f>
        <v>Mei</v>
      </c>
    </row>
    <row r="227" spans="1:20" ht="17.25" customHeight="1" x14ac:dyDescent="0.25">
      <c r="A227" s="177"/>
      <c r="B227" s="265" t="s">
        <v>173</v>
      </c>
      <c r="H227" s="17"/>
      <c r="I227" s="17"/>
      <c r="J227" s="266"/>
      <c r="K227" s="17"/>
      <c r="L227" s="266"/>
      <c r="M227" s="17"/>
      <c r="N227" s="266"/>
      <c r="O227" s="17"/>
      <c r="P227" s="266"/>
      <c r="R227" s="266"/>
      <c r="T227" s="266"/>
    </row>
    <row r="228" spans="1:20" ht="17.25" customHeight="1" x14ac:dyDescent="0.25">
      <c r="B228" s="246"/>
      <c r="C228" s="17" t="s">
        <v>175</v>
      </c>
      <c r="H228" s="17"/>
      <c r="I228" s="17"/>
      <c r="J228" s="267">
        <f>WS!H133</f>
        <v>0</v>
      </c>
      <c r="K228" s="17"/>
      <c r="L228" s="267">
        <f>WS!I133</f>
        <v>0</v>
      </c>
      <c r="M228" s="17"/>
      <c r="N228" s="267">
        <f>WS!J133</f>
        <v>0</v>
      </c>
      <c r="O228" s="17"/>
      <c r="P228" s="267">
        <f>WS!K133</f>
        <v>0</v>
      </c>
      <c r="R228" s="267">
        <f>WS!L133</f>
        <v>0</v>
      </c>
      <c r="T228" s="267">
        <f>WS!M133</f>
        <v>0</v>
      </c>
    </row>
    <row r="229" spans="1:20" ht="17.25" customHeight="1" x14ac:dyDescent="0.25">
      <c r="A229" s="177"/>
      <c r="D229" s="19" t="s">
        <v>279</v>
      </c>
      <c r="H229" s="17"/>
      <c r="I229" s="17"/>
      <c r="J229" s="35">
        <f>J228</f>
        <v>0</v>
      </c>
      <c r="K229" s="17"/>
      <c r="L229" s="35">
        <f>L228</f>
        <v>0</v>
      </c>
      <c r="M229" s="17"/>
      <c r="N229" s="35">
        <f>N228</f>
        <v>0</v>
      </c>
      <c r="O229" s="17"/>
      <c r="P229" s="35">
        <f>P228</f>
        <v>0</v>
      </c>
      <c r="Q229" s="32"/>
      <c r="R229" s="35">
        <f>R228</f>
        <v>0</v>
      </c>
      <c r="S229" s="249"/>
      <c r="T229" s="35">
        <f>T228</f>
        <v>0</v>
      </c>
    </row>
    <row r="230" spans="1:20" ht="6.75" customHeight="1" x14ac:dyDescent="0.25">
      <c r="A230" s="177"/>
      <c r="D230" s="19"/>
      <c r="H230" s="17"/>
      <c r="I230" s="17"/>
      <c r="J230" s="21"/>
      <c r="K230" s="17"/>
      <c r="L230" s="21"/>
      <c r="M230" s="17"/>
      <c r="N230" s="21"/>
      <c r="O230" s="17"/>
      <c r="P230" s="21"/>
      <c r="Q230" s="32"/>
      <c r="R230" s="21"/>
      <c r="S230" s="249"/>
      <c r="T230" s="21"/>
    </row>
    <row r="231" spans="1:20" ht="17.25" customHeight="1" x14ac:dyDescent="0.25">
      <c r="A231" s="177"/>
      <c r="B231" s="265" t="s">
        <v>176</v>
      </c>
      <c r="H231" s="17"/>
      <c r="I231" s="17"/>
      <c r="J231" s="266"/>
      <c r="K231" s="17"/>
      <c r="L231" s="266"/>
      <c r="M231" s="17"/>
      <c r="N231" s="266"/>
      <c r="O231" s="17"/>
      <c r="P231" s="266"/>
      <c r="R231" s="266"/>
      <c r="T231" s="266"/>
    </row>
    <row r="232" spans="1:20" ht="17.25" customHeight="1" x14ac:dyDescent="0.25">
      <c r="B232" s="246"/>
      <c r="C232" s="17" t="s">
        <v>303</v>
      </c>
      <c r="H232" s="17"/>
      <c r="I232" s="17"/>
      <c r="J232" s="267">
        <f>WS!H136</f>
        <v>0</v>
      </c>
      <c r="K232" s="17"/>
      <c r="L232" s="267">
        <f>WS!I136</f>
        <v>0</v>
      </c>
      <c r="M232" s="17"/>
      <c r="N232" s="267">
        <f>WS!J136</f>
        <v>0</v>
      </c>
      <c r="O232" s="17"/>
      <c r="P232" s="267">
        <f>WS!K136</f>
        <v>0</v>
      </c>
      <c r="R232" s="267">
        <f>WS!L136</f>
        <v>0</v>
      </c>
      <c r="T232" s="267">
        <f>WS!M136</f>
        <v>575000</v>
      </c>
    </row>
    <row r="233" spans="1:20" ht="17.25" hidden="1" customHeight="1" x14ac:dyDescent="0.25">
      <c r="B233" s="246"/>
      <c r="C233" s="17" t="s">
        <v>180</v>
      </c>
      <c r="H233" s="17"/>
      <c r="I233" s="17"/>
      <c r="J233" s="267">
        <f>WS!H137</f>
        <v>0</v>
      </c>
      <c r="K233" s="17"/>
      <c r="L233" s="267">
        <f>WS!I137</f>
        <v>0</v>
      </c>
      <c r="M233" s="17"/>
      <c r="N233" s="267">
        <f>WS!J137</f>
        <v>0</v>
      </c>
      <c r="O233" s="17"/>
      <c r="P233" s="267">
        <f>WS!K137</f>
        <v>0</v>
      </c>
      <c r="R233" s="267">
        <f>WS!L137</f>
        <v>0</v>
      </c>
      <c r="T233" s="267">
        <f>WS!M137</f>
        <v>0</v>
      </c>
    </row>
    <row r="234" spans="1:20" ht="17.25" customHeight="1" x14ac:dyDescent="0.25">
      <c r="A234" s="177"/>
      <c r="D234" s="19" t="s">
        <v>279</v>
      </c>
      <c r="H234" s="17"/>
      <c r="I234" s="17"/>
      <c r="J234" s="35">
        <f>SUM(J232:J233)</f>
        <v>0</v>
      </c>
      <c r="K234" s="17"/>
      <c r="L234" s="35">
        <f>SUM(L232:L233)</f>
        <v>0</v>
      </c>
      <c r="M234" s="17"/>
      <c r="N234" s="35">
        <f>SUM(N232:N233)</f>
        <v>0</v>
      </c>
      <c r="O234" s="17"/>
      <c r="P234" s="35">
        <f>SUM(P232:P233)</f>
        <v>0</v>
      </c>
      <c r="Q234" s="32"/>
      <c r="R234" s="35">
        <f>SUM(R232:R233)</f>
        <v>0</v>
      </c>
      <c r="S234" s="249"/>
      <c r="T234" s="35">
        <f>SUM(T232:T233)</f>
        <v>575000</v>
      </c>
    </row>
    <row r="235" spans="1:20" ht="6.75" customHeight="1" x14ac:dyDescent="0.25">
      <c r="A235" s="177"/>
      <c r="B235" s="251"/>
      <c r="C235" s="205"/>
      <c r="D235" s="205"/>
      <c r="E235" s="205"/>
      <c r="F235" s="205"/>
      <c r="G235" s="205"/>
      <c r="H235" s="205"/>
      <c r="I235" s="205"/>
      <c r="J235" s="205"/>
      <c r="K235" s="205"/>
      <c r="L235" s="205"/>
      <c r="M235" s="205"/>
      <c r="N235" s="205"/>
      <c r="O235" s="205"/>
      <c r="P235" s="205"/>
      <c r="Q235" s="205"/>
      <c r="R235" s="205"/>
      <c r="S235" s="205"/>
      <c r="T235" s="205"/>
    </row>
    <row r="236" spans="1:20" s="249" customFormat="1" ht="17.25" customHeight="1" thickBot="1" x14ac:dyDescent="0.3">
      <c r="A236" s="269"/>
      <c r="B236" s="19" t="s">
        <v>304</v>
      </c>
      <c r="J236" s="268">
        <f>J229-J234</f>
        <v>0</v>
      </c>
      <c r="L236" s="268">
        <f>L229-L234</f>
        <v>0</v>
      </c>
      <c r="N236" s="268">
        <f>N229-N234</f>
        <v>0</v>
      </c>
      <c r="P236" s="268">
        <f>P229-P234</f>
        <v>0</v>
      </c>
      <c r="R236" s="268">
        <f>R229-R234</f>
        <v>0</v>
      </c>
      <c r="T236" s="268">
        <f>T229-T234</f>
        <v>-575000</v>
      </c>
    </row>
    <row r="237" spans="1:20" ht="21" customHeight="1" thickTop="1" x14ac:dyDescent="0.25">
      <c r="A237" s="177"/>
      <c r="D237" s="19"/>
      <c r="H237" s="17"/>
      <c r="I237" s="17"/>
      <c r="J237" s="17"/>
      <c r="K237" s="17"/>
      <c r="L237" s="21"/>
      <c r="M237" s="17"/>
      <c r="N237" s="21"/>
      <c r="O237" s="17"/>
      <c r="P237" s="21"/>
      <c r="Q237" s="32"/>
      <c r="R237" s="21"/>
      <c r="S237" s="249"/>
      <c r="T237" s="21"/>
    </row>
    <row r="238" spans="1:20" ht="17.25" customHeight="1" x14ac:dyDescent="0.25">
      <c r="A238" s="270" t="s">
        <v>305</v>
      </c>
      <c r="B238" s="19" t="s">
        <v>306</v>
      </c>
      <c r="C238" s="208"/>
      <c r="D238" s="208"/>
      <c r="E238" s="208"/>
      <c r="F238" s="208"/>
      <c r="G238" s="208"/>
      <c r="H238" s="208"/>
      <c r="I238" s="208"/>
      <c r="J238" s="208"/>
      <c r="K238" s="208"/>
      <c r="L238" s="208"/>
      <c r="M238" s="208"/>
      <c r="N238" s="208"/>
      <c r="O238" s="208"/>
      <c r="P238" s="208"/>
      <c r="Q238" s="208"/>
      <c r="R238" s="208"/>
      <c r="S238" s="208"/>
      <c r="T238" s="208"/>
    </row>
    <row r="239" spans="1:20" ht="17.25" customHeight="1" x14ac:dyDescent="0.25">
      <c r="A239" s="177"/>
      <c r="B239" s="197" t="s">
        <v>307</v>
      </c>
      <c r="C239" s="197"/>
      <c r="D239" s="197"/>
      <c r="E239" s="197"/>
      <c r="F239" s="197"/>
      <c r="G239" s="197"/>
      <c r="H239" s="197"/>
      <c r="I239" s="197"/>
      <c r="J239" s="197"/>
      <c r="K239" s="197"/>
      <c r="L239" s="197"/>
      <c r="M239" s="197"/>
      <c r="N239" s="197"/>
      <c r="O239" s="197"/>
      <c r="P239" s="197"/>
      <c r="Q239" s="197"/>
      <c r="R239" s="197"/>
      <c r="S239" s="197"/>
      <c r="T239" s="197"/>
    </row>
    <row r="240" spans="1:20" ht="17.25" customHeight="1" x14ac:dyDescent="0.25">
      <c r="A240" s="177"/>
      <c r="B240" s="197"/>
      <c r="C240" s="197"/>
      <c r="D240" s="197"/>
      <c r="E240" s="197"/>
      <c r="F240" s="197"/>
      <c r="G240" s="197"/>
      <c r="H240" s="197"/>
      <c r="I240" s="197"/>
      <c r="J240" s="197"/>
      <c r="K240" s="197"/>
      <c r="L240" s="197"/>
      <c r="M240" s="197"/>
      <c r="N240" s="197"/>
      <c r="O240" s="197"/>
      <c r="P240" s="197"/>
      <c r="Q240" s="197"/>
      <c r="R240" s="197"/>
      <c r="S240" s="197"/>
      <c r="T240" s="197"/>
    </row>
    <row r="241" spans="1:20" ht="17.25" customHeight="1" x14ac:dyDescent="0.25">
      <c r="A241" s="177"/>
      <c r="B241" s="271"/>
      <c r="C241" s="272"/>
      <c r="D241" s="272"/>
      <c r="E241" s="272"/>
      <c r="F241" s="272"/>
      <c r="G241" s="272"/>
      <c r="H241" s="273"/>
      <c r="I241" s="273"/>
      <c r="J241" s="273"/>
      <c r="K241" s="274"/>
      <c r="L241" s="273"/>
      <c r="M241" s="274"/>
      <c r="N241" s="273"/>
      <c r="O241" s="274"/>
      <c r="P241" s="273"/>
      <c r="Q241" s="274"/>
      <c r="R241" s="273"/>
      <c r="T241" s="273"/>
    </row>
    <row r="242" spans="1:20" ht="17.25" customHeight="1" x14ac:dyDescent="0.25">
      <c r="A242" s="177"/>
      <c r="B242" s="271"/>
      <c r="C242" s="272"/>
      <c r="D242" s="272"/>
      <c r="E242" s="272"/>
      <c r="F242" s="272"/>
      <c r="G242" s="272"/>
      <c r="H242" s="273"/>
      <c r="I242" s="273"/>
      <c r="J242" s="273"/>
      <c r="K242" s="274"/>
      <c r="L242" s="273"/>
      <c r="M242" s="274"/>
      <c r="N242" s="273"/>
      <c r="O242" s="274"/>
      <c r="P242" s="273"/>
      <c r="Q242" s="274"/>
      <c r="R242" s="273"/>
      <c r="T242" s="273"/>
    </row>
    <row r="243" spans="1:20" ht="17.25" customHeight="1" x14ac:dyDescent="0.25">
      <c r="A243" s="177"/>
      <c r="B243" s="271"/>
      <c r="C243" s="272"/>
      <c r="D243" s="272"/>
      <c r="E243" s="272"/>
      <c r="F243" s="272"/>
      <c r="G243" s="272"/>
      <c r="H243" s="273"/>
      <c r="I243" s="273"/>
      <c r="J243" s="273"/>
      <c r="K243" s="274"/>
      <c r="L243" s="273"/>
      <c r="M243" s="274"/>
      <c r="N243" s="273"/>
      <c r="O243" s="274"/>
      <c r="P243" s="273"/>
      <c r="Q243" s="274"/>
      <c r="R243" s="273"/>
      <c r="T243" s="273"/>
    </row>
    <row r="244" spans="1:20" ht="17.25" customHeight="1" x14ac:dyDescent="0.25">
      <c r="H244" s="17"/>
      <c r="I244" s="17"/>
      <c r="J244" s="17"/>
      <c r="K244" s="17"/>
      <c r="L244" s="17"/>
      <c r="M244" s="17"/>
      <c r="N244" s="17"/>
      <c r="O244" s="17"/>
      <c r="P244" s="17"/>
      <c r="Q244" s="17"/>
      <c r="R244" s="17"/>
      <c r="S244" s="17"/>
      <c r="T244" s="17"/>
    </row>
    <row r="245" spans="1:20" ht="17.25" customHeight="1" x14ac:dyDescent="0.25">
      <c r="H245" s="17"/>
      <c r="I245" s="17"/>
      <c r="J245" s="17"/>
      <c r="K245" s="17"/>
      <c r="L245" s="17"/>
      <c r="M245" s="17"/>
      <c r="N245" s="17"/>
      <c r="O245" s="17"/>
      <c r="P245" s="17"/>
      <c r="Q245" s="17"/>
      <c r="R245" s="17"/>
      <c r="S245" s="17"/>
      <c r="T245" s="17"/>
    </row>
    <row r="246" spans="1:20" ht="17.25" customHeight="1" x14ac:dyDescent="0.25">
      <c r="H246" s="17"/>
      <c r="I246" s="17"/>
      <c r="J246" s="17"/>
      <c r="K246" s="17"/>
      <c r="L246" s="17"/>
      <c r="M246" s="17"/>
      <c r="N246" s="17"/>
      <c r="O246" s="17"/>
      <c r="P246" s="17"/>
      <c r="Q246" s="17"/>
      <c r="R246" s="17"/>
      <c r="S246" s="17"/>
      <c r="T246" s="17"/>
    </row>
    <row r="247" spans="1:20" ht="17.25" customHeight="1" x14ac:dyDescent="0.25">
      <c r="H247" s="17"/>
      <c r="I247" s="17"/>
      <c r="J247" s="17"/>
      <c r="K247" s="17"/>
      <c r="L247" s="17"/>
      <c r="M247" s="17"/>
      <c r="N247" s="17"/>
      <c r="O247" s="17"/>
      <c r="P247" s="17"/>
      <c r="Q247" s="17"/>
      <c r="R247" s="17"/>
      <c r="S247" s="17"/>
      <c r="T247" s="17"/>
    </row>
    <row r="248" spans="1:20" ht="17.25" customHeight="1" x14ac:dyDescent="0.25">
      <c r="H248" s="17"/>
      <c r="I248" s="17"/>
      <c r="J248" s="17"/>
      <c r="K248" s="17"/>
      <c r="L248" s="17"/>
      <c r="M248" s="17"/>
      <c r="N248" s="17"/>
      <c r="O248" s="17"/>
      <c r="P248" s="17"/>
      <c r="Q248" s="17"/>
      <c r="R248" s="17"/>
      <c r="S248" s="17"/>
      <c r="T248" s="17"/>
    </row>
    <row r="249" spans="1:20" ht="17.25" customHeight="1" x14ac:dyDescent="0.25">
      <c r="H249" s="17"/>
      <c r="I249" s="17"/>
      <c r="J249" s="17"/>
      <c r="K249" s="17"/>
      <c r="L249" s="17"/>
      <c r="M249" s="17"/>
      <c r="N249" s="17"/>
      <c r="O249" s="17"/>
      <c r="P249" s="17"/>
      <c r="Q249" s="17"/>
      <c r="R249" s="17"/>
      <c r="S249" s="17"/>
      <c r="T249" s="17"/>
    </row>
    <row r="250" spans="1:20" ht="17.25" customHeight="1" x14ac:dyDescent="0.25">
      <c r="H250" s="17"/>
      <c r="I250" s="17"/>
      <c r="J250" s="17"/>
      <c r="K250" s="17"/>
      <c r="L250" s="17"/>
      <c r="M250" s="17"/>
      <c r="N250" s="17"/>
      <c r="O250" s="17"/>
      <c r="P250" s="17"/>
      <c r="Q250" s="17"/>
      <c r="R250" s="17"/>
      <c r="S250" s="17"/>
      <c r="T250" s="17"/>
    </row>
    <row r="251" spans="1:20" ht="17.25" customHeight="1" x14ac:dyDescent="0.25">
      <c r="H251" s="17"/>
      <c r="I251" s="17"/>
      <c r="J251" s="17"/>
      <c r="K251" s="17"/>
      <c r="L251" s="17"/>
      <c r="M251" s="17"/>
      <c r="N251" s="17"/>
      <c r="O251" s="17"/>
      <c r="P251" s="17"/>
      <c r="Q251" s="17"/>
      <c r="R251" s="17"/>
      <c r="S251" s="17"/>
      <c r="T251" s="17"/>
    </row>
    <row r="252" spans="1:20" ht="17.25" customHeight="1" x14ac:dyDescent="0.25">
      <c r="H252" s="17"/>
      <c r="I252" s="17"/>
      <c r="J252" s="17"/>
      <c r="K252" s="17"/>
      <c r="L252" s="17"/>
      <c r="M252" s="17"/>
      <c r="N252" s="17"/>
      <c r="O252" s="17"/>
      <c r="P252" s="17"/>
      <c r="Q252" s="17"/>
      <c r="R252" s="17"/>
      <c r="S252" s="17"/>
      <c r="T252" s="17"/>
    </row>
    <row r="253" spans="1:20" ht="17.25" customHeight="1" x14ac:dyDescent="0.25">
      <c r="H253" s="17"/>
      <c r="I253" s="17"/>
      <c r="J253" s="17"/>
      <c r="K253" s="17"/>
      <c r="L253" s="17"/>
      <c r="M253" s="17"/>
      <c r="N253" s="17"/>
      <c r="O253" s="17"/>
      <c r="P253" s="17"/>
      <c r="Q253" s="17"/>
      <c r="R253" s="17"/>
      <c r="S253" s="17"/>
      <c r="T253" s="17"/>
    </row>
    <row r="254" spans="1:20" ht="17.25" customHeight="1" x14ac:dyDescent="0.25">
      <c r="H254" s="17"/>
      <c r="I254" s="17"/>
      <c r="J254" s="17"/>
      <c r="K254" s="17"/>
      <c r="L254" s="17"/>
      <c r="M254" s="17"/>
      <c r="N254" s="17"/>
      <c r="O254" s="17"/>
      <c r="P254" s="17"/>
      <c r="Q254" s="17"/>
      <c r="R254" s="17"/>
      <c r="S254" s="17"/>
      <c r="T254" s="17"/>
    </row>
    <row r="255" spans="1:20" ht="17.25" customHeight="1" x14ac:dyDescent="0.25">
      <c r="H255" s="17"/>
      <c r="I255" s="17"/>
      <c r="J255" s="17"/>
      <c r="K255" s="17"/>
      <c r="L255" s="17"/>
      <c r="M255" s="17"/>
      <c r="N255" s="17"/>
      <c r="O255" s="17"/>
      <c r="P255" s="17"/>
      <c r="Q255" s="17"/>
      <c r="R255" s="17"/>
      <c r="S255" s="17"/>
      <c r="T255" s="17"/>
    </row>
    <row r="256" spans="1:20" ht="17.25" customHeight="1" x14ac:dyDescent="0.25">
      <c r="H256" s="17"/>
      <c r="I256" s="17"/>
      <c r="J256" s="17"/>
      <c r="K256" s="17"/>
      <c r="L256" s="17"/>
      <c r="M256" s="17"/>
      <c r="N256" s="17"/>
      <c r="O256" s="17"/>
      <c r="P256" s="17"/>
      <c r="Q256" s="17"/>
      <c r="R256" s="17"/>
      <c r="S256" s="17"/>
      <c r="T256" s="17"/>
    </row>
    <row r="257" spans="8:20" ht="17.25" customHeight="1" x14ac:dyDescent="0.25">
      <c r="H257" s="17"/>
      <c r="I257" s="17"/>
      <c r="J257" s="17"/>
      <c r="K257" s="17"/>
      <c r="L257" s="17"/>
      <c r="M257" s="17"/>
      <c r="N257" s="17"/>
      <c r="O257" s="17"/>
      <c r="P257" s="17"/>
      <c r="Q257" s="17"/>
      <c r="R257" s="17"/>
      <c r="S257" s="17"/>
      <c r="T257" s="17"/>
    </row>
    <row r="258" spans="8:20" ht="17.25" customHeight="1" x14ac:dyDescent="0.25">
      <c r="H258" s="17"/>
      <c r="I258" s="17"/>
      <c r="J258" s="17"/>
      <c r="K258" s="17"/>
      <c r="L258" s="17"/>
      <c r="M258" s="17"/>
      <c r="N258" s="17"/>
      <c r="O258" s="17"/>
      <c r="P258" s="17"/>
      <c r="Q258" s="17"/>
      <c r="R258" s="17"/>
      <c r="S258" s="17"/>
      <c r="T258" s="17"/>
    </row>
    <row r="259" spans="8:20" ht="17.25" customHeight="1" x14ac:dyDescent="0.25">
      <c r="H259" s="17"/>
      <c r="I259" s="17"/>
      <c r="J259" s="17"/>
      <c r="K259" s="17"/>
      <c r="L259" s="17"/>
      <c r="M259" s="17"/>
      <c r="N259" s="17"/>
      <c r="O259" s="17"/>
      <c r="P259" s="17"/>
      <c r="Q259" s="17"/>
      <c r="R259" s="17"/>
      <c r="S259" s="17"/>
      <c r="T259" s="17"/>
    </row>
    <row r="260" spans="8:20" ht="17.25" customHeight="1" x14ac:dyDescent="0.25">
      <c r="H260" s="17"/>
      <c r="I260" s="17"/>
      <c r="J260" s="17"/>
      <c r="K260" s="17"/>
      <c r="L260" s="17"/>
      <c r="M260" s="17"/>
      <c r="N260" s="17"/>
      <c r="O260" s="17"/>
      <c r="P260" s="17"/>
      <c r="Q260" s="17"/>
      <c r="R260" s="17"/>
      <c r="S260" s="17"/>
      <c r="T260" s="17"/>
    </row>
    <row r="261" spans="8:20" ht="17.25" customHeight="1" x14ac:dyDescent="0.25">
      <c r="H261" s="17"/>
      <c r="I261" s="17"/>
      <c r="J261" s="17"/>
      <c r="K261" s="17"/>
      <c r="L261" s="17"/>
      <c r="M261" s="17"/>
      <c r="N261" s="17"/>
      <c r="O261" s="17"/>
      <c r="P261" s="17"/>
      <c r="Q261" s="17"/>
      <c r="R261" s="17"/>
      <c r="S261" s="17"/>
      <c r="T261" s="17"/>
    </row>
    <row r="262" spans="8:20" ht="17.25" customHeight="1" x14ac:dyDescent="0.25">
      <c r="H262" s="17"/>
      <c r="I262" s="17"/>
      <c r="J262" s="17"/>
      <c r="K262" s="17"/>
      <c r="L262" s="17"/>
      <c r="M262" s="17"/>
      <c r="N262" s="17"/>
      <c r="O262" s="17"/>
      <c r="P262" s="17"/>
      <c r="Q262" s="17"/>
      <c r="R262" s="17"/>
      <c r="S262" s="17"/>
      <c r="T262" s="17"/>
    </row>
  </sheetData>
  <mergeCells count="72">
    <mergeCell ref="B217:T217"/>
    <mergeCell ref="B225:T225"/>
    <mergeCell ref="B239:T240"/>
    <mergeCell ref="B190:T191"/>
    <mergeCell ref="C192:S192"/>
    <mergeCell ref="C193:S193"/>
    <mergeCell ref="C194:S194"/>
    <mergeCell ref="B196:T197"/>
    <mergeCell ref="B198:F200"/>
    <mergeCell ref="H198:L200"/>
    <mergeCell ref="N198:N200"/>
    <mergeCell ref="P198:P200"/>
    <mergeCell ref="C151:T154"/>
    <mergeCell ref="C155:T160"/>
    <mergeCell ref="B179:T181"/>
    <mergeCell ref="B182:F184"/>
    <mergeCell ref="H182:L184"/>
    <mergeCell ref="N182:N184"/>
    <mergeCell ref="P182:P184"/>
    <mergeCell ref="D133:K133"/>
    <mergeCell ref="L133:O133"/>
    <mergeCell ref="D134:K134"/>
    <mergeCell ref="L134:O134"/>
    <mergeCell ref="C137:T139"/>
    <mergeCell ref="D143:T145"/>
    <mergeCell ref="D130:K130"/>
    <mergeCell ref="L130:O130"/>
    <mergeCell ref="D131:K131"/>
    <mergeCell ref="L131:O131"/>
    <mergeCell ref="D132:K132"/>
    <mergeCell ref="L132:O132"/>
    <mergeCell ref="D127:K127"/>
    <mergeCell ref="L127:O127"/>
    <mergeCell ref="D128:K128"/>
    <mergeCell ref="L128:O128"/>
    <mergeCell ref="D129:K129"/>
    <mergeCell ref="L129:O129"/>
    <mergeCell ref="C109:T111"/>
    <mergeCell ref="C114:T118"/>
    <mergeCell ref="C119:T123"/>
    <mergeCell ref="C125:P125"/>
    <mergeCell ref="C126:K126"/>
    <mergeCell ref="L126:O126"/>
    <mergeCell ref="C91:T92"/>
    <mergeCell ref="C93:T95"/>
    <mergeCell ref="C98:T99"/>
    <mergeCell ref="C100:T101"/>
    <mergeCell ref="C104:T105"/>
    <mergeCell ref="C106:T106"/>
    <mergeCell ref="E70:T70"/>
    <mergeCell ref="D82:T82"/>
    <mergeCell ref="D83:T83"/>
    <mergeCell ref="D84:T84"/>
    <mergeCell ref="D85:T87"/>
    <mergeCell ref="D88:T89"/>
    <mergeCell ref="C56:T61"/>
    <mergeCell ref="C64:T64"/>
    <mergeCell ref="C65:T65"/>
    <mergeCell ref="D66:T66"/>
    <mergeCell ref="E67:T68"/>
    <mergeCell ref="E69:T69"/>
    <mergeCell ref="C33:T34"/>
    <mergeCell ref="C35:T36"/>
    <mergeCell ref="C38:T41"/>
    <mergeCell ref="C42:T43"/>
    <mergeCell ref="C46:T49"/>
    <mergeCell ref="C52:T53"/>
    <mergeCell ref="B10:T12"/>
    <mergeCell ref="B14:T16"/>
    <mergeCell ref="B18:T19"/>
    <mergeCell ref="B26:T27"/>
    <mergeCell ref="B31:T31"/>
  </mergeCells>
  <printOptions horizontalCentered="1"/>
  <pageMargins left="0.59055118110236227" right="0.39370078740157483" top="0.59055118110236227" bottom="0.39370078740157483" header="0.31496062992125984" footer="0.51181102362204722"/>
  <pageSetup paperSize="9" scale="65" firstPageNumber="5" orientation="portrait" useFirstPageNumber="1" r:id="rId1"/>
  <headerFooter alignWithMargins="0">
    <oddFooter>&amp;C&amp;"Book Antiqua,Regular"&amp;10&amp;P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FB02D-0414-49CF-AF62-ABEC3106E641}">
  <dimension ref="B1:M144"/>
  <sheetViews>
    <sheetView view="pageBreakPreview" zoomScale="70" zoomScaleNormal="70" zoomScaleSheetLayoutView="70" workbookViewId="0">
      <pane xSplit="1" ySplit="7" topLeftCell="B8" activePane="bottomRight" state="frozen"/>
      <selection activeCell="B19" sqref="B19:H19"/>
      <selection pane="topRight" activeCell="B19" sqref="B19:H19"/>
      <selection pane="bottomLeft" activeCell="B19" sqref="B19:H19"/>
      <selection pane="bottomRight" activeCell="H103" sqref="H103"/>
    </sheetView>
  </sheetViews>
  <sheetFormatPr defaultColWidth="19" defaultRowHeight="15.75" x14ac:dyDescent="0.25"/>
  <cols>
    <col min="1" max="1" width="0.5703125" style="93" customWidth="1"/>
    <col min="2" max="2" width="4.28515625" style="93" customWidth="1"/>
    <col min="3" max="3" width="13.140625" style="93" customWidth="1"/>
    <col min="4" max="4" width="13.85546875" style="93" customWidth="1"/>
    <col min="5" max="5" width="41" style="93" customWidth="1"/>
    <col min="6" max="7" width="19.5703125" style="92" hidden="1" customWidth="1"/>
    <col min="8" max="13" width="19.5703125" style="92" customWidth="1"/>
    <col min="14" max="16384" width="19" style="93"/>
  </cols>
  <sheetData>
    <row r="1" spans="2:13" ht="16.5" x14ac:dyDescent="0.3">
      <c r="B1" s="91" t="s">
        <v>336</v>
      </c>
      <c r="C1" s="91"/>
      <c r="D1" s="91"/>
      <c r="E1" s="91"/>
    </row>
    <row r="2" spans="2:13" s="95" customFormat="1" ht="16.5" x14ac:dyDescent="0.3">
      <c r="B2" s="91" t="s">
        <v>72</v>
      </c>
      <c r="C2" s="91"/>
      <c r="D2" s="91"/>
      <c r="E2" s="91"/>
      <c r="F2" s="94"/>
      <c r="G2" s="94"/>
      <c r="H2" s="94"/>
      <c r="I2" s="94"/>
      <c r="J2" s="94"/>
      <c r="K2" s="94"/>
      <c r="L2" s="94"/>
      <c r="M2" s="94"/>
    </row>
    <row r="3" spans="2:13" x14ac:dyDescent="0.25">
      <c r="B3" s="96"/>
      <c r="C3" s="96"/>
      <c r="D3" s="96"/>
      <c r="E3" s="96"/>
      <c r="F3" s="97"/>
      <c r="G3" s="97"/>
      <c r="H3" s="97"/>
      <c r="I3" s="97"/>
      <c r="J3" s="97"/>
      <c r="K3" s="97"/>
      <c r="L3" s="97"/>
      <c r="M3" s="97"/>
    </row>
    <row r="4" spans="2:13" ht="16.5" x14ac:dyDescent="0.3">
      <c r="E4" s="95"/>
      <c r="F4" s="98">
        <f t="shared" ref="F4:M4" si="0">F54-F107</f>
        <v>0</v>
      </c>
      <c r="G4" s="98">
        <f t="shared" si="0"/>
        <v>0</v>
      </c>
      <c r="H4" s="98">
        <f t="shared" si="0"/>
        <v>0</v>
      </c>
      <c r="I4" s="98">
        <f t="shared" si="0"/>
        <v>0</v>
      </c>
      <c r="J4" s="98">
        <f t="shared" si="0"/>
        <v>0</v>
      </c>
      <c r="K4" s="98">
        <f t="shared" si="0"/>
        <v>0</v>
      </c>
      <c r="L4" s="98">
        <f t="shared" si="0"/>
        <v>0</v>
      </c>
      <c r="M4" s="98">
        <f t="shared" si="0"/>
        <v>0</v>
      </c>
    </row>
    <row r="5" spans="2:13" x14ac:dyDescent="0.25">
      <c r="F5" s="99"/>
      <c r="G5" s="99"/>
      <c r="H5" s="99"/>
      <c r="I5" s="99"/>
      <c r="J5" s="99"/>
      <c r="K5" s="99"/>
      <c r="L5" s="99"/>
      <c r="M5" s="99"/>
    </row>
    <row r="6" spans="2:13" ht="16.5" x14ac:dyDescent="0.3">
      <c r="B6" s="100" t="s">
        <v>18</v>
      </c>
      <c r="C6" s="101"/>
      <c r="D6" s="101"/>
      <c r="E6" s="102"/>
      <c r="F6" s="103" t="s">
        <v>73</v>
      </c>
      <c r="G6" s="103" t="s">
        <v>73</v>
      </c>
      <c r="H6" s="103" t="s">
        <v>73</v>
      </c>
      <c r="I6" s="103" t="s">
        <v>73</v>
      </c>
      <c r="J6" s="103" t="s">
        <v>73</v>
      </c>
      <c r="K6" s="103" t="s">
        <v>73</v>
      </c>
      <c r="L6" s="103" t="s">
        <v>73</v>
      </c>
      <c r="M6" s="103" t="s">
        <v>73</v>
      </c>
    </row>
    <row r="7" spans="2:13" ht="16.5" x14ac:dyDescent="0.3">
      <c r="B7" s="104"/>
      <c r="C7" s="105"/>
      <c r="D7" s="105"/>
      <c r="E7" s="106"/>
      <c r="F7" s="107" t="s">
        <v>74</v>
      </c>
      <c r="G7" s="107" t="s">
        <v>75</v>
      </c>
      <c r="H7" s="108" t="s">
        <v>75</v>
      </c>
      <c r="I7" s="108" t="s">
        <v>76</v>
      </c>
      <c r="J7" s="108" t="s">
        <v>77</v>
      </c>
      <c r="K7" s="108" t="s">
        <v>78</v>
      </c>
      <c r="L7" s="108" t="s">
        <v>79</v>
      </c>
      <c r="M7" s="108" t="s">
        <v>80</v>
      </c>
    </row>
    <row r="8" spans="2:13" ht="16.5" x14ac:dyDescent="0.3">
      <c r="B8" s="109" t="s">
        <v>81</v>
      </c>
      <c r="C8" s="110"/>
      <c r="D8" s="110"/>
      <c r="E8" s="111"/>
      <c r="F8" s="112"/>
      <c r="G8" s="112"/>
      <c r="H8" s="112"/>
      <c r="I8" s="112"/>
      <c r="J8" s="112"/>
      <c r="K8" s="112"/>
      <c r="L8" s="112"/>
      <c r="M8" s="112"/>
    </row>
    <row r="9" spans="2:13" x14ac:dyDescent="0.25">
      <c r="B9" s="113"/>
      <c r="E9" s="114"/>
      <c r="F9" s="115"/>
      <c r="G9" s="115"/>
      <c r="H9" s="115"/>
      <c r="I9" s="115"/>
      <c r="J9" s="115"/>
      <c r="K9" s="115"/>
      <c r="L9" s="115"/>
      <c r="M9" s="115"/>
    </row>
    <row r="10" spans="2:13" ht="16.5" x14ac:dyDescent="0.3">
      <c r="B10" s="116" t="s">
        <v>54</v>
      </c>
      <c r="E10" s="114"/>
      <c r="F10" s="117"/>
      <c r="G10" s="117"/>
      <c r="H10" s="117"/>
      <c r="I10" s="117"/>
      <c r="J10" s="117"/>
      <c r="K10" s="117"/>
      <c r="L10" s="117"/>
      <c r="M10" s="117"/>
    </row>
    <row r="11" spans="2:13" ht="16.5" x14ac:dyDescent="0.3">
      <c r="B11" s="118"/>
      <c r="C11" s="93" t="s">
        <v>82</v>
      </c>
      <c r="E11" s="114"/>
      <c r="F11" s="119">
        <f t="shared" ref="F11:M11" si="1">SUM(F12:F13)</f>
        <v>0</v>
      </c>
      <c r="G11" s="119">
        <f t="shared" si="1"/>
        <v>0</v>
      </c>
      <c r="H11" s="119">
        <f t="shared" si="1"/>
        <v>4000000</v>
      </c>
      <c r="I11" s="119">
        <f t="shared" si="1"/>
        <v>4000000</v>
      </c>
      <c r="J11" s="119">
        <f t="shared" si="1"/>
        <v>4000000</v>
      </c>
      <c r="K11" s="119">
        <f t="shared" si="1"/>
        <v>4000000</v>
      </c>
      <c r="L11" s="119">
        <f t="shared" si="1"/>
        <v>4000000</v>
      </c>
      <c r="M11" s="119">
        <f t="shared" si="1"/>
        <v>4000000</v>
      </c>
    </row>
    <row r="12" spans="2:13" x14ac:dyDescent="0.25">
      <c r="B12" s="113"/>
      <c r="D12" s="120" t="s">
        <v>83</v>
      </c>
      <c r="E12" s="93" t="s">
        <v>84</v>
      </c>
      <c r="F12" s="121">
        <v>0</v>
      </c>
      <c r="G12" s="121">
        <v>0</v>
      </c>
      <c r="H12" s="121">
        <f>Neraca_Accurate!H10</f>
        <v>4000000</v>
      </c>
      <c r="I12" s="121">
        <f>Neraca_Accurate!M10</f>
        <v>4000000</v>
      </c>
      <c r="J12" s="121">
        <f>Neraca_Accurate!O10</f>
        <v>4000000</v>
      </c>
      <c r="K12" s="121">
        <f>Neraca_Accurate!Q10</f>
        <v>4000000</v>
      </c>
      <c r="L12" s="121">
        <f>Neraca_Accurate!S10</f>
        <v>4000000</v>
      </c>
      <c r="M12" s="121">
        <f>Neraca_Accurate!U10</f>
        <v>4000000</v>
      </c>
    </row>
    <row r="13" spans="2:13" x14ac:dyDescent="0.25">
      <c r="B13" s="113"/>
      <c r="D13" s="120" t="s">
        <v>85</v>
      </c>
      <c r="E13" s="93" t="s">
        <v>86</v>
      </c>
      <c r="F13" s="121">
        <v>0</v>
      </c>
      <c r="G13" s="121">
        <v>0</v>
      </c>
      <c r="H13" s="121">
        <v>0</v>
      </c>
      <c r="I13" s="121">
        <v>0</v>
      </c>
      <c r="J13" s="121">
        <v>0</v>
      </c>
      <c r="K13" s="121">
        <v>0</v>
      </c>
      <c r="L13" s="121">
        <v>0</v>
      </c>
      <c r="M13" s="121">
        <v>0</v>
      </c>
    </row>
    <row r="14" spans="2:13" ht="16.5" customHeight="1" x14ac:dyDescent="0.25">
      <c r="B14" s="113"/>
      <c r="F14" s="121"/>
      <c r="G14" s="121"/>
      <c r="H14" s="121"/>
      <c r="I14" s="121"/>
      <c r="J14" s="121"/>
      <c r="K14" s="121"/>
      <c r="L14" s="121"/>
      <c r="M14" s="121"/>
    </row>
    <row r="15" spans="2:13" ht="16.5" x14ac:dyDescent="0.3">
      <c r="B15" s="118"/>
      <c r="C15" s="93" t="s">
        <v>87</v>
      </c>
      <c r="E15" s="114"/>
      <c r="F15" s="122">
        <f t="shared" ref="F15:M15" si="2">SUM(F16:F16)</f>
        <v>0</v>
      </c>
      <c r="G15" s="122">
        <f t="shared" si="2"/>
        <v>0</v>
      </c>
      <c r="H15" s="122">
        <f>SUM(H16:H17)</f>
        <v>867161871</v>
      </c>
      <c r="I15" s="122">
        <f>SUM(I16:I17)</f>
        <v>867161871</v>
      </c>
      <c r="J15" s="122">
        <f>SUM(J16:J17)</f>
        <v>867161871</v>
      </c>
      <c r="K15" s="122">
        <f>SUM(K16:K17)</f>
        <v>867161871</v>
      </c>
      <c r="L15" s="122">
        <f>SUM(L16:L17)</f>
        <v>867161871</v>
      </c>
      <c r="M15" s="122">
        <f>SUM(M16:M17)</f>
        <v>867586871</v>
      </c>
    </row>
    <row r="16" spans="2:13" x14ac:dyDescent="0.25">
      <c r="B16" s="113"/>
      <c r="D16" s="123" t="s">
        <v>88</v>
      </c>
      <c r="E16" s="124" t="s">
        <v>340</v>
      </c>
      <c r="F16" s="121">
        <f>'[1]Neraca per 16 Juni 2022 '!G10</f>
        <v>0</v>
      </c>
      <c r="G16" s="121">
        <f>'[1]Neraca per 16 Juni 2022 '!H10</f>
        <v>0</v>
      </c>
      <c r="H16" s="121"/>
      <c r="I16" s="121"/>
      <c r="J16" s="121"/>
      <c r="K16" s="121"/>
      <c r="L16" s="121"/>
      <c r="M16" s="121">
        <f>Neraca_Accurate!U12</f>
        <v>425000</v>
      </c>
    </row>
    <row r="17" spans="2:13" x14ac:dyDescent="0.25">
      <c r="B17" s="113"/>
      <c r="D17" s="123"/>
      <c r="E17" s="369" t="s">
        <v>408</v>
      </c>
      <c r="F17" s="370"/>
      <c r="G17" s="370"/>
      <c r="H17" s="121">
        <f>Neraca_Accurate!H13</f>
        <v>867161871</v>
      </c>
      <c r="I17" s="121">
        <f>Neraca_Accurate!M13</f>
        <v>867161871</v>
      </c>
      <c r="J17" s="121">
        <f>Neraca_Accurate!O13</f>
        <v>867161871</v>
      </c>
      <c r="K17" s="121">
        <f>Neraca_Accurate!Q13</f>
        <v>867161871</v>
      </c>
      <c r="L17" s="121">
        <f>Neraca_Accurate!S13</f>
        <v>867161871</v>
      </c>
      <c r="M17" s="370">
        <f>Neraca_Accurate!U13</f>
        <v>867161871</v>
      </c>
    </row>
    <row r="18" spans="2:13" ht="16.5" x14ac:dyDescent="0.3">
      <c r="B18" s="113"/>
      <c r="E18" s="95" t="s">
        <v>89</v>
      </c>
      <c r="F18" s="125">
        <f t="shared" ref="F18:M18" si="3">F11+F15</f>
        <v>0</v>
      </c>
      <c r="G18" s="125">
        <f t="shared" si="3"/>
        <v>0</v>
      </c>
      <c r="H18" s="125">
        <f t="shared" si="3"/>
        <v>871161871</v>
      </c>
      <c r="I18" s="125">
        <f t="shared" si="3"/>
        <v>871161871</v>
      </c>
      <c r="J18" s="125">
        <f t="shared" si="3"/>
        <v>871161871</v>
      </c>
      <c r="K18" s="125">
        <f t="shared" si="3"/>
        <v>871161871</v>
      </c>
      <c r="L18" s="125">
        <f t="shared" si="3"/>
        <v>871161871</v>
      </c>
      <c r="M18" s="125">
        <f t="shared" si="3"/>
        <v>871586871</v>
      </c>
    </row>
    <row r="19" spans="2:13" ht="16.5" x14ac:dyDescent="0.3">
      <c r="B19" s="113"/>
      <c r="E19" s="95"/>
      <c r="F19" s="117"/>
      <c r="G19" s="117"/>
      <c r="H19" s="117"/>
      <c r="I19" s="117"/>
      <c r="J19" s="117"/>
      <c r="K19" s="117"/>
      <c r="L19" s="117"/>
      <c r="M19" s="117"/>
    </row>
    <row r="20" spans="2:13" ht="16.5" hidden="1" x14ac:dyDescent="0.3">
      <c r="B20" s="116" t="s">
        <v>56</v>
      </c>
      <c r="E20" s="114"/>
      <c r="F20" s="117"/>
      <c r="G20" s="117"/>
      <c r="H20" s="117"/>
      <c r="I20" s="117"/>
      <c r="J20" s="117"/>
      <c r="K20" s="117"/>
      <c r="L20" s="117"/>
      <c r="M20" s="117"/>
    </row>
    <row r="21" spans="2:13" hidden="1" x14ac:dyDescent="0.25">
      <c r="B21" s="118"/>
      <c r="C21" s="93" t="s">
        <v>90</v>
      </c>
      <c r="E21" s="114"/>
      <c r="F21" s="117"/>
      <c r="G21" s="117"/>
      <c r="H21" s="117"/>
      <c r="I21" s="117"/>
      <c r="J21" s="117"/>
      <c r="K21" s="117"/>
      <c r="L21" s="117"/>
      <c r="M21" s="117"/>
    </row>
    <row r="22" spans="2:13" hidden="1" x14ac:dyDescent="0.25">
      <c r="B22" s="118"/>
      <c r="E22" s="93" t="s">
        <v>91</v>
      </c>
      <c r="F22" s="121">
        <f>'[1]Neraca per 16 Juni 2022 '!G18</f>
        <v>60000000</v>
      </c>
      <c r="G22" s="121">
        <f>'[1]Neraca per 16 Juni 2022 '!H18</f>
        <v>60000000</v>
      </c>
      <c r="H22" s="121"/>
      <c r="I22" s="121"/>
      <c r="J22" s="121"/>
      <c r="K22" s="121"/>
      <c r="L22" s="121"/>
      <c r="M22" s="121"/>
    </row>
    <row r="23" spans="2:13" hidden="1" x14ac:dyDescent="0.25">
      <c r="B23" s="118"/>
      <c r="E23" s="93" t="s">
        <v>92</v>
      </c>
      <c r="F23" s="121">
        <f>'[1]Neraca per 16 Juni 2022 '!G19</f>
        <v>20000000</v>
      </c>
      <c r="G23" s="121">
        <f>'[1]Neraca per 16 Juni 2022 '!H19</f>
        <v>20000000</v>
      </c>
      <c r="H23" s="121"/>
      <c r="I23" s="121"/>
      <c r="J23" s="121"/>
      <c r="K23" s="121"/>
      <c r="L23" s="121"/>
      <c r="M23" s="121"/>
    </row>
    <row r="24" spans="2:13" hidden="1" x14ac:dyDescent="0.25">
      <c r="B24" s="113"/>
      <c r="D24" s="120"/>
      <c r="E24" s="126" t="s">
        <v>93</v>
      </c>
      <c r="F24" s="121">
        <f>'[1]Neraca per 16 Juni 2022 '!G20</f>
        <v>20000000</v>
      </c>
      <c r="G24" s="121">
        <f>'[1]Neraca per 16 Juni 2022 '!H20</f>
        <v>20000000</v>
      </c>
      <c r="H24" s="121"/>
      <c r="I24" s="121"/>
      <c r="J24" s="121"/>
      <c r="K24" s="121"/>
      <c r="L24" s="121"/>
      <c r="M24" s="121"/>
    </row>
    <row r="25" spans="2:13" hidden="1" x14ac:dyDescent="0.25">
      <c r="B25" s="113"/>
      <c r="D25" s="120"/>
      <c r="E25" s="126" t="s">
        <v>94</v>
      </c>
      <c r="F25" s="121">
        <f>'[1]Neraca per 16 Juni 2022 '!G21</f>
        <v>0</v>
      </c>
      <c r="G25" s="121">
        <f>'[1]Neraca per 16 Juni 2022 '!H21</f>
        <v>0</v>
      </c>
      <c r="H25" s="121"/>
      <c r="I25" s="121"/>
      <c r="J25" s="121"/>
      <c r="K25" s="121"/>
      <c r="L25" s="121"/>
      <c r="M25" s="121"/>
    </row>
    <row r="26" spans="2:13" ht="16.5" hidden="1" x14ac:dyDescent="0.3">
      <c r="B26" s="113"/>
      <c r="E26" s="95" t="s">
        <v>95</v>
      </c>
      <c r="F26" s="125">
        <f>SUM(F22:F25)</f>
        <v>100000000</v>
      </c>
      <c r="G26" s="125">
        <f t="shared" ref="G26:M26" si="4">SUM(G22:G25)</f>
        <v>100000000</v>
      </c>
      <c r="H26" s="125">
        <f t="shared" si="4"/>
        <v>0</v>
      </c>
      <c r="I26" s="125">
        <f t="shared" si="4"/>
        <v>0</v>
      </c>
      <c r="J26" s="125">
        <f t="shared" si="4"/>
        <v>0</v>
      </c>
      <c r="K26" s="125">
        <f t="shared" si="4"/>
        <v>0</v>
      </c>
      <c r="L26" s="125">
        <f t="shared" si="4"/>
        <v>0</v>
      </c>
      <c r="M26" s="125">
        <f t="shared" si="4"/>
        <v>0</v>
      </c>
    </row>
    <row r="27" spans="2:13" x14ac:dyDescent="0.25">
      <c r="B27" s="113"/>
      <c r="F27" s="127"/>
      <c r="G27" s="127"/>
      <c r="H27" s="127"/>
      <c r="I27" s="127"/>
      <c r="J27" s="127"/>
      <c r="K27" s="127"/>
      <c r="L27" s="127"/>
      <c r="M27" s="127"/>
    </row>
    <row r="28" spans="2:13" ht="17.25" thickBot="1" x14ac:dyDescent="0.35">
      <c r="B28" s="116" t="s">
        <v>96</v>
      </c>
      <c r="F28" s="128">
        <f>F18+F26</f>
        <v>100000000</v>
      </c>
      <c r="G28" s="128">
        <f t="shared" ref="G28:M28" si="5">G18+G26</f>
        <v>100000000</v>
      </c>
      <c r="H28" s="128">
        <f t="shared" si="5"/>
        <v>871161871</v>
      </c>
      <c r="I28" s="128">
        <f t="shared" si="5"/>
        <v>871161871</v>
      </c>
      <c r="J28" s="128">
        <f t="shared" si="5"/>
        <v>871161871</v>
      </c>
      <c r="K28" s="128">
        <f t="shared" si="5"/>
        <v>871161871</v>
      </c>
      <c r="L28" s="128">
        <f t="shared" si="5"/>
        <v>871161871</v>
      </c>
      <c r="M28" s="128">
        <f t="shared" si="5"/>
        <v>871586871</v>
      </c>
    </row>
    <row r="29" spans="2:13" ht="16.5" thickTop="1" x14ac:dyDescent="0.25">
      <c r="B29" s="113"/>
      <c r="F29" s="127"/>
      <c r="G29" s="127"/>
      <c r="H29" s="127"/>
      <c r="I29" s="127"/>
      <c r="J29" s="127"/>
      <c r="K29" s="127"/>
      <c r="L29" s="127"/>
      <c r="M29" s="127"/>
    </row>
    <row r="30" spans="2:13" x14ac:dyDescent="0.25">
      <c r="B30" s="113"/>
      <c r="F30" s="127"/>
      <c r="G30" s="127"/>
      <c r="H30" s="127"/>
      <c r="I30" s="127"/>
      <c r="J30" s="127"/>
      <c r="K30" s="127"/>
      <c r="L30" s="127"/>
      <c r="M30" s="127"/>
    </row>
    <row r="31" spans="2:13" ht="16.5" x14ac:dyDescent="0.3">
      <c r="B31" s="116" t="s">
        <v>97</v>
      </c>
      <c r="F31" s="127"/>
      <c r="G31" s="127"/>
      <c r="H31" s="127"/>
      <c r="I31" s="127"/>
      <c r="J31" s="127"/>
      <c r="K31" s="127"/>
      <c r="L31" s="127"/>
      <c r="M31" s="127"/>
    </row>
    <row r="32" spans="2:13" x14ac:dyDescent="0.25">
      <c r="B32" s="129"/>
      <c r="D32" s="93" t="s">
        <v>98</v>
      </c>
      <c r="E32" s="114"/>
      <c r="F32" s="121"/>
      <c r="G32" s="130"/>
      <c r="H32" s="121"/>
      <c r="I32" s="130"/>
      <c r="J32" s="130"/>
      <c r="K32" s="130"/>
      <c r="L32" s="130"/>
      <c r="M32" s="130"/>
    </row>
    <row r="33" spans="2:13" x14ac:dyDescent="0.25">
      <c r="B33" s="129"/>
      <c r="D33" s="93" t="s">
        <v>99</v>
      </c>
      <c r="E33" s="114"/>
      <c r="F33" s="121"/>
      <c r="G33" s="130"/>
      <c r="H33" s="121"/>
      <c r="I33" s="130"/>
      <c r="J33" s="130"/>
      <c r="K33" s="130"/>
      <c r="L33" s="130"/>
      <c r="M33" s="130"/>
    </row>
    <row r="34" spans="2:13" x14ac:dyDescent="0.25">
      <c r="B34" s="129"/>
      <c r="D34" s="93" t="s">
        <v>100</v>
      </c>
      <c r="E34" s="114"/>
      <c r="F34" s="121"/>
      <c r="G34" s="130"/>
      <c r="H34" s="121"/>
      <c r="I34" s="130"/>
      <c r="J34" s="130"/>
      <c r="K34" s="130"/>
      <c r="L34" s="130"/>
      <c r="M34" s="130"/>
    </row>
    <row r="35" spans="2:13" x14ac:dyDescent="0.25">
      <c r="B35" s="129"/>
      <c r="D35" s="93" t="s">
        <v>101</v>
      </c>
      <c r="E35" s="114"/>
      <c r="F35" s="121"/>
      <c r="G35" s="130"/>
      <c r="H35" s="121"/>
      <c r="I35" s="130"/>
      <c r="J35" s="130"/>
      <c r="K35" s="130"/>
      <c r="L35" s="130"/>
      <c r="M35" s="130"/>
    </row>
    <row r="36" spans="2:13" x14ac:dyDescent="0.25">
      <c r="B36" s="129"/>
      <c r="D36" s="93" t="s">
        <v>102</v>
      </c>
      <c r="E36" s="114"/>
      <c r="F36" s="121"/>
      <c r="G36" s="130"/>
      <c r="H36" s="121"/>
      <c r="I36" s="130"/>
      <c r="J36" s="130"/>
      <c r="K36" s="130"/>
      <c r="L36" s="130"/>
      <c r="M36" s="130"/>
    </row>
    <row r="37" spans="2:13" ht="16.5" x14ac:dyDescent="0.3">
      <c r="B37" s="113"/>
      <c r="E37" s="131" t="s">
        <v>30</v>
      </c>
      <c r="F37" s="132">
        <f t="shared" ref="F37:M37" si="6">SUM(F32:F36)</f>
        <v>0</v>
      </c>
      <c r="G37" s="132">
        <f t="shared" si="6"/>
        <v>0</v>
      </c>
      <c r="H37" s="132">
        <f t="shared" si="6"/>
        <v>0</v>
      </c>
      <c r="I37" s="132">
        <f t="shared" si="6"/>
        <v>0</v>
      </c>
      <c r="J37" s="132">
        <f t="shared" si="6"/>
        <v>0</v>
      </c>
      <c r="K37" s="132">
        <f t="shared" si="6"/>
        <v>0</v>
      </c>
      <c r="L37" s="132">
        <f t="shared" si="6"/>
        <v>0</v>
      </c>
      <c r="M37" s="132">
        <f t="shared" si="6"/>
        <v>0</v>
      </c>
    </row>
    <row r="38" spans="2:13" x14ac:dyDescent="0.25">
      <c r="B38" s="113"/>
      <c r="F38" s="133"/>
      <c r="G38" s="134"/>
      <c r="H38" s="133"/>
      <c r="I38" s="134"/>
      <c r="J38" s="134"/>
      <c r="K38" s="134"/>
      <c r="L38" s="134"/>
      <c r="M38" s="134"/>
    </row>
    <row r="39" spans="2:13" ht="16.5" x14ac:dyDescent="0.3">
      <c r="B39" s="116" t="s">
        <v>103</v>
      </c>
      <c r="F39" s="127"/>
      <c r="G39" s="135"/>
      <c r="H39" s="127"/>
      <c r="I39" s="135"/>
      <c r="J39" s="135"/>
      <c r="K39" s="135"/>
      <c r="L39" s="135"/>
      <c r="M39" s="135"/>
    </row>
    <row r="40" spans="2:13" x14ac:dyDescent="0.25">
      <c r="B40" s="113"/>
      <c r="D40" s="114" t="s">
        <v>104</v>
      </c>
      <c r="F40" s="121"/>
      <c r="G40" s="121"/>
      <c r="H40" s="121"/>
      <c r="I40" s="121"/>
      <c r="J40" s="121"/>
      <c r="K40" s="121"/>
      <c r="L40" s="121"/>
      <c r="M40" s="121"/>
    </row>
    <row r="41" spans="2:13" x14ac:dyDescent="0.25">
      <c r="B41" s="113"/>
      <c r="D41" s="114" t="s">
        <v>105</v>
      </c>
      <c r="F41" s="121"/>
      <c r="G41" s="121"/>
      <c r="H41" s="121"/>
      <c r="I41" s="121"/>
      <c r="J41" s="121"/>
      <c r="K41" s="121"/>
      <c r="L41" s="121"/>
      <c r="M41" s="121"/>
    </row>
    <row r="42" spans="2:13" x14ac:dyDescent="0.25">
      <c r="B42" s="113"/>
      <c r="D42" s="114" t="s">
        <v>106</v>
      </c>
      <c r="F42" s="121"/>
      <c r="G42" s="121"/>
      <c r="H42" s="121"/>
      <c r="I42" s="121"/>
      <c r="J42" s="121"/>
      <c r="K42" s="121"/>
      <c r="L42" s="121"/>
      <c r="M42" s="121"/>
    </row>
    <row r="43" spans="2:13" x14ac:dyDescent="0.25">
      <c r="B43" s="113"/>
      <c r="D43" s="114" t="s">
        <v>107</v>
      </c>
      <c r="F43" s="121"/>
      <c r="G43" s="121"/>
      <c r="H43" s="121"/>
      <c r="I43" s="121"/>
      <c r="J43" s="121"/>
      <c r="K43" s="121"/>
      <c r="L43" s="121"/>
      <c r="M43" s="121"/>
    </row>
    <row r="44" spans="2:13" ht="16.5" x14ac:dyDescent="0.3">
      <c r="B44" s="113"/>
      <c r="E44" s="95" t="s">
        <v>30</v>
      </c>
      <c r="F44" s="125">
        <f t="shared" ref="F44:M44" si="7">SUM(F40:F43)</f>
        <v>0</v>
      </c>
      <c r="G44" s="125">
        <f t="shared" si="7"/>
        <v>0</v>
      </c>
      <c r="H44" s="125">
        <f t="shared" si="7"/>
        <v>0</v>
      </c>
      <c r="I44" s="125">
        <f t="shared" si="7"/>
        <v>0</v>
      </c>
      <c r="J44" s="125">
        <f t="shared" si="7"/>
        <v>0</v>
      </c>
      <c r="K44" s="125">
        <f t="shared" si="7"/>
        <v>0</v>
      </c>
      <c r="L44" s="125">
        <f t="shared" si="7"/>
        <v>0</v>
      </c>
      <c r="M44" s="125">
        <f t="shared" si="7"/>
        <v>0</v>
      </c>
    </row>
    <row r="45" spans="2:13" ht="16.5" x14ac:dyDescent="0.3">
      <c r="B45" s="113"/>
      <c r="E45" s="95"/>
      <c r="F45" s="127"/>
      <c r="G45" s="135"/>
      <c r="H45" s="127"/>
      <c r="I45" s="135"/>
      <c r="J45" s="135"/>
      <c r="K45" s="135"/>
      <c r="L45" s="135"/>
      <c r="M45" s="135"/>
    </row>
    <row r="46" spans="2:13" ht="16.5" x14ac:dyDescent="0.3">
      <c r="B46" s="116"/>
      <c r="C46" s="95" t="s">
        <v>108</v>
      </c>
      <c r="F46" s="136">
        <f t="shared" ref="F46:M46" si="8">F37-F44</f>
        <v>0</v>
      </c>
      <c r="G46" s="136">
        <f t="shared" si="8"/>
        <v>0</v>
      </c>
      <c r="H46" s="136">
        <f t="shared" si="8"/>
        <v>0</v>
      </c>
      <c r="I46" s="136">
        <f t="shared" si="8"/>
        <v>0</v>
      </c>
      <c r="J46" s="136">
        <f t="shared" si="8"/>
        <v>0</v>
      </c>
      <c r="K46" s="136">
        <f t="shared" si="8"/>
        <v>0</v>
      </c>
      <c r="L46" s="136">
        <f t="shared" si="8"/>
        <v>0</v>
      </c>
      <c r="M46" s="136">
        <f t="shared" si="8"/>
        <v>0</v>
      </c>
    </row>
    <row r="47" spans="2:13" x14ac:dyDescent="0.25">
      <c r="B47" s="113"/>
      <c r="E47" s="114"/>
      <c r="F47" s="137"/>
      <c r="G47" s="130"/>
      <c r="H47" s="137"/>
      <c r="I47" s="130"/>
      <c r="J47" s="130"/>
      <c r="K47" s="130"/>
      <c r="L47" s="130"/>
      <c r="M47" s="130"/>
    </row>
    <row r="48" spans="2:13" x14ac:dyDescent="0.25">
      <c r="B48" s="113"/>
      <c r="E48" s="114"/>
      <c r="F48" s="137"/>
      <c r="G48" s="130"/>
      <c r="H48" s="137"/>
      <c r="I48" s="130"/>
      <c r="J48" s="130"/>
      <c r="K48" s="130"/>
      <c r="L48" s="130"/>
      <c r="M48" s="130"/>
    </row>
    <row r="49" spans="2:13" x14ac:dyDescent="0.25">
      <c r="B49" s="113"/>
      <c r="E49" s="114"/>
      <c r="F49" s="137"/>
      <c r="G49" s="130"/>
      <c r="H49" s="137"/>
      <c r="I49" s="130"/>
      <c r="J49" s="130"/>
      <c r="K49" s="130"/>
      <c r="L49" s="130"/>
      <c r="M49" s="130"/>
    </row>
    <row r="50" spans="2:13" ht="16.5" x14ac:dyDescent="0.3">
      <c r="B50" s="116"/>
      <c r="F50" s="138"/>
      <c r="G50" s="138"/>
      <c r="H50" s="138"/>
      <c r="I50" s="138"/>
      <c r="J50" s="138"/>
      <c r="K50" s="138"/>
      <c r="L50" s="138"/>
      <c r="M50" s="138"/>
    </row>
    <row r="51" spans="2:13" ht="17.25" thickBot="1" x14ac:dyDescent="0.35">
      <c r="B51" s="129"/>
      <c r="C51" s="95" t="s">
        <v>109</v>
      </c>
      <c r="F51" s="139">
        <f t="shared" ref="F51:M51" si="9">F46</f>
        <v>0</v>
      </c>
      <c r="G51" s="139">
        <f t="shared" si="9"/>
        <v>0</v>
      </c>
      <c r="H51" s="139">
        <f t="shared" si="9"/>
        <v>0</v>
      </c>
      <c r="I51" s="139">
        <f t="shared" si="9"/>
        <v>0</v>
      </c>
      <c r="J51" s="139">
        <f t="shared" si="9"/>
        <v>0</v>
      </c>
      <c r="K51" s="139">
        <f t="shared" si="9"/>
        <v>0</v>
      </c>
      <c r="L51" s="139">
        <f t="shared" si="9"/>
        <v>0</v>
      </c>
      <c r="M51" s="139">
        <f t="shared" si="9"/>
        <v>0</v>
      </c>
    </row>
    <row r="52" spans="2:13" ht="17.25" thickTop="1" x14ac:dyDescent="0.3">
      <c r="B52" s="116"/>
      <c r="F52" s="138"/>
      <c r="G52" s="138"/>
      <c r="H52" s="138"/>
      <c r="I52" s="138"/>
      <c r="J52" s="138"/>
      <c r="K52" s="138"/>
      <c r="L52" s="138"/>
      <c r="M52" s="138"/>
    </row>
    <row r="53" spans="2:13" ht="16.5" x14ac:dyDescent="0.3">
      <c r="B53" s="116"/>
      <c r="F53" s="138"/>
      <c r="G53" s="138"/>
      <c r="H53" s="138"/>
      <c r="I53" s="138"/>
      <c r="J53" s="138"/>
      <c r="K53" s="138"/>
      <c r="L53" s="138"/>
      <c r="M53" s="138"/>
    </row>
    <row r="54" spans="2:13" s="141" customFormat="1" ht="17.25" thickBot="1" x14ac:dyDescent="0.35">
      <c r="B54" s="140" t="s">
        <v>110</v>
      </c>
      <c r="F54" s="142">
        <f>F28+F51</f>
        <v>100000000</v>
      </c>
      <c r="G54" s="142">
        <f t="shared" ref="G54:M54" si="10">G28+G51</f>
        <v>100000000</v>
      </c>
      <c r="H54" s="142">
        <f t="shared" si="10"/>
        <v>871161871</v>
      </c>
      <c r="I54" s="142">
        <f t="shared" si="10"/>
        <v>871161871</v>
      </c>
      <c r="J54" s="142">
        <f t="shared" si="10"/>
        <v>871161871</v>
      </c>
      <c r="K54" s="142">
        <f t="shared" si="10"/>
        <v>871161871</v>
      </c>
      <c r="L54" s="142">
        <f t="shared" si="10"/>
        <v>871161871</v>
      </c>
      <c r="M54" s="142">
        <f t="shared" si="10"/>
        <v>871586871</v>
      </c>
    </row>
    <row r="55" spans="2:13" s="147" customFormat="1" x14ac:dyDescent="0.25">
      <c r="B55" s="143"/>
      <c r="C55" s="144"/>
      <c r="D55" s="144"/>
      <c r="E55" s="145"/>
      <c r="F55" s="146"/>
      <c r="G55" s="146"/>
      <c r="H55" s="146"/>
      <c r="I55" s="146"/>
      <c r="J55" s="146"/>
      <c r="K55" s="146"/>
      <c r="L55" s="146"/>
      <c r="M55" s="146"/>
    </row>
    <row r="56" spans="2:13" x14ac:dyDescent="0.25">
      <c r="B56" s="148"/>
      <c r="C56" s="149"/>
      <c r="D56" s="149"/>
      <c r="E56" s="111"/>
      <c r="F56" s="115"/>
      <c r="G56" s="115"/>
      <c r="H56" s="115"/>
      <c r="I56" s="115"/>
      <c r="J56" s="115"/>
      <c r="K56" s="115"/>
      <c r="L56" s="115"/>
      <c r="M56" s="115"/>
    </row>
    <row r="57" spans="2:13" ht="16.5" x14ac:dyDescent="0.3">
      <c r="B57" s="116" t="s">
        <v>111</v>
      </c>
      <c r="E57" s="114"/>
      <c r="F57" s="115"/>
      <c r="G57" s="115"/>
      <c r="H57" s="115"/>
      <c r="I57" s="115"/>
      <c r="J57" s="115"/>
      <c r="K57" s="115"/>
      <c r="L57" s="115"/>
      <c r="M57" s="115"/>
    </row>
    <row r="58" spans="2:13" ht="16.5" x14ac:dyDescent="0.3">
      <c r="B58" s="116"/>
      <c r="E58" s="114"/>
      <c r="F58" s="115"/>
      <c r="G58" s="115"/>
      <c r="H58" s="115"/>
      <c r="I58" s="115"/>
      <c r="J58" s="115"/>
      <c r="K58" s="115"/>
      <c r="L58" s="115"/>
      <c r="M58" s="115"/>
    </row>
    <row r="59" spans="2:13" ht="16.5" x14ac:dyDescent="0.3">
      <c r="B59" s="116" t="s">
        <v>112</v>
      </c>
      <c r="E59" s="114"/>
      <c r="F59" s="115"/>
      <c r="G59" s="115"/>
      <c r="H59" s="115"/>
      <c r="I59" s="115"/>
      <c r="J59" s="115"/>
      <c r="K59" s="115"/>
      <c r="L59" s="115"/>
      <c r="M59" s="115"/>
    </row>
    <row r="60" spans="2:13" ht="16.5" x14ac:dyDescent="0.3">
      <c r="B60" s="116"/>
      <c r="F60" s="130"/>
      <c r="G60" s="130"/>
      <c r="H60" s="130"/>
      <c r="I60" s="130"/>
      <c r="J60" s="130"/>
      <c r="K60" s="130"/>
      <c r="L60" s="130"/>
      <c r="M60" s="130"/>
    </row>
    <row r="61" spans="2:13" ht="16.5" hidden="1" x14ac:dyDescent="0.3">
      <c r="B61" s="116" t="s">
        <v>113</v>
      </c>
      <c r="C61" s="95"/>
      <c r="F61" s="119"/>
      <c r="G61" s="119"/>
      <c r="H61" s="119"/>
      <c r="I61" s="119"/>
      <c r="J61" s="119"/>
      <c r="K61" s="119"/>
      <c r="L61" s="119"/>
      <c r="M61" s="119"/>
    </row>
    <row r="62" spans="2:13" hidden="1" x14ac:dyDescent="0.25">
      <c r="B62" s="113"/>
      <c r="C62" s="93" t="s">
        <v>114</v>
      </c>
      <c r="D62" s="93" t="s">
        <v>115</v>
      </c>
      <c r="F62" s="121"/>
      <c r="G62" s="121"/>
      <c r="H62" s="121"/>
      <c r="I62" s="121"/>
      <c r="J62" s="121"/>
      <c r="K62" s="121"/>
      <c r="L62" s="121"/>
      <c r="M62" s="121"/>
    </row>
    <row r="63" spans="2:13" hidden="1" x14ac:dyDescent="0.25">
      <c r="B63" s="113"/>
      <c r="C63" s="93" t="s">
        <v>116</v>
      </c>
      <c r="D63" s="93" t="s">
        <v>117</v>
      </c>
      <c r="F63" s="121"/>
      <c r="G63" s="121"/>
      <c r="H63" s="121"/>
      <c r="I63" s="121"/>
      <c r="J63" s="121"/>
      <c r="K63" s="121"/>
      <c r="L63" s="121"/>
      <c r="M63" s="121"/>
    </row>
    <row r="64" spans="2:13" hidden="1" x14ac:dyDescent="0.25">
      <c r="B64" s="113"/>
      <c r="C64" s="93" t="s">
        <v>118</v>
      </c>
      <c r="D64" s="93" t="s">
        <v>119</v>
      </c>
      <c r="F64" s="121"/>
      <c r="G64" s="121"/>
      <c r="H64" s="121"/>
      <c r="I64" s="121"/>
      <c r="J64" s="121"/>
      <c r="K64" s="121"/>
      <c r="L64" s="121"/>
      <c r="M64" s="121"/>
    </row>
    <row r="65" spans="2:13" hidden="1" x14ac:dyDescent="0.25">
      <c r="B65" s="113"/>
      <c r="C65" s="120" t="s">
        <v>120</v>
      </c>
      <c r="D65" s="93" t="s">
        <v>121</v>
      </c>
      <c r="F65" s="121"/>
      <c r="G65" s="150"/>
      <c r="H65" s="121"/>
      <c r="I65" s="150"/>
      <c r="J65" s="150"/>
      <c r="K65" s="150"/>
      <c r="L65" s="150"/>
      <c r="M65" s="150"/>
    </row>
    <row r="66" spans="2:13" ht="16.5" hidden="1" x14ac:dyDescent="0.3">
      <c r="B66" s="113"/>
      <c r="E66" s="95" t="s">
        <v>30</v>
      </c>
      <c r="F66" s="151">
        <f>SUM(F62:F65)</f>
        <v>0</v>
      </c>
      <c r="G66" s="151">
        <f t="shared" ref="G66" si="11">SUM(G62:G65)</f>
        <v>0</v>
      </c>
      <c r="H66" s="151">
        <f>SUM(H62:H65)</f>
        <v>0</v>
      </c>
      <c r="I66" s="151">
        <f t="shared" ref="I66:M66" si="12">SUM(I62:I65)</f>
        <v>0</v>
      </c>
      <c r="J66" s="151">
        <f t="shared" si="12"/>
        <v>0</v>
      </c>
      <c r="K66" s="151">
        <f t="shared" si="12"/>
        <v>0</v>
      </c>
      <c r="L66" s="151">
        <f t="shared" si="12"/>
        <v>0</v>
      </c>
      <c r="M66" s="151">
        <f t="shared" si="12"/>
        <v>0</v>
      </c>
    </row>
    <row r="67" spans="2:13" ht="16.5" x14ac:dyDescent="0.3">
      <c r="B67" s="113"/>
      <c r="C67" s="95"/>
      <c r="E67" s="95"/>
      <c r="F67" s="119"/>
      <c r="G67" s="119"/>
      <c r="H67" s="119"/>
      <c r="I67" s="119"/>
      <c r="J67" s="119"/>
      <c r="K67" s="119"/>
      <c r="L67" s="119"/>
      <c r="M67" s="119"/>
    </row>
    <row r="68" spans="2:13" ht="16.5" x14ac:dyDescent="0.3">
      <c r="B68" s="116" t="s">
        <v>122</v>
      </c>
      <c r="C68" s="95"/>
      <c r="D68" s="95"/>
      <c r="E68" s="95"/>
      <c r="F68" s="119"/>
      <c r="G68" s="119"/>
      <c r="H68" s="119"/>
      <c r="I68" s="119"/>
      <c r="J68" s="119"/>
      <c r="K68" s="119"/>
      <c r="L68" s="119"/>
      <c r="M68" s="119"/>
    </row>
    <row r="69" spans="2:13" x14ac:dyDescent="0.25">
      <c r="B69" s="113"/>
      <c r="C69" s="152" t="s">
        <v>123</v>
      </c>
      <c r="D69" s="93" t="s">
        <v>124</v>
      </c>
      <c r="F69" s="121"/>
      <c r="G69" s="121"/>
      <c r="H69" s="121"/>
      <c r="I69" s="121"/>
      <c r="J69" s="121"/>
      <c r="K69" s="121"/>
      <c r="L69" s="121"/>
      <c r="M69" s="121"/>
    </row>
    <row r="70" spans="2:13" hidden="1" x14ac:dyDescent="0.25">
      <c r="B70" s="113"/>
      <c r="C70" s="152" t="s">
        <v>125</v>
      </c>
      <c r="D70" s="93" t="s">
        <v>126</v>
      </c>
      <c r="F70" s="121"/>
      <c r="G70" s="121"/>
      <c r="H70" s="121"/>
      <c r="I70" s="121"/>
      <c r="J70" s="121"/>
      <c r="K70" s="121"/>
      <c r="L70" s="121"/>
      <c r="M70" s="121"/>
    </row>
    <row r="71" spans="2:13" x14ac:dyDescent="0.25">
      <c r="B71" s="113"/>
      <c r="C71" s="152" t="s">
        <v>127</v>
      </c>
      <c r="D71" s="93" t="s">
        <v>128</v>
      </c>
      <c r="F71" s="121"/>
      <c r="G71" s="121"/>
      <c r="H71" s="121"/>
      <c r="I71" s="121"/>
      <c r="J71" s="121"/>
      <c r="K71" s="121"/>
      <c r="L71" s="121"/>
      <c r="M71" s="121"/>
    </row>
    <row r="72" spans="2:13" x14ac:dyDescent="0.25">
      <c r="B72" s="113"/>
      <c r="C72" s="152" t="s">
        <v>129</v>
      </c>
      <c r="D72" s="93" t="s">
        <v>130</v>
      </c>
      <c r="F72" s="121">
        <f>'[1]Neraca per 16 Juni 2022 '!G40</f>
        <v>0</v>
      </c>
      <c r="G72" s="121">
        <f>'[1]Neraca per 16 Juni 2022 '!H40</f>
        <v>0</v>
      </c>
      <c r="H72" s="121">
        <f>Neraca_Accurate!H37</f>
        <v>0</v>
      </c>
      <c r="I72" s="121">
        <f>Neraca_Accurate!M37</f>
        <v>0</v>
      </c>
      <c r="J72" s="121">
        <f>Neraca_Accurate!O37</f>
        <v>0</v>
      </c>
      <c r="K72" s="121">
        <f>Neraca_Accurate!Q37</f>
        <v>0</v>
      </c>
      <c r="L72" s="121">
        <f>Neraca_Accurate!S37</f>
        <v>0</v>
      </c>
      <c r="M72" s="121">
        <f>Neraca_Accurate!U37</f>
        <v>1000000</v>
      </c>
    </row>
    <row r="73" spans="2:13" ht="16.5" x14ac:dyDescent="0.3">
      <c r="B73" s="113"/>
      <c r="C73" s="95"/>
      <c r="D73" s="95"/>
      <c r="E73" s="95" t="s">
        <v>30</v>
      </c>
      <c r="F73" s="153">
        <f>SUM(F69:F72)</f>
        <v>0</v>
      </c>
      <c r="G73" s="153">
        <f t="shared" ref="G73:M73" si="13">SUM(G69:G72)</f>
        <v>0</v>
      </c>
      <c r="H73" s="153">
        <f t="shared" si="13"/>
        <v>0</v>
      </c>
      <c r="I73" s="153">
        <f t="shared" si="13"/>
        <v>0</v>
      </c>
      <c r="J73" s="153">
        <f t="shared" si="13"/>
        <v>0</v>
      </c>
      <c r="K73" s="153">
        <f t="shared" si="13"/>
        <v>0</v>
      </c>
      <c r="L73" s="153">
        <f t="shared" si="13"/>
        <v>0</v>
      </c>
      <c r="M73" s="153">
        <f t="shared" si="13"/>
        <v>1000000</v>
      </c>
    </row>
    <row r="74" spans="2:13" ht="16.5" x14ac:dyDescent="0.3">
      <c r="B74" s="113"/>
      <c r="C74" s="95"/>
      <c r="D74" s="95"/>
      <c r="E74" s="95"/>
      <c r="F74" s="119"/>
      <c r="G74" s="119"/>
      <c r="H74" s="119"/>
      <c r="I74" s="119"/>
      <c r="J74" s="119"/>
      <c r="K74" s="119"/>
      <c r="L74" s="119"/>
      <c r="M74" s="119"/>
    </row>
    <row r="75" spans="2:13" ht="16.5" hidden="1" x14ac:dyDescent="0.3">
      <c r="B75" s="116" t="s">
        <v>131</v>
      </c>
      <c r="C75" s="95"/>
      <c r="D75" s="95"/>
      <c r="E75" s="95"/>
      <c r="F75" s="119"/>
      <c r="G75" s="119"/>
      <c r="H75" s="119"/>
      <c r="I75" s="119"/>
      <c r="J75" s="119"/>
      <c r="K75" s="119"/>
      <c r="L75" s="119"/>
      <c r="M75" s="119"/>
    </row>
    <row r="76" spans="2:13" ht="16.5" hidden="1" x14ac:dyDescent="0.3">
      <c r="B76" s="113"/>
      <c r="C76" s="152" t="s">
        <v>132</v>
      </c>
      <c r="D76" s="93" t="s">
        <v>133</v>
      </c>
      <c r="E76" s="95"/>
      <c r="F76" s="121"/>
      <c r="G76" s="121"/>
      <c r="H76" s="121">
        <v>0</v>
      </c>
      <c r="I76" s="121">
        <v>0</v>
      </c>
      <c r="J76" s="121">
        <v>0</v>
      </c>
      <c r="K76" s="121">
        <v>0</v>
      </c>
      <c r="L76" s="121">
        <v>0</v>
      </c>
      <c r="M76" s="121">
        <v>0</v>
      </c>
    </row>
    <row r="77" spans="2:13" ht="16.5" hidden="1" x14ac:dyDescent="0.3">
      <c r="B77" s="113"/>
      <c r="C77" s="152" t="s">
        <v>134</v>
      </c>
      <c r="D77" s="93" t="s">
        <v>135</v>
      </c>
      <c r="E77" s="95"/>
      <c r="F77" s="121"/>
      <c r="G77" s="121"/>
      <c r="H77" s="121"/>
      <c r="I77" s="121"/>
      <c r="J77" s="121"/>
      <c r="K77" s="121"/>
      <c r="L77" s="121"/>
      <c r="M77" s="121"/>
    </row>
    <row r="78" spans="2:13" ht="16.5" hidden="1" x14ac:dyDescent="0.3">
      <c r="B78" s="113"/>
      <c r="C78" s="152" t="s">
        <v>136</v>
      </c>
      <c r="D78" s="93" t="s">
        <v>137</v>
      </c>
      <c r="E78" s="95"/>
      <c r="F78" s="121"/>
      <c r="G78" s="154"/>
      <c r="H78" s="121"/>
      <c r="I78" s="154"/>
      <c r="J78" s="154"/>
      <c r="K78" s="154"/>
      <c r="L78" s="154"/>
      <c r="M78" s="154"/>
    </row>
    <row r="79" spans="2:13" ht="16.5" hidden="1" x14ac:dyDescent="0.3">
      <c r="B79" s="113"/>
      <c r="C79" s="95"/>
      <c r="E79" s="95" t="s">
        <v>30</v>
      </c>
      <c r="F79" s="155">
        <f t="shared" ref="F79:M79" si="14">SUM(F76:F78)</f>
        <v>0</v>
      </c>
      <c r="G79" s="155">
        <f t="shared" si="14"/>
        <v>0</v>
      </c>
      <c r="H79" s="155">
        <f t="shared" si="14"/>
        <v>0</v>
      </c>
      <c r="I79" s="155">
        <f t="shared" si="14"/>
        <v>0</v>
      </c>
      <c r="J79" s="155">
        <f t="shared" si="14"/>
        <v>0</v>
      </c>
      <c r="K79" s="155">
        <f t="shared" si="14"/>
        <v>0</v>
      </c>
      <c r="L79" s="155">
        <f t="shared" si="14"/>
        <v>0</v>
      </c>
      <c r="M79" s="155">
        <f t="shared" si="14"/>
        <v>0</v>
      </c>
    </row>
    <row r="80" spans="2:13" ht="16.5" hidden="1" x14ac:dyDescent="0.3">
      <c r="B80" s="113"/>
      <c r="C80" s="95"/>
      <c r="D80" s="95"/>
      <c r="E80" s="95"/>
      <c r="F80" s="119"/>
      <c r="G80" s="119"/>
      <c r="H80" s="119"/>
      <c r="I80" s="119"/>
      <c r="J80" s="119"/>
      <c r="K80" s="119"/>
      <c r="L80" s="119"/>
      <c r="M80" s="119"/>
    </row>
    <row r="81" spans="2:13" ht="16.5" hidden="1" x14ac:dyDescent="0.3">
      <c r="B81" s="116" t="s">
        <v>138</v>
      </c>
      <c r="C81" s="95"/>
      <c r="D81" s="95"/>
      <c r="E81" s="95"/>
      <c r="F81" s="119"/>
      <c r="G81" s="119"/>
      <c r="H81" s="119"/>
      <c r="I81" s="119"/>
      <c r="J81" s="119"/>
      <c r="K81" s="119"/>
      <c r="L81" s="119"/>
      <c r="M81" s="119"/>
    </row>
    <row r="82" spans="2:13" ht="16.5" hidden="1" x14ac:dyDescent="0.3">
      <c r="B82" s="113"/>
      <c r="C82" s="152" t="s">
        <v>139</v>
      </c>
      <c r="D82" s="93" t="s">
        <v>62</v>
      </c>
      <c r="E82" s="95"/>
      <c r="F82" s="121">
        <f>'[1]Neraca per 16 Juni 2022 '!G39</f>
        <v>0</v>
      </c>
      <c r="G82" s="121">
        <f>'[1]Neraca per 16 Juni 2022 '!H39</f>
        <v>0</v>
      </c>
      <c r="H82" s="121"/>
      <c r="I82" s="121"/>
      <c r="J82" s="121"/>
      <c r="K82" s="121"/>
      <c r="L82" s="121"/>
      <c r="M82" s="121"/>
    </row>
    <row r="83" spans="2:13" ht="16.5" hidden="1" x14ac:dyDescent="0.3">
      <c r="B83" s="113"/>
      <c r="C83" s="95"/>
      <c r="E83" s="95" t="s">
        <v>30</v>
      </c>
      <c r="F83" s="155">
        <f t="shared" ref="F83:M83" si="15">SUM(F82:F82)</f>
        <v>0</v>
      </c>
      <c r="G83" s="155">
        <f t="shared" si="15"/>
        <v>0</v>
      </c>
      <c r="H83" s="155">
        <f t="shared" si="15"/>
        <v>0</v>
      </c>
      <c r="I83" s="155">
        <f t="shared" si="15"/>
        <v>0</v>
      </c>
      <c r="J83" s="155">
        <f t="shared" si="15"/>
        <v>0</v>
      </c>
      <c r="K83" s="155">
        <f t="shared" si="15"/>
        <v>0</v>
      </c>
      <c r="L83" s="155">
        <f t="shared" si="15"/>
        <v>0</v>
      </c>
      <c r="M83" s="155">
        <f t="shared" si="15"/>
        <v>0</v>
      </c>
    </row>
    <row r="84" spans="2:13" ht="16.5" x14ac:dyDescent="0.3">
      <c r="B84" s="113"/>
      <c r="C84" s="95"/>
      <c r="D84" s="95"/>
      <c r="E84" s="95"/>
      <c r="F84" s="119"/>
      <c r="G84" s="119"/>
      <c r="H84" s="119"/>
      <c r="I84" s="119"/>
      <c r="J84" s="119"/>
      <c r="K84" s="119"/>
      <c r="L84" s="119"/>
      <c r="M84" s="119"/>
    </row>
    <row r="85" spans="2:13" ht="16.5" x14ac:dyDescent="0.3">
      <c r="B85" s="95" t="s">
        <v>140</v>
      </c>
      <c r="F85" s="156">
        <f t="shared" ref="F85:M85" si="16">SUM(F66,F73,F79,F83)</f>
        <v>0</v>
      </c>
      <c r="G85" s="156">
        <f t="shared" si="16"/>
        <v>0</v>
      </c>
      <c r="H85" s="156">
        <f t="shared" si="16"/>
        <v>0</v>
      </c>
      <c r="I85" s="156">
        <f t="shared" si="16"/>
        <v>0</v>
      </c>
      <c r="J85" s="156">
        <f t="shared" si="16"/>
        <v>0</v>
      </c>
      <c r="K85" s="156">
        <f t="shared" si="16"/>
        <v>0</v>
      </c>
      <c r="L85" s="156">
        <f t="shared" si="16"/>
        <v>0</v>
      </c>
      <c r="M85" s="156">
        <f t="shared" si="16"/>
        <v>1000000</v>
      </c>
    </row>
    <row r="86" spans="2:13" ht="16.5" x14ac:dyDescent="0.3">
      <c r="C86" s="95"/>
      <c r="F86" s="121"/>
      <c r="G86" s="121"/>
      <c r="H86" s="121"/>
      <c r="I86" s="121"/>
      <c r="J86" s="121"/>
      <c r="K86" s="121"/>
      <c r="L86" s="121"/>
      <c r="M86" s="121"/>
    </row>
    <row r="87" spans="2:13" ht="16.5" x14ac:dyDescent="0.3">
      <c r="B87" s="116" t="s">
        <v>141</v>
      </c>
      <c r="C87" s="95"/>
      <c r="D87" s="95"/>
      <c r="E87" s="95"/>
      <c r="F87" s="119"/>
      <c r="G87" s="119"/>
      <c r="H87" s="119"/>
      <c r="I87" s="119"/>
      <c r="J87" s="119"/>
      <c r="K87" s="119"/>
      <c r="L87" s="119"/>
      <c r="M87" s="119"/>
    </row>
    <row r="88" spans="2:13" hidden="1" x14ac:dyDescent="0.25">
      <c r="B88" s="113"/>
      <c r="C88" s="93" t="s">
        <v>142</v>
      </c>
      <c r="D88" s="93" t="s">
        <v>143</v>
      </c>
      <c r="F88" s="121"/>
      <c r="G88" s="121"/>
      <c r="H88" s="121"/>
      <c r="I88" s="121"/>
      <c r="J88" s="121"/>
      <c r="K88" s="121"/>
      <c r="L88" s="121"/>
      <c r="M88" s="121"/>
    </row>
    <row r="89" spans="2:13" hidden="1" x14ac:dyDescent="0.25">
      <c r="B89" s="113"/>
      <c r="C89" s="93" t="s">
        <v>144</v>
      </c>
      <c r="D89" s="93" t="s">
        <v>145</v>
      </c>
      <c r="F89" s="121"/>
      <c r="G89" s="121"/>
      <c r="H89" s="121"/>
      <c r="I89" s="121"/>
      <c r="J89" s="121"/>
      <c r="K89" s="121"/>
      <c r="L89" s="121"/>
      <c r="M89" s="121"/>
    </row>
    <row r="90" spans="2:13" x14ac:dyDescent="0.25">
      <c r="B90" s="113"/>
      <c r="C90" s="152" t="s">
        <v>146</v>
      </c>
      <c r="D90" s="93" t="s">
        <v>147</v>
      </c>
      <c r="F90" s="121"/>
      <c r="G90" s="121"/>
      <c r="H90" s="121"/>
      <c r="I90" s="121"/>
      <c r="J90" s="121"/>
      <c r="K90" s="121"/>
      <c r="L90" s="121"/>
      <c r="M90" s="121"/>
    </row>
    <row r="91" spans="2:13" ht="16.5" x14ac:dyDescent="0.3">
      <c r="B91" s="113"/>
      <c r="E91" s="95" t="s">
        <v>30</v>
      </c>
      <c r="F91" s="157">
        <f>SUM(F88:F90)</f>
        <v>0</v>
      </c>
      <c r="G91" s="157">
        <f t="shared" ref="G91" si="17">SUM(G88:G90)</f>
        <v>0</v>
      </c>
      <c r="H91" s="157">
        <f>SUM(H88:H90)</f>
        <v>0</v>
      </c>
      <c r="I91" s="157">
        <f t="shared" ref="I91:M91" si="18">SUM(I88:I90)</f>
        <v>0</v>
      </c>
      <c r="J91" s="157">
        <f t="shared" si="18"/>
        <v>0</v>
      </c>
      <c r="K91" s="157">
        <f t="shared" si="18"/>
        <v>0</v>
      </c>
      <c r="L91" s="157">
        <f t="shared" si="18"/>
        <v>0</v>
      </c>
      <c r="M91" s="157">
        <f t="shared" si="18"/>
        <v>0</v>
      </c>
    </row>
    <row r="92" spans="2:13" ht="16.5" x14ac:dyDescent="0.3">
      <c r="B92" s="113"/>
      <c r="E92" s="95"/>
      <c r="F92" s="121"/>
      <c r="G92" s="121"/>
      <c r="H92" s="121"/>
      <c r="I92" s="121"/>
      <c r="J92" s="121"/>
      <c r="K92" s="121"/>
      <c r="L92" s="121"/>
      <c r="M92" s="121"/>
    </row>
    <row r="93" spans="2:13" ht="17.25" thickBot="1" x14ac:dyDescent="0.35">
      <c r="B93" s="95" t="s">
        <v>148</v>
      </c>
      <c r="F93" s="139">
        <f t="shared" ref="F93:M93" si="19">F91</f>
        <v>0</v>
      </c>
      <c r="G93" s="139">
        <f t="shared" si="19"/>
        <v>0</v>
      </c>
      <c r="H93" s="139">
        <f t="shared" si="19"/>
        <v>0</v>
      </c>
      <c r="I93" s="139">
        <f t="shared" si="19"/>
        <v>0</v>
      </c>
      <c r="J93" s="139">
        <f t="shared" si="19"/>
        <v>0</v>
      </c>
      <c r="K93" s="139">
        <f t="shared" si="19"/>
        <v>0</v>
      </c>
      <c r="L93" s="139">
        <f t="shared" si="19"/>
        <v>0</v>
      </c>
      <c r="M93" s="139">
        <f t="shared" si="19"/>
        <v>0</v>
      </c>
    </row>
    <row r="94" spans="2:13" ht="17.25" thickTop="1" x14ac:dyDescent="0.3">
      <c r="C94" s="95"/>
      <c r="F94" s="121"/>
      <c r="G94" s="121"/>
      <c r="H94" s="121"/>
      <c r="I94" s="121"/>
      <c r="J94" s="121"/>
      <c r="K94" s="121"/>
      <c r="L94" s="121"/>
      <c r="M94" s="121"/>
    </row>
    <row r="95" spans="2:13" ht="16.5" x14ac:dyDescent="0.3">
      <c r="B95" s="113"/>
      <c r="C95" s="95"/>
      <c r="D95" s="95"/>
      <c r="F95" s="127"/>
      <c r="G95" s="127"/>
      <c r="H95" s="127"/>
      <c r="I95" s="127"/>
      <c r="J95" s="127"/>
      <c r="K95" s="127"/>
      <c r="L95" s="127"/>
      <c r="M95" s="127"/>
    </row>
    <row r="96" spans="2:13" ht="17.25" thickBot="1" x14ac:dyDescent="0.35">
      <c r="B96" s="113"/>
      <c r="C96" s="131" t="s">
        <v>149</v>
      </c>
      <c r="D96" s="95"/>
      <c r="F96" s="158">
        <f t="shared" ref="F96:M96" si="20">F85+F93</f>
        <v>0</v>
      </c>
      <c r="G96" s="158">
        <f t="shared" si="20"/>
        <v>0</v>
      </c>
      <c r="H96" s="158">
        <f t="shared" si="20"/>
        <v>0</v>
      </c>
      <c r="I96" s="158">
        <f t="shared" si="20"/>
        <v>0</v>
      </c>
      <c r="J96" s="158">
        <f t="shared" si="20"/>
        <v>0</v>
      </c>
      <c r="K96" s="158">
        <f t="shared" si="20"/>
        <v>0</v>
      </c>
      <c r="L96" s="158">
        <f t="shared" si="20"/>
        <v>0</v>
      </c>
      <c r="M96" s="158">
        <f t="shared" si="20"/>
        <v>1000000</v>
      </c>
    </row>
    <row r="97" spans="2:13" ht="17.25" thickTop="1" x14ac:dyDescent="0.3">
      <c r="B97" s="113"/>
      <c r="C97" s="95"/>
      <c r="D97" s="95"/>
      <c r="E97" s="95"/>
      <c r="F97" s="159"/>
      <c r="G97" s="159"/>
      <c r="H97" s="159"/>
      <c r="I97" s="159"/>
      <c r="J97" s="159"/>
      <c r="K97" s="159"/>
      <c r="L97" s="159"/>
      <c r="M97" s="159"/>
    </row>
    <row r="98" spans="2:13" ht="16.5" x14ac:dyDescent="0.3">
      <c r="B98" s="116"/>
      <c r="F98" s="127"/>
      <c r="G98" s="127"/>
      <c r="H98" s="127"/>
      <c r="I98" s="127"/>
      <c r="J98" s="127"/>
      <c r="K98" s="127"/>
      <c r="L98" s="127"/>
      <c r="M98" s="127"/>
    </row>
    <row r="99" spans="2:13" ht="16.5" x14ac:dyDescent="0.3">
      <c r="B99" s="116" t="s">
        <v>150</v>
      </c>
      <c r="E99" s="114"/>
      <c r="F99" s="115"/>
      <c r="G99" s="115"/>
      <c r="H99" s="115"/>
      <c r="I99" s="115"/>
      <c r="J99" s="115"/>
      <c r="K99" s="115"/>
      <c r="L99" s="115"/>
      <c r="M99" s="115"/>
    </row>
    <row r="100" spans="2:13" ht="16.5" x14ac:dyDescent="0.3">
      <c r="B100" s="116"/>
      <c r="C100" s="93" t="s">
        <v>67</v>
      </c>
      <c r="E100" s="114"/>
      <c r="F100" s="115">
        <f>'[1]Neraca per 16 Juni 2022 '!G49</f>
        <v>100000000</v>
      </c>
      <c r="G100" s="115">
        <f>'[1]Neraca per 16 Juni 2022 '!H49</f>
        <v>100000000</v>
      </c>
      <c r="H100" s="115">
        <f>Neraca_Accurate!H53</f>
        <v>500000000</v>
      </c>
      <c r="I100" s="115">
        <f>Neraca_Accurate!M53</f>
        <v>500000000</v>
      </c>
      <c r="J100" s="115">
        <f>Neraca_Accurate!O53</f>
        <v>500000000</v>
      </c>
      <c r="K100" s="115">
        <f>Neraca_Accurate!Q53</f>
        <v>500000000</v>
      </c>
      <c r="L100" s="115">
        <f>Neraca_Accurate!S53</f>
        <v>500000000</v>
      </c>
      <c r="M100" s="115">
        <f>Neraca_Accurate!U53</f>
        <v>500000000</v>
      </c>
    </row>
    <row r="101" spans="2:13" ht="16.5" x14ac:dyDescent="0.3">
      <c r="B101" s="116"/>
      <c r="C101" s="93" t="s">
        <v>151</v>
      </c>
      <c r="E101" s="114"/>
      <c r="F101" s="115">
        <v>0</v>
      </c>
      <c r="G101" s="115">
        <v>0</v>
      </c>
      <c r="H101" s="115">
        <v>0</v>
      </c>
      <c r="I101" s="115">
        <v>0</v>
      </c>
      <c r="J101" s="115">
        <v>0</v>
      </c>
      <c r="K101" s="115">
        <v>0</v>
      </c>
      <c r="L101" s="115">
        <v>0</v>
      </c>
      <c r="M101" s="115">
        <v>0</v>
      </c>
    </row>
    <row r="102" spans="2:13" ht="16.5" x14ac:dyDescent="0.3">
      <c r="B102" s="116"/>
      <c r="C102" s="93" t="s">
        <v>68</v>
      </c>
      <c r="E102" s="114"/>
      <c r="F102" s="115">
        <v>0</v>
      </c>
      <c r="G102" s="115">
        <f>F102+F103</f>
        <v>0</v>
      </c>
      <c r="H102" s="115">
        <f>Neraca_Accurate!H54</f>
        <v>369192</v>
      </c>
      <c r="I102" s="115">
        <f>SUM(H102:H103)</f>
        <v>371161871</v>
      </c>
      <c r="J102" s="115">
        <f>SUM(I102:I103)</f>
        <v>371161871</v>
      </c>
      <c r="K102" s="115">
        <f>SUM(J102:J103)</f>
        <v>371161871</v>
      </c>
      <c r="L102" s="115">
        <f>SUM(K102:K103)</f>
        <v>371161871</v>
      </c>
      <c r="M102" s="115">
        <f>SUM(L102:L103)</f>
        <v>371161871</v>
      </c>
    </row>
    <row r="103" spans="2:13" ht="16.5" x14ac:dyDescent="0.3">
      <c r="B103" s="116"/>
      <c r="C103" s="93" t="s">
        <v>152</v>
      </c>
      <c r="E103" s="114"/>
      <c r="F103" s="160">
        <f>'[1]LR 2020 - 2021'!D22</f>
        <v>0</v>
      </c>
      <c r="G103" s="160">
        <f>'[1]LR 2020 - 2021'!F22</f>
        <v>0</v>
      </c>
      <c r="H103" s="160">
        <f>H143</f>
        <v>370792679</v>
      </c>
      <c r="I103" s="160">
        <f>I143</f>
        <v>0</v>
      </c>
      <c r="J103" s="160">
        <f>J143</f>
        <v>0</v>
      </c>
      <c r="K103" s="160">
        <f>K143</f>
        <v>0</v>
      </c>
      <c r="L103" s="160">
        <f>L143</f>
        <v>0</v>
      </c>
      <c r="M103" s="160">
        <f>M143</f>
        <v>-575000</v>
      </c>
    </row>
    <row r="104" spans="2:13" ht="16.5" x14ac:dyDescent="0.3">
      <c r="B104" s="116"/>
      <c r="F104" s="115"/>
      <c r="G104" s="115"/>
      <c r="H104" s="115"/>
      <c r="I104" s="115"/>
      <c r="J104" s="115"/>
      <c r="K104" s="115"/>
      <c r="L104" s="115"/>
      <c r="M104" s="115"/>
    </row>
    <row r="105" spans="2:13" ht="17.25" thickBot="1" x14ac:dyDescent="0.35">
      <c r="B105" s="116"/>
      <c r="C105" s="93" t="s">
        <v>153</v>
      </c>
      <c r="E105" s="95"/>
      <c r="F105" s="161">
        <f>SUM(F100:F104)</f>
        <v>100000000</v>
      </c>
      <c r="G105" s="161">
        <f t="shared" ref="G105:L105" si="21">SUM(G100:G104)</f>
        <v>100000000</v>
      </c>
      <c r="H105" s="161">
        <f t="shared" si="21"/>
        <v>871161871</v>
      </c>
      <c r="I105" s="161">
        <f t="shared" si="21"/>
        <v>871161871</v>
      </c>
      <c r="J105" s="161">
        <f t="shared" si="21"/>
        <v>871161871</v>
      </c>
      <c r="K105" s="161">
        <f t="shared" si="21"/>
        <v>871161871</v>
      </c>
      <c r="L105" s="161">
        <f t="shared" si="21"/>
        <v>871161871</v>
      </c>
      <c r="M105" s="161">
        <f>SUM(M100:M104)</f>
        <v>870586871</v>
      </c>
    </row>
    <row r="106" spans="2:13" ht="17.25" thickTop="1" x14ac:dyDescent="0.3">
      <c r="B106" s="113"/>
      <c r="C106" s="95"/>
      <c r="D106" s="95"/>
      <c r="E106" s="131"/>
      <c r="F106" s="119"/>
      <c r="G106" s="119"/>
      <c r="H106" s="119"/>
      <c r="I106" s="119"/>
      <c r="J106" s="119"/>
      <c r="K106" s="119"/>
      <c r="L106" s="119"/>
      <c r="M106" s="119"/>
    </row>
    <row r="107" spans="2:13" s="141" customFormat="1" ht="17.25" thickBot="1" x14ac:dyDescent="0.35">
      <c r="B107" s="140" t="s">
        <v>154</v>
      </c>
      <c r="E107" s="162"/>
      <c r="F107" s="163">
        <f t="shared" ref="F107:M107" si="22">F96+F105</f>
        <v>100000000</v>
      </c>
      <c r="G107" s="163">
        <f t="shared" si="22"/>
        <v>100000000</v>
      </c>
      <c r="H107" s="163">
        <f t="shared" si="22"/>
        <v>871161871</v>
      </c>
      <c r="I107" s="163">
        <f t="shared" si="22"/>
        <v>871161871</v>
      </c>
      <c r="J107" s="163">
        <f t="shared" si="22"/>
        <v>871161871</v>
      </c>
      <c r="K107" s="163">
        <f t="shared" si="22"/>
        <v>871161871</v>
      </c>
      <c r="L107" s="163">
        <f t="shared" si="22"/>
        <v>871161871</v>
      </c>
      <c r="M107" s="163">
        <f t="shared" si="22"/>
        <v>871586871</v>
      </c>
    </row>
    <row r="108" spans="2:13" s="165" customFormat="1" ht="16.5" thickTop="1" x14ac:dyDescent="0.25">
      <c r="B108" s="164"/>
      <c r="E108" s="166"/>
      <c r="F108" s="167"/>
      <c r="G108" s="167"/>
      <c r="H108" s="167"/>
      <c r="I108" s="167"/>
      <c r="J108" s="167"/>
      <c r="K108" s="167"/>
      <c r="L108" s="167"/>
      <c r="M108" s="167"/>
    </row>
    <row r="109" spans="2:13" ht="16.5" x14ac:dyDescent="0.3">
      <c r="B109" s="168" t="s">
        <v>155</v>
      </c>
      <c r="C109" s="147"/>
      <c r="D109" s="147"/>
      <c r="E109" s="114"/>
      <c r="F109" s="115"/>
      <c r="G109" s="115"/>
      <c r="H109" s="115"/>
      <c r="I109" s="115"/>
      <c r="J109" s="115"/>
      <c r="K109" s="115"/>
      <c r="L109" s="115"/>
      <c r="M109" s="115"/>
    </row>
    <row r="110" spans="2:13" ht="16.5" x14ac:dyDescent="0.3">
      <c r="B110" s="169" t="s">
        <v>156</v>
      </c>
      <c r="C110" s="170"/>
      <c r="D110" s="170"/>
      <c r="E110" s="171"/>
      <c r="F110" s="115"/>
      <c r="G110" s="115"/>
      <c r="H110" s="115"/>
      <c r="I110" s="115"/>
      <c r="J110" s="115"/>
      <c r="K110" s="115"/>
      <c r="L110" s="115"/>
      <c r="M110" s="115"/>
    </row>
    <row r="111" spans="2:13" ht="16.5" x14ac:dyDescent="0.3">
      <c r="B111" s="116"/>
      <c r="C111" s="152" t="s">
        <v>157</v>
      </c>
      <c r="D111" s="93" t="s">
        <v>158</v>
      </c>
      <c r="F111" s="121">
        <v>0</v>
      </c>
      <c r="G111" s="115">
        <v>0</v>
      </c>
      <c r="H111" s="121">
        <v>0</v>
      </c>
      <c r="I111" s="115">
        <v>0</v>
      </c>
      <c r="J111" s="115">
        <v>0</v>
      </c>
      <c r="K111" s="115">
        <v>0</v>
      </c>
      <c r="L111" s="115">
        <v>0</v>
      </c>
      <c r="M111" s="115">
        <v>0</v>
      </c>
    </row>
    <row r="112" spans="2:13" ht="16.5" x14ac:dyDescent="0.3">
      <c r="B112" s="116"/>
      <c r="C112" s="95"/>
      <c r="E112" s="95" t="s">
        <v>159</v>
      </c>
      <c r="F112" s="153">
        <f t="shared" ref="F112:M112" si="23">SUM(F111:F111)</f>
        <v>0</v>
      </c>
      <c r="G112" s="153">
        <f t="shared" si="23"/>
        <v>0</v>
      </c>
      <c r="H112" s="153">
        <f t="shared" si="23"/>
        <v>0</v>
      </c>
      <c r="I112" s="153">
        <f t="shared" si="23"/>
        <v>0</v>
      </c>
      <c r="J112" s="153">
        <f t="shared" si="23"/>
        <v>0</v>
      </c>
      <c r="K112" s="153">
        <f t="shared" si="23"/>
        <v>0</v>
      </c>
      <c r="L112" s="153">
        <f t="shared" si="23"/>
        <v>0</v>
      </c>
      <c r="M112" s="153">
        <f t="shared" si="23"/>
        <v>0</v>
      </c>
    </row>
    <row r="113" spans="2:13" ht="16.5" x14ac:dyDescent="0.3">
      <c r="B113" s="116"/>
      <c r="C113" s="95"/>
      <c r="E113" s="95"/>
      <c r="F113" s="119"/>
      <c r="G113" s="119"/>
      <c r="H113" s="119"/>
      <c r="I113" s="119"/>
      <c r="J113" s="119"/>
      <c r="K113" s="119"/>
      <c r="L113" s="119"/>
      <c r="M113" s="119"/>
    </row>
    <row r="114" spans="2:13" ht="16.5" x14ac:dyDescent="0.3">
      <c r="B114" s="116" t="s">
        <v>160</v>
      </c>
      <c r="C114" s="95"/>
      <c r="E114" s="95"/>
      <c r="F114" s="119"/>
      <c r="G114" s="119"/>
      <c r="H114" s="119"/>
      <c r="I114" s="119"/>
      <c r="J114" s="119"/>
      <c r="K114" s="119"/>
      <c r="L114" s="119"/>
      <c r="M114" s="119"/>
    </row>
    <row r="115" spans="2:13" ht="16.5" x14ac:dyDescent="0.3">
      <c r="B115" s="116"/>
      <c r="C115" s="152" t="s">
        <v>161</v>
      </c>
      <c r="D115" s="93" t="s">
        <v>162</v>
      </c>
      <c r="E115" s="114"/>
      <c r="F115" s="121">
        <v>0</v>
      </c>
      <c r="G115" s="115">
        <v>0</v>
      </c>
      <c r="H115" s="121">
        <v>0</v>
      </c>
      <c r="I115" s="115">
        <v>0</v>
      </c>
      <c r="J115" s="115">
        <v>0</v>
      </c>
      <c r="K115" s="115">
        <v>0</v>
      </c>
      <c r="L115" s="115">
        <v>0</v>
      </c>
      <c r="M115" s="115">
        <v>0</v>
      </c>
    </row>
    <row r="116" spans="2:13" ht="16.5" x14ac:dyDescent="0.3">
      <c r="B116" s="116"/>
      <c r="E116" s="95" t="s">
        <v>163</v>
      </c>
      <c r="F116" s="172">
        <f t="shared" ref="F116:M116" si="24">SUM(F115:F115)</f>
        <v>0</v>
      </c>
      <c r="G116" s="172">
        <f t="shared" si="24"/>
        <v>0</v>
      </c>
      <c r="H116" s="172">
        <f t="shared" si="24"/>
        <v>0</v>
      </c>
      <c r="I116" s="172">
        <f t="shared" si="24"/>
        <v>0</v>
      </c>
      <c r="J116" s="172">
        <f t="shared" si="24"/>
        <v>0</v>
      </c>
      <c r="K116" s="172">
        <f t="shared" si="24"/>
        <v>0</v>
      </c>
      <c r="L116" s="172">
        <f t="shared" si="24"/>
        <v>0</v>
      </c>
      <c r="M116" s="172">
        <f t="shared" si="24"/>
        <v>0</v>
      </c>
    </row>
    <row r="117" spans="2:13" ht="16.5" x14ac:dyDescent="0.3">
      <c r="B117" s="116"/>
      <c r="E117" s="114"/>
      <c r="F117" s="137"/>
      <c r="G117" s="173"/>
      <c r="H117" s="137"/>
      <c r="I117" s="173"/>
      <c r="J117" s="173"/>
      <c r="K117" s="173"/>
      <c r="L117" s="173"/>
      <c r="M117" s="173"/>
    </row>
    <row r="118" spans="2:13" ht="17.25" thickBot="1" x14ac:dyDescent="0.35">
      <c r="B118" s="116" t="s">
        <v>164</v>
      </c>
      <c r="C118" s="95"/>
      <c r="D118" s="95"/>
      <c r="E118" s="114"/>
      <c r="F118" s="158">
        <f t="shared" ref="F118:M118" si="25">F112-F116</f>
        <v>0</v>
      </c>
      <c r="G118" s="158">
        <f t="shared" si="25"/>
        <v>0</v>
      </c>
      <c r="H118" s="158">
        <f t="shared" si="25"/>
        <v>0</v>
      </c>
      <c r="I118" s="158">
        <f t="shared" si="25"/>
        <v>0</v>
      </c>
      <c r="J118" s="158">
        <f t="shared" si="25"/>
        <v>0</v>
      </c>
      <c r="K118" s="158">
        <f t="shared" si="25"/>
        <v>0</v>
      </c>
      <c r="L118" s="158">
        <f t="shared" si="25"/>
        <v>0</v>
      </c>
      <c r="M118" s="158">
        <f t="shared" si="25"/>
        <v>0</v>
      </c>
    </row>
    <row r="119" spans="2:13" ht="17.25" thickTop="1" x14ac:dyDescent="0.3">
      <c r="B119" s="116"/>
      <c r="E119" s="114"/>
      <c r="F119" s="115"/>
      <c r="G119" s="115"/>
      <c r="H119" s="115"/>
      <c r="I119" s="115"/>
      <c r="J119" s="115"/>
      <c r="K119" s="115"/>
      <c r="L119" s="115"/>
      <c r="M119" s="115"/>
    </row>
    <row r="120" spans="2:13" ht="16.5" x14ac:dyDescent="0.3">
      <c r="B120" s="95" t="s">
        <v>165</v>
      </c>
      <c r="F120" s="119"/>
      <c r="G120" s="119"/>
      <c r="H120" s="119"/>
      <c r="I120" s="119"/>
      <c r="J120" s="119"/>
      <c r="K120" s="119"/>
      <c r="L120" s="119"/>
      <c r="M120" s="119"/>
    </row>
    <row r="121" spans="2:13" ht="16.5" x14ac:dyDescent="0.3">
      <c r="C121" s="95" t="s">
        <v>166</v>
      </c>
      <c r="F121" s="119">
        <f t="shared" ref="F121:G121" si="26">F122</f>
        <v>0</v>
      </c>
      <c r="G121" s="119">
        <f t="shared" si="26"/>
        <v>0</v>
      </c>
      <c r="H121" s="119">
        <f>SUM(H122:H123)</f>
        <v>0</v>
      </c>
      <c r="I121" s="119">
        <f t="shared" ref="I121:M121" si="27">SUM(I122:I123)</f>
        <v>0</v>
      </c>
      <c r="J121" s="119">
        <f t="shared" si="27"/>
        <v>0</v>
      </c>
      <c r="K121" s="119">
        <f t="shared" si="27"/>
        <v>0</v>
      </c>
      <c r="L121" s="119">
        <f t="shared" si="27"/>
        <v>0</v>
      </c>
      <c r="M121" s="119">
        <f t="shared" si="27"/>
        <v>0</v>
      </c>
    </row>
    <row r="122" spans="2:13" ht="16.5" hidden="1" x14ac:dyDescent="0.3">
      <c r="C122" s="152" t="s">
        <v>167</v>
      </c>
      <c r="D122" s="93" t="s">
        <v>168</v>
      </c>
      <c r="F122" s="119"/>
      <c r="G122" s="119"/>
      <c r="H122" s="121"/>
      <c r="I122" s="121"/>
      <c r="J122" s="121"/>
      <c r="K122" s="121"/>
      <c r="L122" s="121"/>
      <c r="M122" s="121"/>
    </row>
    <row r="123" spans="2:13" hidden="1" x14ac:dyDescent="0.25">
      <c r="D123" s="93" t="s">
        <v>169</v>
      </c>
      <c r="F123" s="121"/>
      <c r="G123" s="115"/>
      <c r="H123" s="121"/>
      <c r="I123" s="121"/>
      <c r="J123" s="121"/>
      <c r="K123" s="121"/>
      <c r="L123" s="121"/>
      <c r="M123" s="121"/>
    </row>
    <row r="124" spans="2:13" ht="16.5" x14ac:dyDescent="0.3">
      <c r="F124" s="119"/>
      <c r="G124" s="119"/>
      <c r="H124" s="119"/>
      <c r="I124" s="119"/>
      <c r="J124" s="119"/>
      <c r="K124" s="119"/>
      <c r="L124" s="119"/>
      <c r="M124" s="119"/>
    </row>
    <row r="125" spans="2:13" s="95" customFormat="1" ht="16.5" x14ac:dyDescent="0.3">
      <c r="F125" s="119"/>
      <c r="G125" s="119"/>
      <c r="H125" s="119"/>
      <c r="I125" s="119"/>
      <c r="J125" s="119"/>
      <c r="K125" s="119"/>
      <c r="L125" s="119"/>
      <c r="M125" s="119"/>
    </row>
    <row r="126" spans="2:13" x14ac:dyDescent="0.25">
      <c r="F126" s="121"/>
      <c r="G126" s="115"/>
      <c r="H126" s="121"/>
      <c r="I126" s="115"/>
      <c r="J126" s="115"/>
      <c r="K126" s="115"/>
      <c r="L126" s="115"/>
      <c r="M126" s="115"/>
    </row>
    <row r="127" spans="2:13" ht="16.5" x14ac:dyDescent="0.3">
      <c r="B127" s="116" t="s">
        <v>170</v>
      </c>
      <c r="E127" s="95"/>
      <c r="F127" s="172">
        <f t="shared" ref="F127:M127" si="28">F121+F125</f>
        <v>0</v>
      </c>
      <c r="G127" s="172">
        <f t="shared" si="28"/>
        <v>0</v>
      </c>
      <c r="H127" s="172">
        <f t="shared" si="28"/>
        <v>0</v>
      </c>
      <c r="I127" s="172">
        <f t="shared" si="28"/>
        <v>0</v>
      </c>
      <c r="J127" s="172">
        <f t="shared" si="28"/>
        <v>0</v>
      </c>
      <c r="K127" s="172">
        <f t="shared" si="28"/>
        <v>0</v>
      </c>
      <c r="L127" s="172">
        <f>L121+L125</f>
        <v>0</v>
      </c>
      <c r="M127" s="172">
        <f t="shared" si="28"/>
        <v>0</v>
      </c>
    </row>
    <row r="128" spans="2:13" x14ac:dyDescent="0.25">
      <c r="F128" s="121"/>
      <c r="G128" s="115"/>
      <c r="H128" s="121"/>
      <c r="I128" s="115"/>
      <c r="J128" s="115"/>
      <c r="K128" s="115"/>
      <c r="L128" s="115"/>
      <c r="M128" s="115"/>
    </row>
    <row r="129" spans="2:13" ht="16.5" x14ac:dyDescent="0.3">
      <c r="B129" s="116" t="s">
        <v>171</v>
      </c>
      <c r="E129" s="95"/>
      <c r="F129" s="174">
        <f t="shared" ref="F129:M129" si="29">F118-F127</f>
        <v>0</v>
      </c>
      <c r="G129" s="174">
        <f t="shared" si="29"/>
        <v>0</v>
      </c>
      <c r="H129" s="174">
        <f t="shared" si="29"/>
        <v>0</v>
      </c>
      <c r="I129" s="174">
        <f t="shared" si="29"/>
        <v>0</v>
      </c>
      <c r="J129" s="174">
        <f t="shared" si="29"/>
        <v>0</v>
      </c>
      <c r="K129" s="174">
        <f t="shared" si="29"/>
        <v>0</v>
      </c>
      <c r="L129" s="174">
        <f t="shared" si="29"/>
        <v>0</v>
      </c>
      <c r="M129" s="174">
        <f t="shared" si="29"/>
        <v>0</v>
      </c>
    </row>
    <row r="130" spans="2:13" ht="16.5" x14ac:dyDescent="0.3">
      <c r="B130" s="95"/>
      <c r="E130" s="95"/>
      <c r="F130" s="119"/>
      <c r="G130" s="119"/>
      <c r="H130" s="119"/>
      <c r="I130" s="119"/>
      <c r="J130" s="119"/>
      <c r="K130" s="119"/>
      <c r="L130" s="119"/>
      <c r="M130" s="119"/>
    </row>
    <row r="131" spans="2:13" ht="16.5" x14ac:dyDescent="0.3">
      <c r="B131" s="95" t="s">
        <v>172</v>
      </c>
      <c r="F131" s="119"/>
      <c r="G131" s="119"/>
      <c r="H131" s="119"/>
      <c r="I131" s="119"/>
      <c r="J131" s="119"/>
      <c r="K131" s="119"/>
      <c r="L131" s="119"/>
      <c r="M131" s="119"/>
    </row>
    <row r="132" spans="2:13" s="95" customFormat="1" ht="16.5" x14ac:dyDescent="0.3">
      <c r="C132" s="95" t="s">
        <v>173</v>
      </c>
      <c r="F132" s="119">
        <f t="shared" ref="F132:M132" si="30">F133</f>
        <v>0</v>
      </c>
      <c r="G132" s="119">
        <f t="shared" si="30"/>
        <v>0</v>
      </c>
      <c r="H132" s="119">
        <f t="shared" si="30"/>
        <v>0</v>
      </c>
      <c r="I132" s="119">
        <f t="shared" si="30"/>
        <v>0</v>
      </c>
      <c r="J132" s="119">
        <f t="shared" si="30"/>
        <v>0</v>
      </c>
      <c r="K132" s="119">
        <f t="shared" si="30"/>
        <v>0</v>
      </c>
      <c r="L132" s="119">
        <f t="shared" si="30"/>
        <v>0</v>
      </c>
      <c r="M132" s="119">
        <f t="shared" si="30"/>
        <v>0</v>
      </c>
    </row>
    <row r="133" spans="2:13" ht="16.5" x14ac:dyDescent="0.3">
      <c r="C133" s="152" t="s">
        <v>174</v>
      </c>
      <c r="D133" s="93" t="s">
        <v>175</v>
      </c>
      <c r="F133" s="121">
        <v>0</v>
      </c>
      <c r="G133" s="119">
        <v>0</v>
      </c>
      <c r="H133" s="121"/>
      <c r="I133" s="121"/>
      <c r="J133" s="121"/>
      <c r="K133" s="121"/>
      <c r="L133" s="121"/>
      <c r="M133" s="121"/>
    </row>
    <row r="134" spans="2:13" x14ac:dyDescent="0.25">
      <c r="F134" s="121"/>
      <c r="G134" s="115"/>
      <c r="H134" s="121"/>
      <c r="I134" s="115"/>
      <c r="J134" s="115"/>
      <c r="K134" s="115"/>
      <c r="L134" s="115"/>
      <c r="M134" s="115"/>
    </row>
    <row r="135" spans="2:13" s="95" customFormat="1" ht="16.5" x14ac:dyDescent="0.3">
      <c r="C135" s="95" t="s">
        <v>176</v>
      </c>
      <c r="F135" s="119">
        <f t="shared" ref="F135:M135" si="31">SUM(F136:F137)</f>
        <v>0</v>
      </c>
      <c r="G135" s="119">
        <f t="shared" si="31"/>
        <v>0</v>
      </c>
      <c r="H135" s="119">
        <f t="shared" si="31"/>
        <v>0</v>
      </c>
      <c r="I135" s="119">
        <f t="shared" si="31"/>
        <v>0</v>
      </c>
      <c r="J135" s="119">
        <f t="shared" si="31"/>
        <v>0</v>
      </c>
      <c r="K135" s="119">
        <f t="shared" si="31"/>
        <v>0</v>
      </c>
      <c r="L135" s="119">
        <f t="shared" si="31"/>
        <v>0</v>
      </c>
      <c r="M135" s="119">
        <f t="shared" si="31"/>
        <v>575000</v>
      </c>
    </row>
    <row r="136" spans="2:13" ht="16.5" x14ac:dyDescent="0.3">
      <c r="C136" s="152" t="s">
        <v>177</v>
      </c>
      <c r="D136" s="93" t="s">
        <v>178</v>
      </c>
      <c r="F136" s="121"/>
      <c r="G136" s="119"/>
      <c r="H136" s="121">
        <v>0</v>
      </c>
      <c r="I136" s="121">
        <f>LR_Accurate!F18</f>
        <v>0</v>
      </c>
      <c r="J136" s="121">
        <f>LR_Accurate!I18</f>
        <v>0</v>
      </c>
      <c r="K136" s="121">
        <f>LR_Accurate!K18</f>
        <v>0</v>
      </c>
      <c r="L136" s="121">
        <f>LR_Accurate!M18</f>
        <v>0</v>
      </c>
      <c r="M136" s="121">
        <f>LR_Accurate!O18</f>
        <v>575000</v>
      </c>
    </row>
    <row r="137" spans="2:13" ht="16.5" x14ac:dyDescent="0.3">
      <c r="C137" s="152" t="s">
        <v>179</v>
      </c>
      <c r="D137" s="93" t="s">
        <v>180</v>
      </c>
      <c r="F137" s="121"/>
      <c r="G137" s="119"/>
      <c r="H137" s="121"/>
      <c r="I137" s="121"/>
      <c r="J137" s="121"/>
      <c r="K137" s="121"/>
      <c r="L137" s="121"/>
      <c r="M137" s="121"/>
    </row>
    <row r="138" spans="2:13" x14ac:dyDescent="0.25">
      <c r="F138" s="121"/>
      <c r="G138" s="115"/>
      <c r="H138" s="121"/>
      <c r="I138" s="115"/>
      <c r="J138" s="115"/>
      <c r="K138" s="115"/>
      <c r="L138" s="115"/>
      <c r="M138" s="115"/>
    </row>
    <row r="139" spans="2:13" ht="16.5" x14ac:dyDescent="0.3">
      <c r="B139" s="116" t="s">
        <v>181</v>
      </c>
      <c r="E139" s="95"/>
      <c r="F139" s="174">
        <f t="shared" ref="F139:M139" si="32">F132-F135</f>
        <v>0</v>
      </c>
      <c r="G139" s="174">
        <f t="shared" si="32"/>
        <v>0</v>
      </c>
      <c r="H139" s="174">
        <f t="shared" si="32"/>
        <v>0</v>
      </c>
      <c r="I139" s="174">
        <f t="shared" si="32"/>
        <v>0</v>
      </c>
      <c r="J139" s="174">
        <f t="shared" si="32"/>
        <v>0</v>
      </c>
      <c r="K139" s="174">
        <f t="shared" si="32"/>
        <v>0</v>
      </c>
      <c r="L139" s="174">
        <f t="shared" si="32"/>
        <v>0</v>
      </c>
      <c r="M139" s="174">
        <f t="shared" si="32"/>
        <v>-575000</v>
      </c>
    </row>
    <row r="140" spans="2:13" x14ac:dyDescent="0.25">
      <c r="F140" s="121"/>
      <c r="G140" s="115"/>
      <c r="H140" s="121"/>
      <c r="I140" s="115"/>
      <c r="J140" s="115"/>
      <c r="K140" s="115"/>
      <c r="L140" s="115"/>
      <c r="M140" s="115"/>
    </row>
    <row r="141" spans="2:13" s="141" customFormat="1" ht="16.5" x14ac:dyDescent="0.3">
      <c r="B141" s="140" t="s">
        <v>182</v>
      </c>
      <c r="E141" s="162"/>
      <c r="F141" s="175">
        <f t="shared" ref="F141:M141" si="33">F129+F139</f>
        <v>0</v>
      </c>
      <c r="G141" s="175">
        <f t="shared" si="33"/>
        <v>0</v>
      </c>
      <c r="H141" s="175">
        <f t="shared" si="33"/>
        <v>0</v>
      </c>
      <c r="I141" s="175">
        <f t="shared" si="33"/>
        <v>0</v>
      </c>
      <c r="J141" s="175">
        <f t="shared" si="33"/>
        <v>0</v>
      </c>
      <c r="K141" s="175">
        <f t="shared" si="33"/>
        <v>0</v>
      </c>
      <c r="L141" s="175">
        <f t="shared" si="33"/>
        <v>0</v>
      </c>
      <c r="M141" s="175">
        <f t="shared" si="33"/>
        <v>-575000</v>
      </c>
    </row>
    <row r="142" spans="2:13" ht="16.5" x14ac:dyDescent="0.3">
      <c r="C142" s="152" t="s">
        <v>183</v>
      </c>
      <c r="D142" s="93" t="s">
        <v>184</v>
      </c>
      <c r="F142" s="119"/>
      <c r="G142" s="119"/>
      <c r="H142" s="119"/>
      <c r="I142" s="119"/>
      <c r="J142" s="119"/>
      <c r="K142" s="119"/>
      <c r="L142" s="119"/>
      <c r="M142" s="119"/>
    </row>
    <row r="143" spans="2:13" s="141" customFormat="1" ht="17.25" thickBot="1" x14ac:dyDescent="0.35">
      <c r="B143" s="140" t="s">
        <v>185</v>
      </c>
      <c r="E143" s="162"/>
      <c r="F143" s="176">
        <f t="shared" ref="F143:M143" si="34">F141-F142</f>
        <v>0</v>
      </c>
      <c r="G143" s="176">
        <f t="shared" si="34"/>
        <v>0</v>
      </c>
      <c r="H143" s="176">
        <f>Neraca_Accurate!H55</f>
        <v>370792679</v>
      </c>
      <c r="I143" s="176">
        <f t="shared" si="34"/>
        <v>0</v>
      </c>
      <c r="J143" s="176">
        <f t="shared" si="34"/>
        <v>0</v>
      </c>
      <c r="K143" s="176">
        <f t="shared" si="34"/>
        <v>0</v>
      </c>
      <c r="L143" s="176">
        <f t="shared" si="34"/>
        <v>0</v>
      </c>
      <c r="M143" s="176">
        <f t="shared" si="34"/>
        <v>-575000</v>
      </c>
    </row>
    <row r="144" spans="2:13" ht="16.5" thickTop="1" x14ac:dyDescent="0.25"/>
  </sheetData>
  <mergeCells count="4">
    <mergeCell ref="B1:E1"/>
    <mergeCell ref="B2:E2"/>
    <mergeCell ref="B6:E6"/>
    <mergeCell ref="B110:E110"/>
  </mergeCells>
  <pageMargins left="0.7" right="0.7" top="0.75" bottom="0.75" header="0.3" footer="0.3"/>
  <pageSetup scale="5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1C7B8-AC95-4759-830E-B5FBC7D811C7}">
  <dimension ref="A1:V62"/>
  <sheetViews>
    <sheetView topLeftCell="A32" workbookViewId="0">
      <selection activeCell="U10" sqref="U10"/>
    </sheetView>
  </sheetViews>
  <sheetFormatPr defaultRowHeight="15" x14ac:dyDescent="0.25"/>
  <cols>
    <col min="1" max="1" width="3.7109375" style="328" customWidth="1"/>
    <col min="2" max="5" width="2" style="328" customWidth="1"/>
    <col min="6" max="6" width="27" style="328" customWidth="1"/>
    <col min="7" max="10" width="3.28515625" style="328" customWidth="1"/>
    <col min="11" max="11" width="6" style="328" customWidth="1"/>
    <col min="12" max="12" width="2.28515625" style="328" customWidth="1"/>
    <col min="13" max="13" width="14.42578125" style="328" customWidth="1"/>
    <col min="14" max="14" width="2.28515625" style="328" customWidth="1"/>
    <col min="15" max="15" width="14.42578125" style="328" customWidth="1"/>
    <col min="16" max="16" width="2.28515625" style="328" customWidth="1"/>
    <col min="17" max="17" width="14.42578125" style="328" customWidth="1"/>
    <col min="18" max="18" width="2.28515625" style="328" customWidth="1"/>
    <col min="19" max="19" width="14.42578125" style="328" customWidth="1"/>
    <col min="20" max="20" width="2.28515625" style="328" customWidth="1"/>
    <col min="21" max="21" width="14.42578125" style="328" customWidth="1"/>
    <col min="22" max="22" width="5.85546875" style="328" customWidth="1"/>
    <col min="23" max="256" width="9.140625" style="328"/>
    <col min="257" max="257" width="3.7109375" style="328" customWidth="1"/>
    <col min="258" max="261" width="2" style="328" customWidth="1"/>
    <col min="262" max="262" width="27" style="328" customWidth="1"/>
    <col min="263" max="266" width="3.28515625" style="328" customWidth="1"/>
    <col min="267" max="267" width="6" style="328" customWidth="1"/>
    <col min="268" max="268" width="2.28515625" style="328" customWidth="1"/>
    <col min="269" max="269" width="14.42578125" style="328" customWidth="1"/>
    <col min="270" max="270" width="2.28515625" style="328" customWidth="1"/>
    <col min="271" max="271" width="14.42578125" style="328" customWidth="1"/>
    <col min="272" max="272" width="2.28515625" style="328" customWidth="1"/>
    <col min="273" max="273" width="14.42578125" style="328" customWidth="1"/>
    <col min="274" max="274" width="2.28515625" style="328" customWidth="1"/>
    <col min="275" max="275" width="14.42578125" style="328" customWidth="1"/>
    <col min="276" max="276" width="2.28515625" style="328" customWidth="1"/>
    <col min="277" max="277" width="14.42578125" style="328" customWidth="1"/>
    <col min="278" max="278" width="5.85546875" style="328" customWidth="1"/>
    <col min="279" max="512" width="9.140625" style="328"/>
    <col min="513" max="513" width="3.7109375" style="328" customWidth="1"/>
    <col min="514" max="517" width="2" style="328" customWidth="1"/>
    <col min="518" max="518" width="27" style="328" customWidth="1"/>
    <col min="519" max="522" width="3.28515625" style="328" customWidth="1"/>
    <col min="523" max="523" width="6" style="328" customWidth="1"/>
    <col min="524" max="524" width="2.28515625" style="328" customWidth="1"/>
    <col min="525" max="525" width="14.42578125" style="328" customWidth="1"/>
    <col min="526" max="526" width="2.28515625" style="328" customWidth="1"/>
    <col min="527" max="527" width="14.42578125" style="328" customWidth="1"/>
    <col min="528" max="528" width="2.28515625" style="328" customWidth="1"/>
    <col min="529" max="529" width="14.42578125" style="328" customWidth="1"/>
    <col min="530" max="530" width="2.28515625" style="328" customWidth="1"/>
    <col min="531" max="531" width="14.42578125" style="328" customWidth="1"/>
    <col min="532" max="532" width="2.28515625" style="328" customWidth="1"/>
    <col min="533" max="533" width="14.42578125" style="328" customWidth="1"/>
    <col min="534" max="534" width="5.85546875" style="328" customWidth="1"/>
    <col min="535" max="768" width="9.140625" style="328"/>
    <col min="769" max="769" width="3.7109375" style="328" customWidth="1"/>
    <col min="770" max="773" width="2" style="328" customWidth="1"/>
    <col min="774" max="774" width="27" style="328" customWidth="1"/>
    <col min="775" max="778" width="3.28515625" style="328" customWidth="1"/>
    <col min="779" max="779" width="6" style="328" customWidth="1"/>
    <col min="780" max="780" width="2.28515625" style="328" customWidth="1"/>
    <col min="781" max="781" width="14.42578125" style="328" customWidth="1"/>
    <col min="782" max="782" width="2.28515625" style="328" customWidth="1"/>
    <col min="783" max="783" width="14.42578125" style="328" customWidth="1"/>
    <col min="784" max="784" width="2.28515625" style="328" customWidth="1"/>
    <col min="785" max="785" width="14.42578125" style="328" customWidth="1"/>
    <col min="786" max="786" width="2.28515625" style="328" customWidth="1"/>
    <col min="787" max="787" width="14.42578125" style="328" customWidth="1"/>
    <col min="788" max="788" width="2.28515625" style="328" customWidth="1"/>
    <col min="789" max="789" width="14.42578125" style="328" customWidth="1"/>
    <col min="790" max="790" width="5.85546875" style="328" customWidth="1"/>
    <col min="791" max="1024" width="9.140625" style="328"/>
    <col min="1025" max="1025" width="3.7109375" style="328" customWidth="1"/>
    <col min="1026" max="1029" width="2" style="328" customWidth="1"/>
    <col min="1030" max="1030" width="27" style="328" customWidth="1"/>
    <col min="1031" max="1034" width="3.28515625" style="328" customWidth="1"/>
    <col min="1035" max="1035" width="6" style="328" customWidth="1"/>
    <col min="1036" max="1036" width="2.28515625" style="328" customWidth="1"/>
    <col min="1037" max="1037" width="14.42578125" style="328" customWidth="1"/>
    <col min="1038" max="1038" width="2.28515625" style="328" customWidth="1"/>
    <col min="1039" max="1039" width="14.42578125" style="328" customWidth="1"/>
    <col min="1040" max="1040" width="2.28515625" style="328" customWidth="1"/>
    <col min="1041" max="1041" width="14.42578125" style="328" customWidth="1"/>
    <col min="1042" max="1042" width="2.28515625" style="328" customWidth="1"/>
    <col min="1043" max="1043" width="14.42578125" style="328" customWidth="1"/>
    <col min="1044" max="1044" width="2.28515625" style="328" customWidth="1"/>
    <col min="1045" max="1045" width="14.42578125" style="328" customWidth="1"/>
    <col min="1046" max="1046" width="5.85546875" style="328" customWidth="1"/>
    <col min="1047" max="1280" width="9.140625" style="328"/>
    <col min="1281" max="1281" width="3.7109375" style="328" customWidth="1"/>
    <col min="1282" max="1285" width="2" style="328" customWidth="1"/>
    <col min="1286" max="1286" width="27" style="328" customWidth="1"/>
    <col min="1287" max="1290" width="3.28515625" style="328" customWidth="1"/>
    <col min="1291" max="1291" width="6" style="328" customWidth="1"/>
    <col min="1292" max="1292" width="2.28515625" style="328" customWidth="1"/>
    <col min="1293" max="1293" width="14.42578125" style="328" customWidth="1"/>
    <col min="1294" max="1294" width="2.28515625" style="328" customWidth="1"/>
    <col min="1295" max="1295" width="14.42578125" style="328" customWidth="1"/>
    <col min="1296" max="1296" width="2.28515625" style="328" customWidth="1"/>
    <col min="1297" max="1297" width="14.42578125" style="328" customWidth="1"/>
    <col min="1298" max="1298" width="2.28515625" style="328" customWidth="1"/>
    <col min="1299" max="1299" width="14.42578125" style="328" customWidth="1"/>
    <col min="1300" max="1300" width="2.28515625" style="328" customWidth="1"/>
    <col min="1301" max="1301" width="14.42578125" style="328" customWidth="1"/>
    <col min="1302" max="1302" width="5.85546875" style="328" customWidth="1"/>
    <col min="1303" max="1536" width="9.140625" style="328"/>
    <col min="1537" max="1537" width="3.7109375" style="328" customWidth="1"/>
    <col min="1538" max="1541" width="2" style="328" customWidth="1"/>
    <col min="1542" max="1542" width="27" style="328" customWidth="1"/>
    <col min="1543" max="1546" width="3.28515625" style="328" customWidth="1"/>
    <col min="1547" max="1547" width="6" style="328" customWidth="1"/>
    <col min="1548" max="1548" width="2.28515625" style="328" customWidth="1"/>
    <col min="1549" max="1549" width="14.42578125" style="328" customWidth="1"/>
    <col min="1550" max="1550" width="2.28515625" style="328" customWidth="1"/>
    <col min="1551" max="1551" width="14.42578125" style="328" customWidth="1"/>
    <col min="1552" max="1552" width="2.28515625" style="328" customWidth="1"/>
    <col min="1553" max="1553" width="14.42578125" style="328" customWidth="1"/>
    <col min="1554" max="1554" width="2.28515625" style="328" customWidth="1"/>
    <col min="1555" max="1555" width="14.42578125" style="328" customWidth="1"/>
    <col min="1556" max="1556" width="2.28515625" style="328" customWidth="1"/>
    <col min="1557" max="1557" width="14.42578125" style="328" customWidth="1"/>
    <col min="1558" max="1558" width="5.85546875" style="328" customWidth="1"/>
    <col min="1559" max="1792" width="9.140625" style="328"/>
    <col min="1793" max="1793" width="3.7109375" style="328" customWidth="1"/>
    <col min="1794" max="1797" width="2" style="328" customWidth="1"/>
    <col min="1798" max="1798" width="27" style="328" customWidth="1"/>
    <col min="1799" max="1802" width="3.28515625" style="328" customWidth="1"/>
    <col min="1803" max="1803" width="6" style="328" customWidth="1"/>
    <col min="1804" max="1804" width="2.28515625" style="328" customWidth="1"/>
    <col min="1805" max="1805" width="14.42578125" style="328" customWidth="1"/>
    <col min="1806" max="1806" width="2.28515625" style="328" customWidth="1"/>
    <col min="1807" max="1807" width="14.42578125" style="328" customWidth="1"/>
    <col min="1808" max="1808" width="2.28515625" style="328" customWidth="1"/>
    <col min="1809" max="1809" width="14.42578125" style="328" customWidth="1"/>
    <col min="1810" max="1810" width="2.28515625" style="328" customWidth="1"/>
    <col min="1811" max="1811" width="14.42578125" style="328" customWidth="1"/>
    <col min="1812" max="1812" width="2.28515625" style="328" customWidth="1"/>
    <col min="1813" max="1813" width="14.42578125" style="328" customWidth="1"/>
    <col min="1814" max="1814" width="5.85546875" style="328" customWidth="1"/>
    <col min="1815" max="2048" width="9.140625" style="328"/>
    <col min="2049" max="2049" width="3.7109375" style="328" customWidth="1"/>
    <col min="2050" max="2053" width="2" style="328" customWidth="1"/>
    <col min="2054" max="2054" width="27" style="328" customWidth="1"/>
    <col min="2055" max="2058" width="3.28515625" style="328" customWidth="1"/>
    <col min="2059" max="2059" width="6" style="328" customWidth="1"/>
    <col min="2060" max="2060" width="2.28515625" style="328" customWidth="1"/>
    <col min="2061" max="2061" width="14.42578125" style="328" customWidth="1"/>
    <col min="2062" max="2062" width="2.28515625" style="328" customWidth="1"/>
    <col min="2063" max="2063" width="14.42578125" style="328" customWidth="1"/>
    <col min="2064" max="2064" width="2.28515625" style="328" customWidth="1"/>
    <col min="2065" max="2065" width="14.42578125" style="328" customWidth="1"/>
    <col min="2066" max="2066" width="2.28515625" style="328" customWidth="1"/>
    <col min="2067" max="2067" width="14.42578125" style="328" customWidth="1"/>
    <col min="2068" max="2068" width="2.28515625" style="328" customWidth="1"/>
    <col min="2069" max="2069" width="14.42578125" style="328" customWidth="1"/>
    <col min="2070" max="2070" width="5.85546875" style="328" customWidth="1"/>
    <col min="2071" max="2304" width="9.140625" style="328"/>
    <col min="2305" max="2305" width="3.7109375" style="328" customWidth="1"/>
    <col min="2306" max="2309" width="2" style="328" customWidth="1"/>
    <col min="2310" max="2310" width="27" style="328" customWidth="1"/>
    <col min="2311" max="2314" width="3.28515625" style="328" customWidth="1"/>
    <col min="2315" max="2315" width="6" style="328" customWidth="1"/>
    <col min="2316" max="2316" width="2.28515625" style="328" customWidth="1"/>
    <col min="2317" max="2317" width="14.42578125" style="328" customWidth="1"/>
    <col min="2318" max="2318" width="2.28515625" style="328" customWidth="1"/>
    <col min="2319" max="2319" width="14.42578125" style="328" customWidth="1"/>
    <col min="2320" max="2320" width="2.28515625" style="328" customWidth="1"/>
    <col min="2321" max="2321" width="14.42578125" style="328" customWidth="1"/>
    <col min="2322" max="2322" width="2.28515625" style="328" customWidth="1"/>
    <col min="2323" max="2323" width="14.42578125" style="328" customWidth="1"/>
    <col min="2324" max="2324" width="2.28515625" style="328" customWidth="1"/>
    <col min="2325" max="2325" width="14.42578125" style="328" customWidth="1"/>
    <col min="2326" max="2326" width="5.85546875" style="328" customWidth="1"/>
    <col min="2327" max="2560" width="9.140625" style="328"/>
    <col min="2561" max="2561" width="3.7109375" style="328" customWidth="1"/>
    <col min="2562" max="2565" width="2" style="328" customWidth="1"/>
    <col min="2566" max="2566" width="27" style="328" customWidth="1"/>
    <col min="2567" max="2570" width="3.28515625" style="328" customWidth="1"/>
    <col min="2571" max="2571" width="6" style="328" customWidth="1"/>
    <col min="2572" max="2572" width="2.28515625" style="328" customWidth="1"/>
    <col min="2573" max="2573" width="14.42578125" style="328" customWidth="1"/>
    <col min="2574" max="2574" width="2.28515625" style="328" customWidth="1"/>
    <col min="2575" max="2575" width="14.42578125" style="328" customWidth="1"/>
    <col min="2576" max="2576" width="2.28515625" style="328" customWidth="1"/>
    <col min="2577" max="2577" width="14.42578125" style="328" customWidth="1"/>
    <col min="2578" max="2578" width="2.28515625" style="328" customWidth="1"/>
    <col min="2579" max="2579" width="14.42578125" style="328" customWidth="1"/>
    <col min="2580" max="2580" width="2.28515625" style="328" customWidth="1"/>
    <col min="2581" max="2581" width="14.42578125" style="328" customWidth="1"/>
    <col min="2582" max="2582" width="5.85546875" style="328" customWidth="1"/>
    <col min="2583" max="2816" width="9.140625" style="328"/>
    <col min="2817" max="2817" width="3.7109375" style="328" customWidth="1"/>
    <col min="2818" max="2821" width="2" style="328" customWidth="1"/>
    <col min="2822" max="2822" width="27" style="328" customWidth="1"/>
    <col min="2823" max="2826" width="3.28515625" style="328" customWidth="1"/>
    <col min="2827" max="2827" width="6" style="328" customWidth="1"/>
    <col min="2828" max="2828" width="2.28515625" style="328" customWidth="1"/>
    <col min="2829" max="2829" width="14.42578125" style="328" customWidth="1"/>
    <col min="2830" max="2830" width="2.28515625" style="328" customWidth="1"/>
    <col min="2831" max="2831" width="14.42578125" style="328" customWidth="1"/>
    <col min="2832" max="2832" width="2.28515625" style="328" customWidth="1"/>
    <col min="2833" max="2833" width="14.42578125" style="328" customWidth="1"/>
    <col min="2834" max="2834" width="2.28515625" style="328" customWidth="1"/>
    <col min="2835" max="2835" width="14.42578125" style="328" customWidth="1"/>
    <col min="2836" max="2836" width="2.28515625" style="328" customWidth="1"/>
    <col min="2837" max="2837" width="14.42578125" style="328" customWidth="1"/>
    <col min="2838" max="2838" width="5.85546875" style="328" customWidth="1"/>
    <col min="2839" max="3072" width="9.140625" style="328"/>
    <col min="3073" max="3073" width="3.7109375" style="328" customWidth="1"/>
    <col min="3074" max="3077" width="2" style="328" customWidth="1"/>
    <col min="3078" max="3078" width="27" style="328" customWidth="1"/>
    <col min="3079" max="3082" width="3.28515625" style="328" customWidth="1"/>
    <col min="3083" max="3083" width="6" style="328" customWidth="1"/>
    <col min="3084" max="3084" width="2.28515625" style="328" customWidth="1"/>
    <col min="3085" max="3085" width="14.42578125" style="328" customWidth="1"/>
    <col min="3086" max="3086" width="2.28515625" style="328" customWidth="1"/>
    <col min="3087" max="3087" width="14.42578125" style="328" customWidth="1"/>
    <col min="3088" max="3088" width="2.28515625" style="328" customWidth="1"/>
    <col min="3089" max="3089" width="14.42578125" style="328" customWidth="1"/>
    <col min="3090" max="3090" width="2.28515625" style="328" customWidth="1"/>
    <col min="3091" max="3091" width="14.42578125" style="328" customWidth="1"/>
    <col min="3092" max="3092" width="2.28515625" style="328" customWidth="1"/>
    <col min="3093" max="3093" width="14.42578125" style="328" customWidth="1"/>
    <col min="3094" max="3094" width="5.85546875" style="328" customWidth="1"/>
    <col min="3095" max="3328" width="9.140625" style="328"/>
    <col min="3329" max="3329" width="3.7109375" style="328" customWidth="1"/>
    <col min="3330" max="3333" width="2" style="328" customWidth="1"/>
    <col min="3334" max="3334" width="27" style="328" customWidth="1"/>
    <col min="3335" max="3338" width="3.28515625" style="328" customWidth="1"/>
    <col min="3339" max="3339" width="6" style="328" customWidth="1"/>
    <col min="3340" max="3340" width="2.28515625" style="328" customWidth="1"/>
    <col min="3341" max="3341" width="14.42578125" style="328" customWidth="1"/>
    <col min="3342" max="3342" width="2.28515625" style="328" customWidth="1"/>
    <col min="3343" max="3343" width="14.42578125" style="328" customWidth="1"/>
    <col min="3344" max="3344" width="2.28515625" style="328" customWidth="1"/>
    <col min="3345" max="3345" width="14.42578125" style="328" customWidth="1"/>
    <col min="3346" max="3346" width="2.28515625" style="328" customWidth="1"/>
    <col min="3347" max="3347" width="14.42578125" style="328" customWidth="1"/>
    <col min="3348" max="3348" width="2.28515625" style="328" customWidth="1"/>
    <col min="3349" max="3349" width="14.42578125" style="328" customWidth="1"/>
    <col min="3350" max="3350" width="5.85546875" style="328" customWidth="1"/>
    <col min="3351" max="3584" width="9.140625" style="328"/>
    <col min="3585" max="3585" width="3.7109375" style="328" customWidth="1"/>
    <col min="3586" max="3589" width="2" style="328" customWidth="1"/>
    <col min="3590" max="3590" width="27" style="328" customWidth="1"/>
    <col min="3591" max="3594" width="3.28515625" style="328" customWidth="1"/>
    <col min="3595" max="3595" width="6" style="328" customWidth="1"/>
    <col min="3596" max="3596" width="2.28515625" style="328" customWidth="1"/>
    <col min="3597" max="3597" width="14.42578125" style="328" customWidth="1"/>
    <col min="3598" max="3598" width="2.28515625" style="328" customWidth="1"/>
    <col min="3599" max="3599" width="14.42578125" style="328" customWidth="1"/>
    <col min="3600" max="3600" width="2.28515625" style="328" customWidth="1"/>
    <col min="3601" max="3601" width="14.42578125" style="328" customWidth="1"/>
    <col min="3602" max="3602" width="2.28515625" style="328" customWidth="1"/>
    <col min="3603" max="3603" width="14.42578125" style="328" customWidth="1"/>
    <col min="3604" max="3604" width="2.28515625" style="328" customWidth="1"/>
    <col min="3605" max="3605" width="14.42578125" style="328" customWidth="1"/>
    <col min="3606" max="3606" width="5.85546875" style="328" customWidth="1"/>
    <col min="3607" max="3840" width="9.140625" style="328"/>
    <col min="3841" max="3841" width="3.7109375" style="328" customWidth="1"/>
    <col min="3842" max="3845" width="2" style="328" customWidth="1"/>
    <col min="3846" max="3846" width="27" style="328" customWidth="1"/>
    <col min="3847" max="3850" width="3.28515625" style="328" customWidth="1"/>
    <col min="3851" max="3851" width="6" style="328" customWidth="1"/>
    <col min="3852" max="3852" width="2.28515625" style="328" customWidth="1"/>
    <col min="3853" max="3853" width="14.42578125" style="328" customWidth="1"/>
    <col min="3854" max="3854" width="2.28515625" style="328" customWidth="1"/>
    <col min="3855" max="3855" width="14.42578125" style="328" customWidth="1"/>
    <col min="3856" max="3856" width="2.28515625" style="328" customWidth="1"/>
    <col min="3857" max="3857" width="14.42578125" style="328" customWidth="1"/>
    <col min="3858" max="3858" width="2.28515625" style="328" customWidth="1"/>
    <col min="3859" max="3859" width="14.42578125" style="328" customWidth="1"/>
    <col min="3860" max="3860" width="2.28515625" style="328" customWidth="1"/>
    <col min="3861" max="3861" width="14.42578125" style="328" customWidth="1"/>
    <col min="3862" max="3862" width="5.85546875" style="328" customWidth="1"/>
    <col min="3863" max="4096" width="9.140625" style="328"/>
    <col min="4097" max="4097" width="3.7109375" style="328" customWidth="1"/>
    <col min="4098" max="4101" width="2" style="328" customWidth="1"/>
    <col min="4102" max="4102" width="27" style="328" customWidth="1"/>
    <col min="4103" max="4106" width="3.28515625" style="328" customWidth="1"/>
    <col min="4107" max="4107" width="6" style="328" customWidth="1"/>
    <col min="4108" max="4108" width="2.28515625" style="328" customWidth="1"/>
    <col min="4109" max="4109" width="14.42578125" style="328" customWidth="1"/>
    <col min="4110" max="4110" width="2.28515625" style="328" customWidth="1"/>
    <col min="4111" max="4111" width="14.42578125" style="328" customWidth="1"/>
    <col min="4112" max="4112" width="2.28515625" style="328" customWidth="1"/>
    <col min="4113" max="4113" width="14.42578125" style="328" customWidth="1"/>
    <col min="4114" max="4114" width="2.28515625" style="328" customWidth="1"/>
    <col min="4115" max="4115" width="14.42578125" style="328" customWidth="1"/>
    <col min="4116" max="4116" width="2.28515625" style="328" customWidth="1"/>
    <col min="4117" max="4117" width="14.42578125" style="328" customWidth="1"/>
    <col min="4118" max="4118" width="5.85546875" style="328" customWidth="1"/>
    <col min="4119" max="4352" width="9.140625" style="328"/>
    <col min="4353" max="4353" width="3.7109375" style="328" customWidth="1"/>
    <col min="4354" max="4357" width="2" style="328" customWidth="1"/>
    <col min="4358" max="4358" width="27" style="328" customWidth="1"/>
    <col min="4359" max="4362" width="3.28515625" style="328" customWidth="1"/>
    <col min="4363" max="4363" width="6" style="328" customWidth="1"/>
    <col min="4364" max="4364" width="2.28515625" style="328" customWidth="1"/>
    <col min="4365" max="4365" width="14.42578125" style="328" customWidth="1"/>
    <col min="4366" max="4366" width="2.28515625" style="328" customWidth="1"/>
    <col min="4367" max="4367" width="14.42578125" style="328" customWidth="1"/>
    <col min="4368" max="4368" width="2.28515625" style="328" customWidth="1"/>
    <col min="4369" max="4369" width="14.42578125" style="328" customWidth="1"/>
    <col min="4370" max="4370" width="2.28515625" style="328" customWidth="1"/>
    <col min="4371" max="4371" width="14.42578125" style="328" customWidth="1"/>
    <col min="4372" max="4372" width="2.28515625" style="328" customWidth="1"/>
    <col min="4373" max="4373" width="14.42578125" style="328" customWidth="1"/>
    <col min="4374" max="4374" width="5.85546875" style="328" customWidth="1"/>
    <col min="4375" max="4608" width="9.140625" style="328"/>
    <col min="4609" max="4609" width="3.7109375" style="328" customWidth="1"/>
    <col min="4610" max="4613" width="2" style="328" customWidth="1"/>
    <col min="4614" max="4614" width="27" style="328" customWidth="1"/>
    <col min="4615" max="4618" width="3.28515625" style="328" customWidth="1"/>
    <col min="4619" max="4619" width="6" style="328" customWidth="1"/>
    <col min="4620" max="4620" width="2.28515625" style="328" customWidth="1"/>
    <col min="4621" max="4621" width="14.42578125" style="328" customWidth="1"/>
    <col min="4622" max="4622" width="2.28515625" style="328" customWidth="1"/>
    <col min="4623" max="4623" width="14.42578125" style="328" customWidth="1"/>
    <col min="4624" max="4624" width="2.28515625" style="328" customWidth="1"/>
    <col min="4625" max="4625" width="14.42578125" style="328" customWidth="1"/>
    <col min="4626" max="4626" width="2.28515625" style="328" customWidth="1"/>
    <col min="4627" max="4627" width="14.42578125" style="328" customWidth="1"/>
    <col min="4628" max="4628" width="2.28515625" style="328" customWidth="1"/>
    <col min="4629" max="4629" width="14.42578125" style="328" customWidth="1"/>
    <col min="4630" max="4630" width="5.85546875" style="328" customWidth="1"/>
    <col min="4631" max="4864" width="9.140625" style="328"/>
    <col min="4865" max="4865" width="3.7109375" style="328" customWidth="1"/>
    <col min="4866" max="4869" width="2" style="328" customWidth="1"/>
    <col min="4870" max="4870" width="27" style="328" customWidth="1"/>
    <col min="4871" max="4874" width="3.28515625" style="328" customWidth="1"/>
    <col min="4875" max="4875" width="6" style="328" customWidth="1"/>
    <col min="4876" max="4876" width="2.28515625" style="328" customWidth="1"/>
    <col min="4877" max="4877" width="14.42578125" style="328" customWidth="1"/>
    <col min="4878" max="4878" width="2.28515625" style="328" customWidth="1"/>
    <col min="4879" max="4879" width="14.42578125" style="328" customWidth="1"/>
    <col min="4880" max="4880" width="2.28515625" style="328" customWidth="1"/>
    <col min="4881" max="4881" width="14.42578125" style="328" customWidth="1"/>
    <col min="4882" max="4882" width="2.28515625" style="328" customWidth="1"/>
    <col min="4883" max="4883" width="14.42578125" style="328" customWidth="1"/>
    <col min="4884" max="4884" width="2.28515625" style="328" customWidth="1"/>
    <col min="4885" max="4885" width="14.42578125" style="328" customWidth="1"/>
    <col min="4886" max="4886" width="5.85546875" style="328" customWidth="1"/>
    <col min="4887" max="5120" width="9.140625" style="328"/>
    <col min="5121" max="5121" width="3.7109375" style="328" customWidth="1"/>
    <col min="5122" max="5125" width="2" style="328" customWidth="1"/>
    <col min="5126" max="5126" width="27" style="328" customWidth="1"/>
    <col min="5127" max="5130" width="3.28515625" style="328" customWidth="1"/>
    <col min="5131" max="5131" width="6" style="328" customWidth="1"/>
    <col min="5132" max="5132" width="2.28515625" style="328" customWidth="1"/>
    <col min="5133" max="5133" width="14.42578125" style="328" customWidth="1"/>
    <col min="5134" max="5134" width="2.28515625" style="328" customWidth="1"/>
    <col min="5135" max="5135" width="14.42578125" style="328" customWidth="1"/>
    <col min="5136" max="5136" width="2.28515625" style="328" customWidth="1"/>
    <col min="5137" max="5137" width="14.42578125" style="328" customWidth="1"/>
    <col min="5138" max="5138" width="2.28515625" style="328" customWidth="1"/>
    <col min="5139" max="5139" width="14.42578125" style="328" customWidth="1"/>
    <col min="5140" max="5140" width="2.28515625" style="328" customWidth="1"/>
    <col min="5141" max="5141" width="14.42578125" style="328" customWidth="1"/>
    <col min="5142" max="5142" width="5.85546875" style="328" customWidth="1"/>
    <col min="5143" max="5376" width="9.140625" style="328"/>
    <col min="5377" max="5377" width="3.7109375" style="328" customWidth="1"/>
    <col min="5378" max="5381" width="2" style="328" customWidth="1"/>
    <col min="5382" max="5382" width="27" style="328" customWidth="1"/>
    <col min="5383" max="5386" width="3.28515625" style="328" customWidth="1"/>
    <col min="5387" max="5387" width="6" style="328" customWidth="1"/>
    <col min="5388" max="5388" width="2.28515625" style="328" customWidth="1"/>
    <col min="5389" max="5389" width="14.42578125" style="328" customWidth="1"/>
    <col min="5390" max="5390" width="2.28515625" style="328" customWidth="1"/>
    <col min="5391" max="5391" width="14.42578125" style="328" customWidth="1"/>
    <col min="5392" max="5392" width="2.28515625" style="328" customWidth="1"/>
    <col min="5393" max="5393" width="14.42578125" style="328" customWidth="1"/>
    <col min="5394" max="5394" width="2.28515625" style="328" customWidth="1"/>
    <col min="5395" max="5395" width="14.42578125" style="328" customWidth="1"/>
    <col min="5396" max="5396" width="2.28515625" style="328" customWidth="1"/>
    <col min="5397" max="5397" width="14.42578125" style="328" customWidth="1"/>
    <col min="5398" max="5398" width="5.85546875" style="328" customWidth="1"/>
    <col min="5399" max="5632" width="9.140625" style="328"/>
    <col min="5633" max="5633" width="3.7109375" style="328" customWidth="1"/>
    <col min="5634" max="5637" width="2" style="328" customWidth="1"/>
    <col min="5638" max="5638" width="27" style="328" customWidth="1"/>
    <col min="5639" max="5642" width="3.28515625" style="328" customWidth="1"/>
    <col min="5643" max="5643" width="6" style="328" customWidth="1"/>
    <col min="5644" max="5644" width="2.28515625" style="328" customWidth="1"/>
    <col min="5645" max="5645" width="14.42578125" style="328" customWidth="1"/>
    <col min="5646" max="5646" width="2.28515625" style="328" customWidth="1"/>
    <col min="5647" max="5647" width="14.42578125" style="328" customWidth="1"/>
    <col min="5648" max="5648" width="2.28515625" style="328" customWidth="1"/>
    <col min="5649" max="5649" width="14.42578125" style="328" customWidth="1"/>
    <col min="5650" max="5650" width="2.28515625" style="328" customWidth="1"/>
    <col min="5651" max="5651" width="14.42578125" style="328" customWidth="1"/>
    <col min="5652" max="5652" width="2.28515625" style="328" customWidth="1"/>
    <col min="5653" max="5653" width="14.42578125" style="328" customWidth="1"/>
    <col min="5654" max="5654" width="5.85546875" style="328" customWidth="1"/>
    <col min="5655" max="5888" width="9.140625" style="328"/>
    <col min="5889" max="5889" width="3.7109375" style="328" customWidth="1"/>
    <col min="5890" max="5893" width="2" style="328" customWidth="1"/>
    <col min="5894" max="5894" width="27" style="328" customWidth="1"/>
    <col min="5895" max="5898" width="3.28515625" style="328" customWidth="1"/>
    <col min="5899" max="5899" width="6" style="328" customWidth="1"/>
    <col min="5900" max="5900" width="2.28515625" style="328" customWidth="1"/>
    <col min="5901" max="5901" width="14.42578125" style="328" customWidth="1"/>
    <col min="5902" max="5902" width="2.28515625" style="328" customWidth="1"/>
    <col min="5903" max="5903" width="14.42578125" style="328" customWidth="1"/>
    <col min="5904" max="5904" width="2.28515625" style="328" customWidth="1"/>
    <col min="5905" max="5905" width="14.42578125" style="328" customWidth="1"/>
    <col min="5906" max="5906" width="2.28515625" style="328" customWidth="1"/>
    <col min="5907" max="5907" width="14.42578125" style="328" customWidth="1"/>
    <col min="5908" max="5908" width="2.28515625" style="328" customWidth="1"/>
    <col min="5909" max="5909" width="14.42578125" style="328" customWidth="1"/>
    <col min="5910" max="5910" width="5.85546875" style="328" customWidth="1"/>
    <col min="5911" max="6144" width="9.140625" style="328"/>
    <col min="6145" max="6145" width="3.7109375" style="328" customWidth="1"/>
    <col min="6146" max="6149" width="2" style="328" customWidth="1"/>
    <col min="6150" max="6150" width="27" style="328" customWidth="1"/>
    <col min="6151" max="6154" width="3.28515625" style="328" customWidth="1"/>
    <col min="6155" max="6155" width="6" style="328" customWidth="1"/>
    <col min="6156" max="6156" width="2.28515625" style="328" customWidth="1"/>
    <col min="6157" max="6157" width="14.42578125" style="328" customWidth="1"/>
    <col min="6158" max="6158" width="2.28515625" style="328" customWidth="1"/>
    <col min="6159" max="6159" width="14.42578125" style="328" customWidth="1"/>
    <col min="6160" max="6160" width="2.28515625" style="328" customWidth="1"/>
    <col min="6161" max="6161" width="14.42578125" style="328" customWidth="1"/>
    <col min="6162" max="6162" width="2.28515625" style="328" customWidth="1"/>
    <col min="6163" max="6163" width="14.42578125" style="328" customWidth="1"/>
    <col min="6164" max="6164" width="2.28515625" style="328" customWidth="1"/>
    <col min="6165" max="6165" width="14.42578125" style="328" customWidth="1"/>
    <col min="6166" max="6166" width="5.85546875" style="328" customWidth="1"/>
    <col min="6167" max="6400" width="9.140625" style="328"/>
    <col min="6401" max="6401" width="3.7109375" style="328" customWidth="1"/>
    <col min="6402" max="6405" width="2" style="328" customWidth="1"/>
    <col min="6406" max="6406" width="27" style="328" customWidth="1"/>
    <col min="6407" max="6410" width="3.28515625" style="328" customWidth="1"/>
    <col min="6411" max="6411" width="6" style="328" customWidth="1"/>
    <col min="6412" max="6412" width="2.28515625" style="328" customWidth="1"/>
    <col min="6413" max="6413" width="14.42578125" style="328" customWidth="1"/>
    <col min="6414" max="6414" width="2.28515625" style="328" customWidth="1"/>
    <col min="6415" max="6415" width="14.42578125" style="328" customWidth="1"/>
    <col min="6416" max="6416" width="2.28515625" style="328" customWidth="1"/>
    <col min="6417" max="6417" width="14.42578125" style="328" customWidth="1"/>
    <col min="6418" max="6418" width="2.28515625" style="328" customWidth="1"/>
    <col min="6419" max="6419" width="14.42578125" style="328" customWidth="1"/>
    <col min="6420" max="6420" width="2.28515625" style="328" customWidth="1"/>
    <col min="6421" max="6421" width="14.42578125" style="328" customWidth="1"/>
    <col min="6422" max="6422" width="5.85546875" style="328" customWidth="1"/>
    <col min="6423" max="6656" width="9.140625" style="328"/>
    <col min="6657" max="6657" width="3.7109375" style="328" customWidth="1"/>
    <col min="6658" max="6661" width="2" style="328" customWidth="1"/>
    <col min="6662" max="6662" width="27" style="328" customWidth="1"/>
    <col min="6663" max="6666" width="3.28515625" style="328" customWidth="1"/>
    <col min="6667" max="6667" width="6" style="328" customWidth="1"/>
    <col min="6668" max="6668" width="2.28515625" style="328" customWidth="1"/>
    <col min="6669" max="6669" width="14.42578125" style="328" customWidth="1"/>
    <col min="6670" max="6670" width="2.28515625" style="328" customWidth="1"/>
    <col min="6671" max="6671" width="14.42578125" style="328" customWidth="1"/>
    <col min="6672" max="6672" width="2.28515625" style="328" customWidth="1"/>
    <col min="6673" max="6673" width="14.42578125" style="328" customWidth="1"/>
    <col min="6674" max="6674" width="2.28515625" style="328" customWidth="1"/>
    <col min="6675" max="6675" width="14.42578125" style="328" customWidth="1"/>
    <col min="6676" max="6676" width="2.28515625" style="328" customWidth="1"/>
    <col min="6677" max="6677" width="14.42578125" style="328" customWidth="1"/>
    <col min="6678" max="6678" width="5.85546875" style="328" customWidth="1"/>
    <col min="6679" max="6912" width="9.140625" style="328"/>
    <col min="6913" max="6913" width="3.7109375" style="328" customWidth="1"/>
    <col min="6914" max="6917" width="2" style="328" customWidth="1"/>
    <col min="6918" max="6918" width="27" style="328" customWidth="1"/>
    <col min="6919" max="6922" width="3.28515625" style="328" customWidth="1"/>
    <col min="6923" max="6923" width="6" style="328" customWidth="1"/>
    <col min="6924" max="6924" width="2.28515625" style="328" customWidth="1"/>
    <col min="6925" max="6925" width="14.42578125" style="328" customWidth="1"/>
    <col min="6926" max="6926" width="2.28515625" style="328" customWidth="1"/>
    <col min="6927" max="6927" width="14.42578125" style="328" customWidth="1"/>
    <col min="6928" max="6928" width="2.28515625" style="328" customWidth="1"/>
    <col min="6929" max="6929" width="14.42578125" style="328" customWidth="1"/>
    <col min="6930" max="6930" width="2.28515625" style="328" customWidth="1"/>
    <col min="6931" max="6931" width="14.42578125" style="328" customWidth="1"/>
    <col min="6932" max="6932" width="2.28515625" style="328" customWidth="1"/>
    <col min="6933" max="6933" width="14.42578125" style="328" customWidth="1"/>
    <col min="6934" max="6934" width="5.85546875" style="328" customWidth="1"/>
    <col min="6935" max="7168" width="9.140625" style="328"/>
    <col min="7169" max="7169" width="3.7109375" style="328" customWidth="1"/>
    <col min="7170" max="7173" width="2" style="328" customWidth="1"/>
    <col min="7174" max="7174" width="27" style="328" customWidth="1"/>
    <col min="7175" max="7178" width="3.28515625" style="328" customWidth="1"/>
    <col min="7179" max="7179" width="6" style="328" customWidth="1"/>
    <col min="7180" max="7180" width="2.28515625" style="328" customWidth="1"/>
    <col min="7181" max="7181" width="14.42578125" style="328" customWidth="1"/>
    <col min="7182" max="7182" width="2.28515625" style="328" customWidth="1"/>
    <col min="7183" max="7183" width="14.42578125" style="328" customWidth="1"/>
    <col min="7184" max="7184" width="2.28515625" style="328" customWidth="1"/>
    <col min="7185" max="7185" width="14.42578125" style="328" customWidth="1"/>
    <col min="7186" max="7186" width="2.28515625" style="328" customWidth="1"/>
    <col min="7187" max="7187" width="14.42578125" style="328" customWidth="1"/>
    <col min="7188" max="7188" width="2.28515625" style="328" customWidth="1"/>
    <col min="7189" max="7189" width="14.42578125" style="328" customWidth="1"/>
    <col min="7190" max="7190" width="5.85546875" style="328" customWidth="1"/>
    <col min="7191" max="7424" width="9.140625" style="328"/>
    <col min="7425" max="7425" width="3.7109375" style="328" customWidth="1"/>
    <col min="7426" max="7429" width="2" style="328" customWidth="1"/>
    <col min="7430" max="7430" width="27" style="328" customWidth="1"/>
    <col min="7431" max="7434" width="3.28515625" style="328" customWidth="1"/>
    <col min="7435" max="7435" width="6" style="328" customWidth="1"/>
    <col min="7436" max="7436" width="2.28515625" style="328" customWidth="1"/>
    <col min="7437" max="7437" width="14.42578125" style="328" customWidth="1"/>
    <col min="7438" max="7438" width="2.28515625" style="328" customWidth="1"/>
    <col min="7439" max="7439" width="14.42578125" style="328" customWidth="1"/>
    <col min="7440" max="7440" width="2.28515625" style="328" customWidth="1"/>
    <col min="7441" max="7441" width="14.42578125" style="328" customWidth="1"/>
    <col min="7442" max="7442" width="2.28515625" style="328" customWidth="1"/>
    <col min="7443" max="7443" width="14.42578125" style="328" customWidth="1"/>
    <col min="7444" max="7444" width="2.28515625" style="328" customWidth="1"/>
    <col min="7445" max="7445" width="14.42578125" style="328" customWidth="1"/>
    <col min="7446" max="7446" width="5.85546875" style="328" customWidth="1"/>
    <col min="7447" max="7680" width="9.140625" style="328"/>
    <col min="7681" max="7681" width="3.7109375" style="328" customWidth="1"/>
    <col min="7682" max="7685" width="2" style="328" customWidth="1"/>
    <col min="7686" max="7686" width="27" style="328" customWidth="1"/>
    <col min="7687" max="7690" width="3.28515625" style="328" customWidth="1"/>
    <col min="7691" max="7691" width="6" style="328" customWidth="1"/>
    <col min="7692" max="7692" width="2.28515625" style="328" customWidth="1"/>
    <col min="7693" max="7693" width="14.42578125" style="328" customWidth="1"/>
    <col min="7694" max="7694" width="2.28515625" style="328" customWidth="1"/>
    <col min="7695" max="7695" width="14.42578125" style="328" customWidth="1"/>
    <col min="7696" max="7696" width="2.28515625" style="328" customWidth="1"/>
    <col min="7697" max="7697" width="14.42578125" style="328" customWidth="1"/>
    <col min="7698" max="7698" width="2.28515625" style="328" customWidth="1"/>
    <col min="7699" max="7699" width="14.42578125" style="328" customWidth="1"/>
    <col min="7700" max="7700" width="2.28515625" style="328" customWidth="1"/>
    <col min="7701" max="7701" width="14.42578125" style="328" customWidth="1"/>
    <col min="7702" max="7702" width="5.85546875" style="328" customWidth="1"/>
    <col min="7703" max="7936" width="9.140625" style="328"/>
    <col min="7937" max="7937" width="3.7109375" style="328" customWidth="1"/>
    <col min="7938" max="7941" width="2" style="328" customWidth="1"/>
    <col min="7942" max="7942" width="27" style="328" customWidth="1"/>
    <col min="7943" max="7946" width="3.28515625" style="328" customWidth="1"/>
    <col min="7947" max="7947" width="6" style="328" customWidth="1"/>
    <col min="7948" max="7948" width="2.28515625" style="328" customWidth="1"/>
    <col min="7949" max="7949" width="14.42578125" style="328" customWidth="1"/>
    <col min="7950" max="7950" width="2.28515625" style="328" customWidth="1"/>
    <col min="7951" max="7951" width="14.42578125" style="328" customWidth="1"/>
    <col min="7952" max="7952" width="2.28515625" style="328" customWidth="1"/>
    <col min="7953" max="7953" width="14.42578125" style="328" customWidth="1"/>
    <col min="7954" max="7954" width="2.28515625" style="328" customWidth="1"/>
    <col min="7955" max="7955" width="14.42578125" style="328" customWidth="1"/>
    <col min="7956" max="7956" width="2.28515625" style="328" customWidth="1"/>
    <col min="7957" max="7957" width="14.42578125" style="328" customWidth="1"/>
    <col min="7958" max="7958" width="5.85546875" style="328" customWidth="1"/>
    <col min="7959" max="8192" width="9.140625" style="328"/>
    <col min="8193" max="8193" width="3.7109375" style="328" customWidth="1"/>
    <col min="8194" max="8197" width="2" style="328" customWidth="1"/>
    <col min="8198" max="8198" width="27" style="328" customWidth="1"/>
    <col min="8199" max="8202" width="3.28515625" style="328" customWidth="1"/>
    <col min="8203" max="8203" width="6" style="328" customWidth="1"/>
    <col min="8204" max="8204" width="2.28515625" style="328" customWidth="1"/>
    <col min="8205" max="8205" width="14.42578125" style="328" customWidth="1"/>
    <col min="8206" max="8206" width="2.28515625" style="328" customWidth="1"/>
    <col min="8207" max="8207" width="14.42578125" style="328" customWidth="1"/>
    <col min="8208" max="8208" width="2.28515625" style="328" customWidth="1"/>
    <col min="8209" max="8209" width="14.42578125" style="328" customWidth="1"/>
    <col min="8210" max="8210" width="2.28515625" style="328" customWidth="1"/>
    <col min="8211" max="8211" width="14.42578125" style="328" customWidth="1"/>
    <col min="8212" max="8212" width="2.28515625" style="328" customWidth="1"/>
    <col min="8213" max="8213" width="14.42578125" style="328" customWidth="1"/>
    <col min="8214" max="8214" width="5.85546875" style="328" customWidth="1"/>
    <col min="8215" max="8448" width="9.140625" style="328"/>
    <col min="8449" max="8449" width="3.7109375" style="328" customWidth="1"/>
    <col min="8450" max="8453" width="2" style="328" customWidth="1"/>
    <col min="8454" max="8454" width="27" style="328" customWidth="1"/>
    <col min="8455" max="8458" width="3.28515625" style="328" customWidth="1"/>
    <col min="8459" max="8459" width="6" style="328" customWidth="1"/>
    <col min="8460" max="8460" width="2.28515625" style="328" customWidth="1"/>
    <col min="8461" max="8461" width="14.42578125" style="328" customWidth="1"/>
    <col min="8462" max="8462" width="2.28515625" style="328" customWidth="1"/>
    <col min="8463" max="8463" width="14.42578125" style="328" customWidth="1"/>
    <col min="8464" max="8464" width="2.28515625" style="328" customWidth="1"/>
    <col min="8465" max="8465" width="14.42578125" style="328" customWidth="1"/>
    <col min="8466" max="8466" width="2.28515625" style="328" customWidth="1"/>
    <col min="8467" max="8467" width="14.42578125" style="328" customWidth="1"/>
    <col min="8468" max="8468" width="2.28515625" style="328" customWidth="1"/>
    <col min="8469" max="8469" width="14.42578125" style="328" customWidth="1"/>
    <col min="8470" max="8470" width="5.85546875" style="328" customWidth="1"/>
    <col min="8471" max="8704" width="9.140625" style="328"/>
    <col min="8705" max="8705" width="3.7109375" style="328" customWidth="1"/>
    <col min="8706" max="8709" width="2" style="328" customWidth="1"/>
    <col min="8710" max="8710" width="27" style="328" customWidth="1"/>
    <col min="8711" max="8714" width="3.28515625" style="328" customWidth="1"/>
    <col min="8715" max="8715" width="6" style="328" customWidth="1"/>
    <col min="8716" max="8716" width="2.28515625" style="328" customWidth="1"/>
    <col min="8717" max="8717" width="14.42578125" style="328" customWidth="1"/>
    <col min="8718" max="8718" width="2.28515625" style="328" customWidth="1"/>
    <col min="8719" max="8719" width="14.42578125" style="328" customWidth="1"/>
    <col min="8720" max="8720" width="2.28515625" style="328" customWidth="1"/>
    <col min="8721" max="8721" width="14.42578125" style="328" customWidth="1"/>
    <col min="8722" max="8722" width="2.28515625" style="328" customWidth="1"/>
    <col min="8723" max="8723" width="14.42578125" style="328" customWidth="1"/>
    <col min="8724" max="8724" width="2.28515625" style="328" customWidth="1"/>
    <col min="8725" max="8725" width="14.42578125" style="328" customWidth="1"/>
    <col min="8726" max="8726" width="5.85546875" style="328" customWidth="1"/>
    <col min="8727" max="8960" width="9.140625" style="328"/>
    <col min="8961" max="8961" width="3.7109375" style="328" customWidth="1"/>
    <col min="8962" max="8965" width="2" style="328" customWidth="1"/>
    <col min="8966" max="8966" width="27" style="328" customWidth="1"/>
    <col min="8967" max="8970" width="3.28515625" style="328" customWidth="1"/>
    <col min="8971" max="8971" width="6" style="328" customWidth="1"/>
    <col min="8972" max="8972" width="2.28515625" style="328" customWidth="1"/>
    <col min="8973" max="8973" width="14.42578125" style="328" customWidth="1"/>
    <col min="8974" max="8974" width="2.28515625" style="328" customWidth="1"/>
    <col min="8975" max="8975" width="14.42578125" style="328" customWidth="1"/>
    <col min="8976" max="8976" width="2.28515625" style="328" customWidth="1"/>
    <col min="8977" max="8977" width="14.42578125" style="328" customWidth="1"/>
    <col min="8978" max="8978" width="2.28515625" style="328" customWidth="1"/>
    <col min="8979" max="8979" width="14.42578125" style="328" customWidth="1"/>
    <col min="8980" max="8980" width="2.28515625" style="328" customWidth="1"/>
    <col min="8981" max="8981" width="14.42578125" style="328" customWidth="1"/>
    <col min="8982" max="8982" width="5.85546875" style="328" customWidth="1"/>
    <col min="8983" max="9216" width="9.140625" style="328"/>
    <col min="9217" max="9217" width="3.7109375" style="328" customWidth="1"/>
    <col min="9218" max="9221" width="2" style="328" customWidth="1"/>
    <col min="9222" max="9222" width="27" style="328" customWidth="1"/>
    <col min="9223" max="9226" width="3.28515625" style="328" customWidth="1"/>
    <col min="9227" max="9227" width="6" style="328" customWidth="1"/>
    <col min="9228" max="9228" width="2.28515625" style="328" customWidth="1"/>
    <col min="9229" max="9229" width="14.42578125" style="328" customWidth="1"/>
    <col min="9230" max="9230" width="2.28515625" style="328" customWidth="1"/>
    <col min="9231" max="9231" width="14.42578125" style="328" customWidth="1"/>
    <col min="9232" max="9232" width="2.28515625" style="328" customWidth="1"/>
    <col min="9233" max="9233" width="14.42578125" style="328" customWidth="1"/>
    <col min="9234" max="9234" width="2.28515625" style="328" customWidth="1"/>
    <col min="9235" max="9235" width="14.42578125" style="328" customWidth="1"/>
    <col min="9236" max="9236" width="2.28515625" style="328" customWidth="1"/>
    <col min="9237" max="9237" width="14.42578125" style="328" customWidth="1"/>
    <col min="9238" max="9238" width="5.85546875" style="328" customWidth="1"/>
    <col min="9239" max="9472" width="9.140625" style="328"/>
    <col min="9473" max="9473" width="3.7109375" style="328" customWidth="1"/>
    <col min="9474" max="9477" width="2" style="328" customWidth="1"/>
    <col min="9478" max="9478" width="27" style="328" customWidth="1"/>
    <col min="9479" max="9482" width="3.28515625" style="328" customWidth="1"/>
    <col min="9483" max="9483" width="6" style="328" customWidth="1"/>
    <col min="9484" max="9484" width="2.28515625" style="328" customWidth="1"/>
    <col min="9485" max="9485" width="14.42578125" style="328" customWidth="1"/>
    <col min="9486" max="9486" width="2.28515625" style="328" customWidth="1"/>
    <col min="9487" max="9487" width="14.42578125" style="328" customWidth="1"/>
    <col min="9488" max="9488" width="2.28515625" style="328" customWidth="1"/>
    <col min="9489" max="9489" width="14.42578125" style="328" customWidth="1"/>
    <col min="9490" max="9490" width="2.28515625" style="328" customWidth="1"/>
    <col min="9491" max="9491" width="14.42578125" style="328" customWidth="1"/>
    <col min="9492" max="9492" width="2.28515625" style="328" customWidth="1"/>
    <col min="9493" max="9493" width="14.42578125" style="328" customWidth="1"/>
    <col min="9494" max="9494" width="5.85546875" style="328" customWidth="1"/>
    <col min="9495" max="9728" width="9.140625" style="328"/>
    <col min="9729" max="9729" width="3.7109375" style="328" customWidth="1"/>
    <col min="9730" max="9733" width="2" style="328" customWidth="1"/>
    <col min="9734" max="9734" width="27" style="328" customWidth="1"/>
    <col min="9735" max="9738" width="3.28515625" style="328" customWidth="1"/>
    <col min="9739" max="9739" width="6" style="328" customWidth="1"/>
    <col min="9740" max="9740" width="2.28515625" style="328" customWidth="1"/>
    <col min="9741" max="9741" width="14.42578125" style="328" customWidth="1"/>
    <col min="9742" max="9742" width="2.28515625" style="328" customWidth="1"/>
    <col min="9743" max="9743" width="14.42578125" style="328" customWidth="1"/>
    <col min="9744" max="9744" width="2.28515625" style="328" customWidth="1"/>
    <col min="9745" max="9745" width="14.42578125" style="328" customWidth="1"/>
    <col min="9746" max="9746" width="2.28515625" style="328" customWidth="1"/>
    <col min="9747" max="9747" width="14.42578125" style="328" customWidth="1"/>
    <col min="9748" max="9748" width="2.28515625" style="328" customWidth="1"/>
    <col min="9749" max="9749" width="14.42578125" style="328" customWidth="1"/>
    <col min="9750" max="9750" width="5.85546875" style="328" customWidth="1"/>
    <col min="9751" max="9984" width="9.140625" style="328"/>
    <col min="9985" max="9985" width="3.7109375" style="328" customWidth="1"/>
    <col min="9986" max="9989" width="2" style="328" customWidth="1"/>
    <col min="9990" max="9990" width="27" style="328" customWidth="1"/>
    <col min="9991" max="9994" width="3.28515625" style="328" customWidth="1"/>
    <col min="9995" max="9995" width="6" style="328" customWidth="1"/>
    <col min="9996" max="9996" width="2.28515625" style="328" customWidth="1"/>
    <col min="9997" max="9997" width="14.42578125" style="328" customWidth="1"/>
    <col min="9998" max="9998" width="2.28515625" style="328" customWidth="1"/>
    <col min="9999" max="9999" width="14.42578125" style="328" customWidth="1"/>
    <col min="10000" max="10000" width="2.28515625" style="328" customWidth="1"/>
    <col min="10001" max="10001" width="14.42578125" style="328" customWidth="1"/>
    <col min="10002" max="10002" width="2.28515625" style="328" customWidth="1"/>
    <col min="10003" max="10003" width="14.42578125" style="328" customWidth="1"/>
    <col min="10004" max="10004" width="2.28515625" style="328" customWidth="1"/>
    <col min="10005" max="10005" width="14.42578125" style="328" customWidth="1"/>
    <col min="10006" max="10006" width="5.85546875" style="328" customWidth="1"/>
    <col min="10007" max="10240" width="9.140625" style="328"/>
    <col min="10241" max="10241" width="3.7109375" style="328" customWidth="1"/>
    <col min="10242" max="10245" width="2" style="328" customWidth="1"/>
    <col min="10246" max="10246" width="27" style="328" customWidth="1"/>
    <col min="10247" max="10250" width="3.28515625" style="328" customWidth="1"/>
    <col min="10251" max="10251" width="6" style="328" customWidth="1"/>
    <col min="10252" max="10252" width="2.28515625" style="328" customWidth="1"/>
    <col min="10253" max="10253" width="14.42578125" style="328" customWidth="1"/>
    <col min="10254" max="10254" width="2.28515625" style="328" customWidth="1"/>
    <col min="10255" max="10255" width="14.42578125" style="328" customWidth="1"/>
    <col min="10256" max="10256" width="2.28515625" style="328" customWidth="1"/>
    <col min="10257" max="10257" width="14.42578125" style="328" customWidth="1"/>
    <col min="10258" max="10258" width="2.28515625" style="328" customWidth="1"/>
    <col min="10259" max="10259" width="14.42578125" style="328" customWidth="1"/>
    <col min="10260" max="10260" width="2.28515625" style="328" customWidth="1"/>
    <col min="10261" max="10261" width="14.42578125" style="328" customWidth="1"/>
    <col min="10262" max="10262" width="5.85546875" style="328" customWidth="1"/>
    <col min="10263" max="10496" width="9.140625" style="328"/>
    <col min="10497" max="10497" width="3.7109375" style="328" customWidth="1"/>
    <col min="10498" max="10501" width="2" style="328" customWidth="1"/>
    <col min="10502" max="10502" width="27" style="328" customWidth="1"/>
    <col min="10503" max="10506" width="3.28515625" style="328" customWidth="1"/>
    <col min="10507" max="10507" width="6" style="328" customWidth="1"/>
    <col min="10508" max="10508" width="2.28515625" style="328" customWidth="1"/>
    <col min="10509" max="10509" width="14.42578125" style="328" customWidth="1"/>
    <col min="10510" max="10510" width="2.28515625" style="328" customWidth="1"/>
    <col min="10511" max="10511" width="14.42578125" style="328" customWidth="1"/>
    <col min="10512" max="10512" width="2.28515625" style="328" customWidth="1"/>
    <col min="10513" max="10513" width="14.42578125" style="328" customWidth="1"/>
    <col min="10514" max="10514" width="2.28515625" style="328" customWidth="1"/>
    <col min="10515" max="10515" width="14.42578125" style="328" customWidth="1"/>
    <col min="10516" max="10516" width="2.28515625" style="328" customWidth="1"/>
    <col min="10517" max="10517" width="14.42578125" style="328" customWidth="1"/>
    <col min="10518" max="10518" width="5.85546875" style="328" customWidth="1"/>
    <col min="10519" max="10752" width="9.140625" style="328"/>
    <col min="10753" max="10753" width="3.7109375" style="328" customWidth="1"/>
    <col min="10754" max="10757" width="2" style="328" customWidth="1"/>
    <col min="10758" max="10758" width="27" style="328" customWidth="1"/>
    <col min="10759" max="10762" width="3.28515625" style="328" customWidth="1"/>
    <col min="10763" max="10763" width="6" style="328" customWidth="1"/>
    <col min="10764" max="10764" width="2.28515625" style="328" customWidth="1"/>
    <col min="10765" max="10765" width="14.42578125" style="328" customWidth="1"/>
    <col min="10766" max="10766" width="2.28515625" style="328" customWidth="1"/>
    <col min="10767" max="10767" width="14.42578125" style="328" customWidth="1"/>
    <col min="10768" max="10768" width="2.28515625" style="328" customWidth="1"/>
    <col min="10769" max="10769" width="14.42578125" style="328" customWidth="1"/>
    <col min="10770" max="10770" width="2.28515625" style="328" customWidth="1"/>
    <col min="10771" max="10771" width="14.42578125" style="328" customWidth="1"/>
    <col min="10772" max="10772" width="2.28515625" style="328" customWidth="1"/>
    <col min="10773" max="10773" width="14.42578125" style="328" customWidth="1"/>
    <col min="10774" max="10774" width="5.85546875" style="328" customWidth="1"/>
    <col min="10775" max="11008" width="9.140625" style="328"/>
    <col min="11009" max="11009" width="3.7109375" style="328" customWidth="1"/>
    <col min="11010" max="11013" width="2" style="328" customWidth="1"/>
    <col min="11014" max="11014" width="27" style="328" customWidth="1"/>
    <col min="11015" max="11018" width="3.28515625" style="328" customWidth="1"/>
    <col min="11019" max="11019" width="6" style="328" customWidth="1"/>
    <col min="11020" max="11020" width="2.28515625" style="328" customWidth="1"/>
    <col min="11021" max="11021" width="14.42578125" style="328" customWidth="1"/>
    <col min="11022" max="11022" width="2.28515625" style="328" customWidth="1"/>
    <col min="11023" max="11023" width="14.42578125" style="328" customWidth="1"/>
    <col min="11024" max="11024" width="2.28515625" style="328" customWidth="1"/>
    <col min="11025" max="11025" width="14.42578125" style="328" customWidth="1"/>
    <col min="11026" max="11026" width="2.28515625" style="328" customWidth="1"/>
    <col min="11027" max="11027" width="14.42578125" style="328" customWidth="1"/>
    <col min="11028" max="11028" width="2.28515625" style="328" customWidth="1"/>
    <col min="11029" max="11029" width="14.42578125" style="328" customWidth="1"/>
    <col min="11030" max="11030" width="5.85546875" style="328" customWidth="1"/>
    <col min="11031" max="11264" width="9.140625" style="328"/>
    <col min="11265" max="11265" width="3.7109375" style="328" customWidth="1"/>
    <col min="11266" max="11269" width="2" style="328" customWidth="1"/>
    <col min="11270" max="11270" width="27" style="328" customWidth="1"/>
    <col min="11271" max="11274" width="3.28515625" style="328" customWidth="1"/>
    <col min="11275" max="11275" width="6" style="328" customWidth="1"/>
    <col min="11276" max="11276" width="2.28515625" style="328" customWidth="1"/>
    <col min="11277" max="11277" width="14.42578125" style="328" customWidth="1"/>
    <col min="11278" max="11278" width="2.28515625" style="328" customWidth="1"/>
    <col min="11279" max="11279" width="14.42578125" style="328" customWidth="1"/>
    <col min="11280" max="11280" width="2.28515625" style="328" customWidth="1"/>
    <col min="11281" max="11281" width="14.42578125" style="328" customWidth="1"/>
    <col min="11282" max="11282" width="2.28515625" style="328" customWidth="1"/>
    <col min="11283" max="11283" width="14.42578125" style="328" customWidth="1"/>
    <col min="11284" max="11284" width="2.28515625" style="328" customWidth="1"/>
    <col min="11285" max="11285" width="14.42578125" style="328" customWidth="1"/>
    <col min="11286" max="11286" width="5.85546875" style="328" customWidth="1"/>
    <col min="11287" max="11520" width="9.140625" style="328"/>
    <col min="11521" max="11521" width="3.7109375" style="328" customWidth="1"/>
    <col min="11522" max="11525" width="2" style="328" customWidth="1"/>
    <col min="11526" max="11526" width="27" style="328" customWidth="1"/>
    <col min="11527" max="11530" width="3.28515625" style="328" customWidth="1"/>
    <col min="11531" max="11531" width="6" style="328" customWidth="1"/>
    <col min="11532" max="11532" width="2.28515625" style="328" customWidth="1"/>
    <col min="11533" max="11533" width="14.42578125" style="328" customWidth="1"/>
    <col min="11534" max="11534" width="2.28515625" style="328" customWidth="1"/>
    <col min="11535" max="11535" width="14.42578125" style="328" customWidth="1"/>
    <col min="11536" max="11536" width="2.28515625" style="328" customWidth="1"/>
    <col min="11537" max="11537" width="14.42578125" style="328" customWidth="1"/>
    <col min="11538" max="11538" width="2.28515625" style="328" customWidth="1"/>
    <col min="11539" max="11539" width="14.42578125" style="328" customWidth="1"/>
    <col min="11540" max="11540" width="2.28515625" style="328" customWidth="1"/>
    <col min="11541" max="11541" width="14.42578125" style="328" customWidth="1"/>
    <col min="11542" max="11542" width="5.85546875" style="328" customWidth="1"/>
    <col min="11543" max="11776" width="9.140625" style="328"/>
    <col min="11777" max="11777" width="3.7109375" style="328" customWidth="1"/>
    <col min="11778" max="11781" width="2" style="328" customWidth="1"/>
    <col min="11782" max="11782" width="27" style="328" customWidth="1"/>
    <col min="11783" max="11786" width="3.28515625" style="328" customWidth="1"/>
    <col min="11787" max="11787" width="6" style="328" customWidth="1"/>
    <col min="11788" max="11788" width="2.28515625" style="328" customWidth="1"/>
    <col min="11789" max="11789" width="14.42578125" style="328" customWidth="1"/>
    <col min="11790" max="11790" width="2.28515625" style="328" customWidth="1"/>
    <col min="11791" max="11791" width="14.42578125" style="328" customWidth="1"/>
    <col min="11792" max="11792" width="2.28515625" style="328" customWidth="1"/>
    <col min="11793" max="11793" width="14.42578125" style="328" customWidth="1"/>
    <col min="11794" max="11794" width="2.28515625" style="328" customWidth="1"/>
    <col min="11795" max="11795" width="14.42578125" style="328" customWidth="1"/>
    <col min="11796" max="11796" width="2.28515625" style="328" customWidth="1"/>
    <col min="11797" max="11797" width="14.42578125" style="328" customWidth="1"/>
    <col min="11798" max="11798" width="5.85546875" style="328" customWidth="1"/>
    <col min="11799" max="12032" width="9.140625" style="328"/>
    <col min="12033" max="12033" width="3.7109375" style="328" customWidth="1"/>
    <col min="12034" max="12037" width="2" style="328" customWidth="1"/>
    <col min="12038" max="12038" width="27" style="328" customWidth="1"/>
    <col min="12039" max="12042" width="3.28515625" style="328" customWidth="1"/>
    <col min="12043" max="12043" width="6" style="328" customWidth="1"/>
    <col min="12044" max="12044" width="2.28515625" style="328" customWidth="1"/>
    <col min="12045" max="12045" width="14.42578125" style="328" customWidth="1"/>
    <col min="12046" max="12046" width="2.28515625" style="328" customWidth="1"/>
    <col min="12047" max="12047" width="14.42578125" style="328" customWidth="1"/>
    <col min="12048" max="12048" width="2.28515625" style="328" customWidth="1"/>
    <col min="12049" max="12049" width="14.42578125" style="328" customWidth="1"/>
    <col min="12050" max="12050" width="2.28515625" style="328" customWidth="1"/>
    <col min="12051" max="12051" width="14.42578125" style="328" customWidth="1"/>
    <col min="12052" max="12052" width="2.28515625" style="328" customWidth="1"/>
    <col min="12053" max="12053" width="14.42578125" style="328" customWidth="1"/>
    <col min="12054" max="12054" width="5.85546875" style="328" customWidth="1"/>
    <col min="12055" max="12288" width="9.140625" style="328"/>
    <col min="12289" max="12289" width="3.7109375" style="328" customWidth="1"/>
    <col min="12290" max="12293" width="2" style="328" customWidth="1"/>
    <col min="12294" max="12294" width="27" style="328" customWidth="1"/>
    <col min="12295" max="12298" width="3.28515625" style="328" customWidth="1"/>
    <col min="12299" max="12299" width="6" style="328" customWidth="1"/>
    <col min="12300" max="12300" width="2.28515625" style="328" customWidth="1"/>
    <col min="12301" max="12301" width="14.42578125" style="328" customWidth="1"/>
    <col min="12302" max="12302" width="2.28515625" style="328" customWidth="1"/>
    <col min="12303" max="12303" width="14.42578125" style="328" customWidth="1"/>
    <col min="12304" max="12304" width="2.28515625" style="328" customWidth="1"/>
    <col min="12305" max="12305" width="14.42578125" style="328" customWidth="1"/>
    <col min="12306" max="12306" width="2.28515625" style="328" customWidth="1"/>
    <col min="12307" max="12307" width="14.42578125" style="328" customWidth="1"/>
    <col min="12308" max="12308" width="2.28515625" style="328" customWidth="1"/>
    <col min="12309" max="12309" width="14.42578125" style="328" customWidth="1"/>
    <col min="12310" max="12310" width="5.85546875" style="328" customWidth="1"/>
    <col min="12311" max="12544" width="9.140625" style="328"/>
    <col min="12545" max="12545" width="3.7109375" style="328" customWidth="1"/>
    <col min="12546" max="12549" width="2" style="328" customWidth="1"/>
    <col min="12550" max="12550" width="27" style="328" customWidth="1"/>
    <col min="12551" max="12554" width="3.28515625" style="328" customWidth="1"/>
    <col min="12555" max="12555" width="6" style="328" customWidth="1"/>
    <col min="12556" max="12556" width="2.28515625" style="328" customWidth="1"/>
    <col min="12557" max="12557" width="14.42578125" style="328" customWidth="1"/>
    <col min="12558" max="12558" width="2.28515625" style="328" customWidth="1"/>
    <col min="12559" max="12559" width="14.42578125" style="328" customWidth="1"/>
    <col min="12560" max="12560" width="2.28515625" style="328" customWidth="1"/>
    <col min="12561" max="12561" width="14.42578125" style="328" customWidth="1"/>
    <col min="12562" max="12562" width="2.28515625" style="328" customWidth="1"/>
    <col min="12563" max="12563" width="14.42578125" style="328" customWidth="1"/>
    <col min="12564" max="12564" width="2.28515625" style="328" customWidth="1"/>
    <col min="12565" max="12565" width="14.42578125" style="328" customWidth="1"/>
    <col min="12566" max="12566" width="5.85546875" style="328" customWidth="1"/>
    <col min="12567" max="12800" width="9.140625" style="328"/>
    <col min="12801" max="12801" width="3.7109375" style="328" customWidth="1"/>
    <col min="12802" max="12805" width="2" style="328" customWidth="1"/>
    <col min="12806" max="12806" width="27" style="328" customWidth="1"/>
    <col min="12807" max="12810" width="3.28515625" style="328" customWidth="1"/>
    <col min="12811" max="12811" width="6" style="328" customWidth="1"/>
    <col min="12812" max="12812" width="2.28515625" style="328" customWidth="1"/>
    <col min="12813" max="12813" width="14.42578125" style="328" customWidth="1"/>
    <col min="12814" max="12814" width="2.28515625" style="328" customWidth="1"/>
    <col min="12815" max="12815" width="14.42578125" style="328" customWidth="1"/>
    <col min="12816" max="12816" width="2.28515625" style="328" customWidth="1"/>
    <col min="12817" max="12817" width="14.42578125" style="328" customWidth="1"/>
    <col min="12818" max="12818" width="2.28515625" style="328" customWidth="1"/>
    <col min="12819" max="12819" width="14.42578125" style="328" customWidth="1"/>
    <col min="12820" max="12820" width="2.28515625" style="328" customWidth="1"/>
    <col min="12821" max="12821" width="14.42578125" style="328" customWidth="1"/>
    <col min="12822" max="12822" width="5.85546875" style="328" customWidth="1"/>
    <col min="12823" max="13056" width="9.140625" style="328"/>
    <col min="13057" max="13057" width="3.7109375" style="328" customWidth="1"/>
    <col min="13058" max="13061" width="2" style="328" customWidth="1"/>
    <col min="13062" max="13062" width="27" style="328" customWidth="1"/>
    <col min="13063" max="13066" width="3.28515625" style="328" customWidth="1"/>
    <col min="13067" max="13067" width="6" style="328" customWidth="1"/>
    <col min="13068" max="13068" width="2.28515625" style="328" customWidth="1"/>
    <col min="13069" max="13069" width="14.42578125" style="328" customWidth="1"/>
    <col min="13070" max="13070" width="2.28515625" style="328" customWidth="1"/>
    <col min="13071" max="13071" width="14.42578125" style="328" customWidth="1"/>
    <col min="13072" max="13072" width="2.28515625" style="328" customWidth="1"/>
    <col min="13073" max="13073" width="14.42578125" style="328" customWidth="1"/>
    <col min="13074" max="13074" width="2.28515625" style="328" customWidth="1"/>
    <col min="13075" max="13075" width="14.42578125" style="328" customWidth="1"/>
    <col min="13076" max="13076" width="2.28515625" style="328" customWidth="1"/>
    <col min="13077" max="13077" width="14.42578125" style="328" customWidth="1"/>
    <col min="13078" max="13078" width="5.85546875" style="328" customWidth="1"/>
    <col min="13079" max="13312" width="9.140625" style="328"/>
    <col min="13313" max="13313" width="3.7109375" style="328" customWidth="1"/>
    <col min="13314" max="13317" width="2" style="328" customWidth="1"/>
    <col min="13318" max="13318" width="27" style="328" customWidth="1"/>
    <col min="13319" max="13322" width="3.28515625" style="328" customWidth="1"/>
    <col min="13323" max="13323" width="6" style="328" customWidth="1"/>
    <col min="13324" max="13324" width="2.28515625" style="328" customWidth="1"/>
    <col min="13325" max="13325" width="14.42578125" style="328" customWidth="1"/>
    <col min="13326" max="13326" width="2.28515625" style="328" customWidth="1"/>
    <col min="13327" max="13327" width="14.42578125" style="328" customWidth="1"/>
    <col min="13328" max="13328" width="2.28515625" style="328" customWidth="1"/>
    <col min="13329" max="13329" width="14.42578125" style="328" customWidth="1"/>
    <col min="13330" max="13330" width="2.28515625" style="328" customWidth="1"/>
    <col min="13331" max="13331" width="14.42578125" style="328" customWidth="1"/>
    <col min="13332" max="13332" width="2.28515625" style="328" customWidth="1"/>
    <col min="13333" max="13333" width="14.42578125" style="328" customWidth="1"/>
    <col min="13334" max="13334" width="5.85546875" style="328" customWidth="1"/>
    <col min="13335" max="13568" width="9.140625" style="328"/>
    <col min="13569" max="13569" width="3.7109375" style="328" customWidth="1"/>
    <col min="13570" max="13573" width="2" style="328" customWidth="1"/>
    <col min="13574" max="13574" width="27" style="328" customWidth="1"/>
    <col min="13575" max="13578" width="3.28515625" style="328" customWidth="1"/>
    <col min="13579" max="13579" width="6" style="328" customWidth="1"/>
    <col min="13580" max="13580" width="2.28515625" style="328" customWidth="1"/>
    <col min="13581" max="13581" width="14.42578125" style="328" customWidth="1"/>
    <col min="13582" max="13582" width="2.28515625" style="328" customWidth="1"/>
    <col min="13583" max="13583" width="14.42578125" style="328" customWidth="1"/>
    <col min="13584" max="13584" width="2.28515625" style="328" customWidth="1"/>
    <col min="13585" max="13585" width="14.42578125" style="328" customWidth="1"/>
    <col min="13586" max="13586" width="2.28515625" style="328" customWidth="1"/>
    <col min="13587" max="13587" width="14.42578125" style="328" customWidth="1"/>
    <col min="13588" max="13588" width="2.28515625" style="328" customWidth="1"/>
    <col min="13589" max="13589" width="14.42578125" style="328" customWidth="1"/>
    <col min="13590" max="13590" width="5.85546875" style="328" customWidth="1"/>
    <col min="13591" max="13824" width="9.140625" style="328"/>
    <col min="13825" max="13825" width="3.7109375" style="328" customWidth="1"/>
    <col min="13826" max="13829" width="2" style="328" customWidth="1"/>
    <col min="13830" max="13830" width="27" style="328" customWidth="1"/>
    <col min="13831" max="13834" width="3.28515625" style="328" customWidth="1"/>
    <col min="13835" max="13835" width="6" style="328" customWidth="1"/>
    <col min="13836" max="13836" width="2.28515625" style="328" customWidth="1"/>
    <col min="13837" max="13837" width="14.42578125" style="328" customWidth="1"/>
    <col min="13838" max="13838" width="2.28515625" style="328" customWidth="1"/>
    <col min="13839" max="13839" width="14.42578125" style="328" customWidth="1"/>
    <col min="13840" max="13840" width="2.28515625" style="328" customWidth="1"/>
    <col min="13841" max="13841" width="14.42578125" style="328" customWidth="1"/>
    <col min="13842" max="13842" width="2.28515625" style="328" customWidth="1"/>
    <col min="13843" max="13843" width="14.42578125" style="328" customWidth="1"/>
    <col min="13844" max="13844" width="2.28515625" style="328" customWidth="1"/>
    <col min="13845" max="13845" width="14.42578125" style="328" customWidth="1"/>
    <col min="13846" max="13846" width="5.85546875" style="328" customWidth="1"/>
    <col min="13847" max="14080" width="9.140625" style="328"/>
    <col min="14081" max="14081" width="3.7109375" style="328" customWidth="1"/>
    <col min="14082" max="14085" width="2" style="328" customWidth="1"/>
    <col min="14086" max="14086" width="27" style="328" customWidth="1"/>
    <col min="14087" max="14090" width="3.28515625" style="328" customWidth="1"/>
    <col min="14091" max="14091" width="6" style="328" customWidth="1"/>
    <col min="14092" max="14092" width="2.28515625" style="328" customWidth="1"/>
    <col min="14093" max="14093" width="14.42578125" style="328" customWidth="1"/>
    <col min="14094" max="14094" width="2.28515625" style="328" customWidth="1"/>
    <col min="14095" max="14095" width="14.42578125" style="328" customWidth="1"/>
    <col min="14096" max="14096" width="2.28515625" style="328" customWidth="1"/>
    <col min="14097" max="14097" width="14.42578125" style="328" customWidth="1"/>
    <col min="14098" max="14098" width="2.28515625" style="328" customWidth="1"/>
    <col min="14099" max="14099" width="14.42578125" style="328" customWidth="1"/>
    <col min="14100" max="14100" width="2.28515625" style="328" customWidth="1"/>
    <col min="14101" max="14101" width="14.42578125" style="328" customWidth="1"/>
    <col min="14102" max="14102" width="5.85546875" style="328" customWidth="1"/>
    <col min="14103" max="14336" width="9.140625" style="328"/>
    <col min="14337" max="14337" width="3.7109375" style="328" customWidth="1"/>
    <col min="14338" max="14341" width="2" style="328" customWidth="1"/>
    <col min="14342" max="14342" width="27" style="328" customWidth="1"/>
    <col min="14343" max="14346" width="3.28515625" style="328" customWidth="1"/>
    <col min="14347" max="14347" width="6" style="328" customWidth="1"/>
    <col min="14348" max="14348" width="2.28515625" style="328" customWidth="1"/>
    <col min="14349" max="14349" width="14.42578125" style="328" customWidth="1"/>
    <col min="14350" max="14350" width="2.28515625" style="328" customWidth="1"/>
    <col min="14351" max="14351" width="14.42578125" style="328" customWidth="1"/>
    <col min="14352" max="14352" width="2.28515625" style="328" customWidth="1"/>
    <col min="14353" max="14353" width="14.42578125" style="328" customWidth="1"/>
    <col min="14354" max="14354" width="2.28515625" style="328" customWidth="1"/>
    <col min="14355" max="14355" width="14.42578125" style="328" customWidth="1"/>
    <col min="14356" max="14356" width="2.28515625" style="328" customWidth="1"/>
    <col min="14357" max="14357" width="14.42578125" style="328" customWidth="1"/>
    <col min="14358" max="14358" width="5.85546875" style="328" customWidth="1"/>
    <col min="14359" max="14592" width="9.140625" style="328"/>
    <col min="14593" max="14593" width="3.7109375" style="328" customWidth="1"/>
    <col min="14594" max="14597" width="2" style="328" customWidth="1"/>
    <col min="14598" max="14598" width="27" style="328" customWidth="1"/>
    <col min="14599" max="14602" width="3.28515625" style="328" customWidth="1"/>
    <col min="14603" max="14603" width="6" style="328" customWidth="1"/>
    <col min="14604" max="14604" width="2.28515625" style="328" customWidth="1"/>
    <col min="14605" max="14605" width="14.42578125" style="328" customWidth="1"/>
    <col min="14606" max="14606" width="2.28515625" style="328" customWidth="1"/>
    <col min="14607" max="14607" width="14.42578125" style="328" customWidth="1"/>
    <col min="14608" max="14608" width="2.28515625" style="328" customWidth="1"/>
    <col min="14609" max="14609" width="14.42578125" style="328" customWidth="1"/>
    <col min="14610" max="14610" width="2.28515625" style="328" customWidth="1"/>
    <col min="14611" max="14611" width="14.42578125" style="328" customWidth="1"/>
    <col min="14612" max="14612" width="2.28515625" style="328" customWidth="1"/>
    <col min="14613" max="14613" width="14.42578125" style="328" customWidth="1"/>
    <col min="14614" max="14614" width="5.85546875" style="328" customWidth="1"/>
    <col min="14615" max="14848" width="9.140625" style="328"/>
    <col min="14849" max="14849" width="3.7109375" style="328" customWidth="1"/>
    <col min="14850" max="14853" width="2" style="328" customWidth="1"/>
    <col min="14854" max="14854" width="27" style="328" customWidth="1"/>
    <col min="14855" max="14858" width="3.28515625" style="328" customWidth="1"/>
    <col min="14859" max="14859" width="6" style="328" customWidth="1"/>
    <col min="14860" max="14860" width="2.28515625" style="328" customWidth="1"/>
    <col min="14861" max="14861" width="14.42578125" style="328" customWidth="1"/>
    <col min="14862" max="14862" width="2.28515625" style="328" customWidth="1"/>
    <col min="14863" max="14863" width="14.42578125" style="328" customWidth="1"/>
    <col min="14864" max="14864" width="2.28515625" style="328" customWidth="1"/>
    <col min="14865" max="14865" width="14.42578125" style="328" customWidth="1"/>
    <col min="14866" max="14866" width="2.28515625" style="328" customWidth="1"/>
    <col min="14867" max="14867" width="14.42578125" style="328" customWidth="1"/>
    <col min="14868" max="14868" width="2.28515625" style="328" customWidth="1"/>
    <col min="14869" max="14869" width="14.42578125" style="328" customWidth="1"/>
    <col min="14870" max="14870" width="5.85546875" style="328" customWidth="1"/>
    <col min="14871" max="15104" width="9.140625" style="328"/>
    <col min="15105" max="15105" width="3.7109375" style="328" customWidth="1"/>
    <col min="15106" max="15109" width="2" style="328" customWidth="1"/>
    <col min="15110" max="15110" width="27" style="328" customWidth="1"/>
    <col min="15111" max="15114" width="3.28515625" style="328" customWidth="1"/>
    <col min="15115" max="15115" width="6" style="328" customWidth="1"/>
    <col min="15116" max="15116" width="2.28515625" style="328" customWidth="1"/>
    <col min="15117" max="15117" width="14.42578125" style="328" customWidth="1"/>
    <col min="15118" max="15118" width="2.28515625" style="328" customWidth="1"/>
    <col min="15119" max="15119" width="14.42578125" style="328" customWidth="1"/>
    <col min="15120" max="15120" width="2.28515625" style="328" customWidth="1"/>
    <col min="15121" max="15121" width="14.42578125" style="328" customWidth="1"/>
    <col min="15122" max="15122" width="2.28515625" style="328" customWidth="1"/>
    <col min="15123" max="15123" width="14.42578125" style="328" customWidth="1"/>
    <col min="15124" max="15124" width="2.28515625" style="328" customWidth="1"/>
    <col min="15125" max="15125" width="14.42578125" style="328" customWidth="1"/>
    <col min="15126" max="15126" width="5.85546875" style="328" customWidth="1"/>
    <col min="15127" max="15360" width="9.140625" style="328"/>
    <col min="15361" max="15361" width="3.7109375" style="328" customWidth="1"/>
    <col min="15362" max="15365" width="2" style="328" customWidth="1"/>
    <col min="15366" max="15366" width="27" style="328" customWidth="1"/>
    <col min="15367" max="15370" width="3.28515625" style="328" customWidth="1"/>
    <col min="15371" max="15371" width="6" style="328" customWidth="1"/>
    <col min="15372" max="15372" width="2.28515625" style="328" customWidth="1"/>
    <col min="15373" max="15373" width="14.42578125" style="328" customWidth="1"/>
    <col min="15374" max="15374" width="2.28515625" style="328" customWidth="1"/>
    <col min="15375" max="15375" width="14.42578125" style="328" customWidth="1"/>
    <col min="15376" max="15376" width="2.28515625" style="328" customWidth="1"/>
    <col min="15377" max="15377" width="14.42578125" style="328" customWidth="1"/>
    <col min="15378" max="15378" width="2.28515625" style="328" customWidth="1"/>
    <col min="15379" max="15379" width="14.42578125" style="328" customWidth="1"/>
    <col min="15380" max="15380" width="2.28515625" style="328" customWidth="1"/>
    <col min="15381" max="15381" width="14.42578125" style="328" customWidth="1"/>
    <col min="15382" max="15382" width="5.85546875" style="328" customWidth="1"/>
    <col min="15383" max="15616" width="9.140625" style="328"/>
    <col min="15617" max="15617" width="3.7109375" style="328" customWidth="1"/>
    <col min="15618" max="15621" width="2" style="328" customWidth="1"/>
    <col min="15622" max="15622" width="27" style="328" customWidth="1"/>
    <col min="15623" max="15626" width="3.28515625" style="328" customWidth="1"/>
    <col min="15627" max="15627" width="6" style="328" customWidth="1"/>
    <col min="15628" max="15628" width="2.28515625" style="328" customWidth="1"/>
    <col min="15629" max="15629" width="14.42578125" style="328" customWidth="1"/>
    <col min="15630" max="15630" width="2.28515625" style="328" customWidth="1"/>
    <col min="15631" max="15631" width="14.42578125" style="328" customWidth="1"/>
    <col min="15632" max="15632" width="2.28515625" style="328" customWidth="1"/>
    <col min="15633" max="15633" width="14.42578125" style="328" customWidth="1"/>
    <col min="15634" max="15634" width="2.28515625" style="328" customWidth="1"/>
    <col min="15635" max="15635" width="14.42578125" style="328" customWidth="1"/>
    <col min="15636" max="15636" width="2.28515625" style="328" customWidth="1"/>
    <col min="15637" max="15637" width="14.42578125" style="328" customWidth="1"/>
    <col min="15638" max="15638" width="5.85546875" style="328" customWidth="1"/>
    <col min="15639" max="15872" width="9.140625" style="328"/>
    <col min="15873" max="15873" width="3.7109375" style="328" customWidth="1"/>
    <col min="15874" max="15877" width="2" style="328" customWidth="1"/>
    <col min="15878" max="15878" width="27" style="328" customWidth="1"/>
    <col min="15879" max="15882" width="3.28515625" style="328" customWidth="1"/>
    <col min="15883" max="15883" width="6" style="328" customWidth="1"/>
    <col min="15884" max="15884" width="2.28515625" style="328" customWidth="1"/>
    <col min="15885" max="15885" width="14.42578125" style="328" customWidth="1"/>
    <col min="15886" max="15886" width="2.28515625" style="328" customWidth="1"/>
    <col min="15887" max="15887" width="14.42578125" style="328" customWidth="1"/>
    <col min="15888" max="15888" width="2.28515625" style="328" customWidth="1"/>
    <col min="15889" max="15889" width="14.42578125" style="328" customWidth="1"/>
    <col min="15890" max="15890" width="2.28515625" style="328" customWidth="1"/>
    <col min="15891" max="15891" width="14.42578125" style="328" customWidth="1"/>
    <col min="15892" max="15892" width="2.28515625" style="328" customWidth="1"/>
    <col min="15893" max="15893" width="14.42578125" style="328" customWidth="1"/>
    <col min="15894" max="15894" width="5.85546875" style="328" customWidth="1"/>
    <col min="15895" max="16128" width="9.140625" style="328"/>
    <col min="16129" max="16129" width="3.7109375" style="328" customWidth="1"/>
    <col min="16130" max="16133" width="2" style="328" customWidth="1"/>
    <col min="16134" max="16134" width="27" style="328" customWidth="1"/>
    <col min="16135" max="16138" width="3.28515625" style="328" customWidth="1"/>
    <col min="16139" max="16139" width="6" style="328" customWidth="1"/>
    <col min="16140" max="16140" width="2.28515625" style="328" customWidth="1"/>
    <col min="16141" max="16141" width="14.42578125" style="328" customWidth="1"/>
    <col min="16142" max="16142" width="2.28515625" style="328" customWidth="1"/>
    <col min="16143" max="16143" width="14.42578125" style="328" customWidth="1"/>
    <col min="16144" max="16144" width="2.28515625" style="328" customWidth="1"/>
    <col min="16145" max="16145" width="14.42578125" style="328" customWidth="1"/>
    <col min="16146" max="16146" width="2.28515625" style="328" customWidth="1"/>
    <col min="16147" max="16147" width="14.42578125" style="328" customWidth="1"/>
    <col min="16148" max="16148" width="2.28515625" style="328" customWidth="1"/>
    <col min="16149" max="16149" width="14.42578125" style="328" customWidth="1"/>
    <col min="16150" max="16150" width="5.85546875" style="328" customWidth="1"/>
    <col min="16151" max="16384" width="9.140625" style="328"/>
  </cols>
  <sheetData>
    <row r="1" spans="1:22" ht="14.45" customHeight="1" x14ac:dyDescent="0.25">
      <c r="A1" s="326" t="s">
        <v>336</v>
      </c>
      <c r="B1" s="327"/>
      <c r="C1" s="327"/>
      <c r="D1" s="327"/>
      <c r="E1" s="327"/>
      <c r="F1" s="327"/>
      <c r="G1" s="327"/>
      <c r="H1" s="327"/>
      <c r="I1" s="327"/>
      <c r="J1" s="327"/>
      <c r="K1" s="327"/>
      <c r="L1" s="327"/>
      <c r="M1" s="327"/>
      <c r="N1" s="327"/>
      <c r="O1" s="327"/>
      <c r="P1" s="327"/>
      <c r="Q1" s="327"/>
      <c r="R1" s="327"/>
      <c r="S1" s="327"/>
      <c r="T1" s="327"/>
      <c r="U1" s="327"/>
      <c r="V1" s="327"/>
    </row>
    <row r="2" spans="1:22" ht="22.7" customHeight="1" x14ac:dyDescent="0.25">
      <c r="A2" s="329" t="s">
        <v>341</v>
      </c>
      <c r="B2" s="327"/>
      <c r="C2" s="327"/>
      <c r="D2" s="327"/>
      <c r="E2" s="327"/>
      <c r="F2" s="327"/>
      <c r="G2" s="327"/>
      <c r="H2" s="327"/>
      <c r="I2" s="327"/>
      <c r="J2" s="327"/>
      <c r="K2" s="327"/>
      <c r="L2" s="327"/>
      <c r="M2" s="327"/>
      <c r="N2" s="327"/>
      <c r="O2" s="327"/>
      <c r="P2" s="327"/>
      <c r="Q2" s="327"/>
      <c r="R2" s="327"/>
      <c r="S2" s="327"/>
      <c r="T2" s="327"/>
      <c r="U2" s="327"/>
      <c r="V2" s="327"/>
    </row>
    <row r="3" spans="1:22" ht="13.7" customHeight="1" x14ac:dyDescent="0.25">
      <c r="A3" s="330" t="s">
        <v>342</v>
      </c>
      <c r="B3" s="327"/>
      <c r="C3" s="327"/>
      <c r="D3" s="327"/>
      <c r="E3" s="327"/>
      <c r="F3" s="327"/>
      <c r="G3" s="327"/>
      <c r="H3" s="327"/>
      <c r="I3" s="327"/>
      <c r="J3" s="327"/>
      <c r="K3" s="327"/>
      <c r="L3" s="327"/>
      <c r="M3" s="327"/>
      <c r="N3" s="327"/>
      <c r="O3" s="327"/>
      <c r="P3" s="327"/>
      <c r="Q3" s="327"/>
      <c r="R3" s="327"/>
      <c r="S3" s="327"/>
      <c r="T3" s="327"/>
      <c r="U3" s="327"/>
      <c r="V3" s="327"/>
    </row>
    <row r="4" spans="1:22" ht="11.45" customHeight="1" x14ac:dyDescent="0.25">
      <c r="A4" s="331" t="s">
        <v>343</v>
      </c>
      <c r="B4" s="327"/>
      <c r="C4" s="327"/>
      <c r="D4" s="327"/>
      <c r="E4" s="327"/>
      <c r="F4" s="327"/>
      <c r="G4" s="327"/>
      <c r="H4" s="327"/>
      <c r="I4" s="327"/>
      <c r="J4" s="327"/>
      <c r="K4" s="327"/>
      <c r="L4" s="327"/>
      <c r="M4" s="327"/>
      <c r="N4" s="327"/>
      <c r="O4" s="327"/>
      <c r="P4" s="327"/>
      <c r="Q4" s="327"/>
      <c r="R4" s="327"/>
      <c r="S4" s="327"/>
      <c r="T4" s="327"/>
      <c r="U4" s="327"/>
      <c r="V4" s="327"/>
    </row>
    <row r="5" spans="1:22" ht="11.45" customHeight="1" x14ac:dyDescent="0.25">
      <c r="B5" s="332" t="s">
        <v>344</v>
      </c>
      <c r="C5" s="333"/>
      <c r="D5" s="333"/>
      <c r="E5" s="333"/>
      <c r="F5" s="333"/>
      <c r="H5" s="332" t="s">
        <v>345</v>
      </c>
      <c r="I5" s="333"/>
      <c r="J5" s="333"/>
      <c r="K5" s="333"/>
      <c r="M5" s="334" t="s">
        <v>346</v>
      </c>
      <c r="O5" s="334" t="s">
        <v>347</v>
      </c>
      <c r="Q5" s="334" t="s">
        <v>348</v>
      </c>
      <c r="S5" s="334" t="s">
        <v>349</v>
      </c>
      <c r="U5" s="334" t="s">
        <v>80</v>
      </c>
    </row>
    <row r="6" spans="1:22" ht="11.45" customHeight="1" x14ac:dyDescent="0.25">
      <c r="B6" s="335" t="s">
        <v>350</v>
      </c>
      <c r="C6" s="336"/>
      <c r="D6" s="336"/>
      <c r="E6" s="336"/>
      <c r="F6" s="336"/>
    </row>
    <row r="7" spans="1:22" ht="11.45" customHeight="1" x14ac:dyDescent="0.25">
      <c r="C7" s="337" t="s">
        <v>351</v>
      </c>
      <c r="D7" s="327"/>
      <c r="E7" s="327"/>
      <c r="F7" s="327"/>
      <c r="G7" s="327"/>
    </row>
    <row r="8" spans="1:22" ht="11.45" customHeight="1" x14ac:dyDescent="0.25">
      <c r="D8" s="337" t="s">
        <v>352</v>
      </c>
      <c r="E8" s="327"/>
      <c r="F8" s="327"/>
      <c r="G8" s="327"/>
      <c r="H8" s="327"/>
    </row>
    <row r="9" spans="1:22" ht="11.45" customHeight="1" x14ac:dyDescent="0.25">
      <c r="A9" s="338"/>
      <c r="B9" s="338"/>
      <c r="C9" s="338"/>
      <c r="D9" s="338"/>
      <c r="E9" s="339" t="s">
        <v>82</v>
      </c>
      <c r="F9" s="340"/>
      <c r="G9" s="340"/>
      <c r="H9" s="341">
        <v>4000000</v>
      </c>
      <c r="I9" s="340"/>
      <c r="J9" s="340"/>
      <c r="K9" s="340"/>
      <c r="L9" s="338"/>
      <c r="M9" s="342">
        <v>4000000</v>
      </c>
      <c r="N9" s="338"/>
      <c r="O9" s="342">
        <v>4000000</v>
      </c>
      <c r="P9" s="338"/>
      <c r="Q9" s="342">
        <v>4000000</v>
      </c>
      <c r="R9" s="338"/>
      <c r="S9" s="342">
        <v>4000000</v>
      </c>
      <c r="T9" s="338"/>
      <c r="U9" s="342">
        <v>4000000</v>
      </c>
      <c r="V9" s="338"/>
    </row>
    <row r="10" spans="1:22" ht="11.45" customHeight="1" x14ac:dyDescent="0.25">
      <c r="A10" s="338"/>
      <c r="B10" s="338"/>
      <c r="C10" s="338"/>
      <c r="D10" s="338"/>
      <c r="E10" s="338"/>
      <c r="F10" s="343" t="s">
        <v>84</v>
      </c>
      <c r="G10" s="340"/>
      <c r="H10" s="344">
        <v>4000000</v>
      </c>
      <c r="I10" s="340"/>
      <c r="J10" s="340"/>
      <c r="K10" s="340"/>
      <c r="L10" s="338"/>
      <c r="M10" s="345">
        <v>4000000</v>
      </c>
      <c r="N10" s="338"/>
      <c r="O10" s="345">
        <v>4000000</v>
      </c>
      <c r="P10" s="338"/>
      <c r="Q10" s="345">
        <v>4000000</v>
      </c>
      <c r="R10" s="338"/>
      <c r="S10" s="345">
        <v>4000000</v>
      </c>
      <c r="T10" s="338"/>
      <c r="U10" s="345">
        <v>4000000</v>
      </c>
      <c r="V10" s="338"/>
    </row>
    <row r="11" spans="1:22" ht="11.45" customHeight="1" x14ac:dyDescent="0.25">
      <c r="A11" s="338"/>
      <c r="B11" s="338"/>
      <c r="C11" s="338"/>
      <c r="D11" s="338"/>
      <c r="E11" s="339" t="s">
        <v>87</v>
      </c>
      <c r="F11" s="340"/>
      <c r="G11" s="340"/>
      <c r="H11" s="341">
        <v>0</v>
      </c>
      <c r="I11" s="340"/>
      <c r="J11" s="340"/>
      <c r="K11" s="340"/>
      <c r="L11" s="338"/>
      <c r="M11" s="342">
        <v>0</v>
      </c>
      <c r="N11" s="338"/>
      <c r="O11" s="342">
        <v>0</v>
      </c>
      <c r="P11" s="338"/>
      <c r="Q11" s="342">
        <v>0</v>
      </c>
      <c r="R11" s="338"/>
      <c r="S11" s="342">
        <v>0</v>
      </c>
      <c r="T11" s="338"/>
      <c r="U11" s="342">
        <v>425000</v>
      </c>
      <c r="V11" s="338"/>
    </row>
    <row r="12" spans="1:22" ht="11.45" customHeight="1" x14ac:dyDescent="0.25">
      <c r="A12" s="338"/>
      <c r="B12" s="338"/>
      <c r="C12" s="338"/>
      <c r="D12" s="338"/>
      <c r="E12" s="338"/>
      <c r="F12" s="343" t="s">
        <v>340</v>
      </c>
      <c r="G12" s="340"/>
      <c r="H12" s="344">
        <v>0</v>
      </c>
      <c r="I12" s="340"/>
      <c r="J12" s="340"/>
      <c r="K12" s="340"/>
      <c r="L12" s="338"/>
      <c r="M12" s="345">
        <v>0</v>
      </c>
      <c r="N12" s="338"/>
      <c r="O12" s="345">
        <v>0</v>
      </c>
      <c r="P12" s="338"/>
      <c r="Q12" s="345">
        <v>0</v>
      </c>
      <c r="R12" s="338"/>
      <c r="S12" s="345">
        <v>0</v>
      </c>
      <c r="T12" s="338"/>
      <c r="U12" s="345">
        <v>425000</v>
      </c>
      <c r="V12" s="338"/>
    </row>
    <row r="13" spans="1:22" ht="11.45" customHeight="1" x14ac:dyDescent="0.25">
      <c r="A13" s="338"/>
      <c r="B13" s="338"/>
      <c r="C13" s="338"/>
      <c r="D13" s="338"/>
      <c r="E13" s="343" t="s">
        <v>87</v>
      </c>
      <c r="F13" s="340"/>
      <c r="G13" s="340"/>
      <c r="H13" s="346">
        <v>867161871</v>
      </c>
      <c r="I13" s="347"/>
      <c r="J13" s="347"/>
      <c r="K13" s="347"/>
      <c r="L13" s="338"/>
      <c r="M13" s="345">
        <v>867161871</v>
      </c>
      <c r="N13" s="338"/>
      <c r="O13" s="345">
        <v>867161871</v>
      </c>
      <c r="P13" s="338"/>
      <c r="Q13" s="345">
        <v>867161871</v>
      </c>
      <c r="R13" s="338"/>
      <c r="S13" s="345">
        <v>867161871</v>
      </c>
      <c r="T13" s="338"/>
      <c r="U13" s="345">
        <v>867161871</v>
      </c>
      <c r="V13" s="338"/>
    </row>
    <row r="14" spans="1:22" ht="11.45" customHeight="1" x14ac:dyDescent="0.25">
      <c r="A14" s="338"/>
      <c r="B14" s="338"/>
      <c r="C14" s="338"/>
      <c r="D14" s="339" t="s">
        <v>353</v>
      </c>
      <c r="E14" s="340"/>
      <c r="F14" s="340"/>
      <c r="G14" s="340"/>
      <c r="H14" s="348">
        <v>871161871</v>
      </c>
      <c r="I14" s="349"/>
      <c r="J14" s="349"/>
      <c r="K14" s="349"/>
      <c r="L14" s="338"/>
      <c r="M14" s="350">
        <v>871161871</v>
      </c>
      <c r="N14" s="338"/>
      <c r="O14" s="350">
        <v>871161871</v>
      </c>
      <c r="P14" s="338"/>
      <c r="Q14" s="350">
        <v>871161871</v>
      </c>
      <c r="R14" s="338"/>
      <c r="S14" s="350">
        <v>871161871</v>
      </c>
      <c r="T14" s="338"/>
      <c r="U14" s="350">
        <v>871586871</v>
      </c>
      <c r="V14" s="338"/>
    </row>
    <row r="15" spans="1:22" ht="11.45" customHeight="1" x14ac:dyDescent="0.25">
      <c r="A15" s="338"/>
      <c r="B15" s="338"/>
      <c r="C15" s="338"/>
      <c r="D15" s="339" t="s">
        <v>354</v>
      </c>
      <c r="E15" s="340"/>
      <c r="F15" s="340"/>
      <c r="G15" s="340"/>
      <c r="H15" s="340"/>
      <c r="I15" s="338"/>
      <c r="J15" s="338"/>
      <c r="K15" s="338"/>
      <c r="L15" s="338"/>
      <c r="M15" s="338"/>
      <c r="N15" s="338"/>
      <c r="O15" s="338"/>
      <c r="P15" s="338"/>
      <c r="Q15" s="338"/>
      <c r="R15" s="338"/>
      <c r="S15" s="338"/>
      <c r="T15" s="338"/>
      <c r="U15" s="338"/>
      <c r="V15" s="338"/>
    </row>
    <row r="16" spans="1:22" ht="11.45" customHeight="1" x14ac:dyDescent="0.25">
      <c r="A16" s="338"/>
      <c r="B16" s="338"/>
      <c r="C16" s="338"/>
      <c r="D16" s="339" t="s">
        <v>355</v>
      </c>
      <c r="E16" s="340"/>
      <c r="F16" s="340"/>
      <c r="G16" s="340"/>
      <c r="H16" s="348">
        <v>0</v>
      </c>
      <c r="I16" s="349"/>
      <c r="J16" s="349"/>
      <c r="K16" s="349"/>
      <c r="L16" s="338"/>
      <c r="M16" s="350">
        <v>0</v>
      </c>
      <c r="N16" s="338"/>
      <c r="O16" s="350">
        <v>0</v>
      </c>
      <c r="P16" s="338"/>
      <c r="Q16" s="350">
        <v>0</v>
      </c>
      <c r="R16" s="338"/>
      <c r="S16" s="350">
        <v>0</v>
      </c>
      <c r="T16" s="338"/>
      <c r="U16" s="350">
        <v>0</v>
      </c>
      <c r="V16" s="338"/>
    </row>
    <row r="17" spans="1:22" ht="11.45" customHeight="1" x14ac:dyDescent="0.25">
      <c r="A17" s="338"/>
      <c r="B17" s="338"/>
      <c r="C17" s="338"/>
      <c r="D17" s="339" t="s">
        <v>356</v>
      </c>
      <c r="E17" s="340"/>
      <c r="F17" s="340"/>
      <c r="G17" s="340"/>
      <c r="H17" s="340"/>
      <c r="I17" s="338"/>
      <c r="J17" s="338"/>
      <c r="K17" s="338"/>
      <c r="L17" s="338"/>
      <c r="M17" s="338"/>
      <c r="N17" s="338"/>
      <c r="O17" s="338"/>
      <c r="P17" s="338"/>
      <c r="Q17" s="338"/>
      <c r="R17" s="338"/>
      <c r="S17" s="338"/>
      <c r="T17" s="338"/>
      <c r="U17" s="338"/>
      <c r="V17" s="338"/>
    </row>
    <row r="18" spans="1:22" ht="11.45" customHeight="1" x14ac:dyDescent="0.25">
      <c r="A18" s="338"/>
      <c r="B18" s="338"/>
      <c r="C18" s="338"/>
      <c r="D18" s="339" t="s">
        <v>357</v>
      </c>
      <c r="E18" s="340"/>
      <c r="F18" s="340"/>
      <c r="G18" s="340"/>
      <c r="H18" s="348">
        <v>0</v>
      </c>
      <c r="I18" s="349"/>
      <c r="J18" s="349"/>
      <c r="K18" s="349"/>
      <c r="L18" s="338"/>
      <c r="M18" s="350">
        <v>0</v>
      </c>
      <c r="N18" s="338"/>
      <c r="O18" s="350">
        <v>0</v>
      </c>
      <c r="P18" s="338"/>
      <c r="Q18" s="350">
        <v>0</v>
      </c>
      <c r="R18" s="338"/>
      <c r="S18" s="350">
        <v>0</v>
      </c>
      <c r="T18" s="338"/>
      <c r="U18" s="350">
        <v>0</v>
      </c>
      <c r="V18" s="338"/>
    </row>
    <row r="19" spans="1:22" ht="11.45" customHeight="1" x14ac:dyDescent="0.25">
      <c r="A19" s="338"/>
      <c r="B19" s="338"/>
      <c r="C19" s="338"/>
      <c r="D19" s="339" t="s">
        <v>358</v>
      </c>
      <c r="E19" s="340"/>
      <c r="F19" s="340"/>
      <c r="G19" s="340"/>
      <c r="H19" s="340"/>
      <c r="I19" s="338"/>
      <c r="J19" s="338"/>
      <c r="K19" s="338"/>
      <c r="L19" s="338"/>
      <c r="M19" s="338"/>
      <c r="N19" s="338"/>
      <c r="O19" s="338"/>
      <c r="P19" s="338"/>
      <c r="Q19" s="338"/>
      <c r="R19" s="338"/>
      <c r="S19" s="338"/>
      <c r="T19" s="338"/>
      <c r="U19" s="338"/>
      <c r="V19" s="338"/>
    </row>
    <row r="20" spans="1:22" ht="11.45" customHeight="1" x14ac:dyDescent="0.25">
      <c r="A20" s="338"/>
      <c r="B20" s="338"/>
      <c r="C20" s="338"/>
      <c r="D20" s="339" t="s">
        <v>359</v>
      </c>
      <c r="E20" s="340"/>
      <c r="F20" s="340"/>
      <c r="G20" s="340"/>
      <c r="H20" s="351">
        <v>0</v>
      </c>
      <c r="I20" s="352"/>
      <c r="J20" s="352"/>
      <c r="K20" s="352"/>
      <c r="L20" s="338"/>
      <c r="M20" s="350">
        <v>0</v>
      </c>
      <c r="N20" s="338"/>
      <c r="O20" s="350">
        <v>0</v>
      </c>
      <c r="P20" s="338"/>
      <c r="Q20" s="350">
        <v>0</v>
      </c>
      <c r="R20" s="338"/>
      <c r="S20" s="350">
        <v>0</v>
      </c>
      <c r="T20" s="338"/>
      <c r="U20" s="350">
        <v>0</v>
      </c>
      <c r="V20" s="338"/>
    </row>
    <row r="21" spans="1:22" ht="11.45" customHeight="1" x14ac:dyDescent="0.25">
      <c r="A21" s="338"/>
      <c r="B21" s="338"/>
      <c r="C21" s="339" t="s">
        <v>360</v>
      </c>
      <c r="D21" s="340"/>
      <c r="E21" s="340"/>
      <c r="F21" s="340"/>
      <c r="G21" s="340"/>
      <c r="H21" s="348">
        <v>871161871</v>
      </c>
      <c r="I21" s="349"/>
      <c r="J21" s="349"/>
      <c r="K21" s="349"/>
      <c r="L21" s="338"/>
      <c r="M21" s="350">
        <v>871161871</v>
      </c>
      <c r="N21" s="338"/>
      <c r="O21" s="350">
        <v>871161871</v>
      </c>
      <c r="P21" s="338"/>
      <c r="Q21" s="350">
        <v>871161871</v>
      </c>
      <c r="R21" s="338"/>
      <c r="S21" s="350">
        <v>871161871</v>
      </c>
      <c r="T21" s="338"/>
      <c r="U21" s="350">
        <v>871586871</v>
      </c>
      <c r="V21" s="338"/>
    </row>
    <row r="22" spans="1:22" ht="11.45" customHeight="1" x14ac:dyDescent="0.25">
      <c r="A22" s="338"/>
      <c r="B22" s="338"/>
      <c r="C22" s="339" t="s">
        <v>361</v>
      </c>
      <c r="D22" s="340"/>
      <c r="E22" s="340"/>
      <c r="F22" s="340"/>
      <c r="G22" s="340"/>
      <c r="H22" s="338"/>
      <c r="I22" s="338"/>
      <c r="J22" s="338"/>
      <c r="K22" s="338"/>
      <c r="L22" s="338"/>
      <c r="M22" s="338"/>
      <c r="N22" s="338"/>
      <c r="O22" s="338"/>
      <c r="P22" s="338"/>
      <c r="Q22" s="338"/>
      <c r="R22" s="338"/>
      <c r="S22" s="338"/>
      <c r="T22" s="338"/>
      <c r="U22" s="338"/>
      <c r="V22" s="338"/>
    </row>
    <row r="23" spans="1:22" ht="11.45" customHeight="1" x14ac:dyDescent="0.25">
      <c r="A23" s="338"/>
      <c r="B23" s="338"/>
      <c r="C23" s="338"/>
      <c r="D23" s="339" t="s">
        <v>362</v>
      </c>
      <c r="E23" s="340"/>
      <c r="F23" s="340"/>
      <c r="G23" s="340"/>
      <c r="H23" s="340"/>
      <c r="I23" s="338"/>
      <c r="J23" s="338"/>
      <c r="K23" s="338"/>
      <c r="L23" s="338"/>
      <c r="M23" s="338"/>
      <c r="N23" s="338"/>
      <c r="O23" s="338"/>
      <c r="P23" s="338"/>
      <c r="Q23" s="338"/>
      <c r="R23" s="338"/>
      <c r="S23" s="338"/>
      <c r="T23" s="338"/>
      <c r="U23" s="338"/>
      <c r="V23" s="338"/>
    </row>
    <row r="24" spans="1:22" ht="11.45" customHeight="1" x14ac:dyDescent="0.25">
      <c r="A24" s="338"/>
      <c r="B24" s="338"/>
      <c r="C24" s="338"/>
      <c r="D24" s="339" t="s">
        <v>363</v>
      </c>
      <c r="E24" s="340"/>
      <c r="F24" s="340"/>
      <c r="G24" s="340"/>
      <c r="H24" s="348">
        <v>0</v>
      </c>
      <c r="I24" s="349"/>
      <c r="J24" s="349"/>
      <c r="K24" s="349"/>
      <c r="L24" s="338"/>
      <c r="M24" s="350">
        <v>0</v>
      </c>
      <c r="N24" s="338"/>
      <c r="O24" s="350">
        <v>0</v>
      </c>
      <c r="P24" s="338"/>
      <c r="Q24" s="350">
        <v>0</v>
      </c>
      <c r="R24" s="338"/>
      <c r="S24" s="350">
        <v>0</v>
      </c>
      <c r="T24" s="338"/>
      <c r="U24" s="350">
        <v>0</v>
      </c>
      <c r="V24" s="338"/>
    </row>
    <row r="25" spans="1:22" ht="11.45" customHeight="1" x14ac:dyDescent="0.25">
      <c r="A25" s="338"/>
      <c r="B25" s="338"/>
      <c r="C25" s="338"/>
      <c r="D25" s="339" t="s">
        <v>103</v>
      </c>
      <c r="E25" s="340"/>
      <c r="F25" s="340"/>
      <c r="G25" s="340"/>
      <c r="H25" s="340"/>
      <c r="I25" s="338"/>
      <c r="J25" s="338"/>
      <c r="K25" s="338"/>
      <c r="L25" s="338"/>
      <c r="M25" s="338"/>
      <c r="N25" s="338"/>
      <c r="O25" s="338"/>
      <c r="P25" s="338"/>
      <c r="Q25" s="338"/>
      <c r="R25" s="338"/>
      <c r="S25" s="338"/>
      <c r="T25" s="338"/>
      <c r="U25" s="338"/>
      <c r="V25" s="338"/>
    </row>
    <row r="26" spans="1:22" ht="11.45" customHeight="1" x14ac:dyDescent="0.25">
      <c r="A26" s="338"/>
      <c r="B26" s="338"/>
      <c r="C26" s="338"/>
      <c r="D26" s="339" t="s">
        <v>364</v>
      </c>
      <c r="E26" s="340"/>
      <c r="F26" s="340"/>
      <c r="G26" s="340"/>
      <c r="H26" s="351">
        <v>0</v>
      </c>
      <c r="I26" s="352"/>
      <c r="J26" s="352"/>
      <c r="K26" s="352"/>
      <c r="L26" s="338"/>
      <c r="M26" s="350">
        <v>0</v>
      </c>
      <c r="N26" s="338"/>
      <c r="O26" s="350">
        <v>0</v>
      </c>
      <c r="P26" s="338"/>
      <c r="Q26" s="350">
        <v>0</v>
      </c>
      <c r="R26" s="338"/>
      <c r="S26" s="350">
        <v>0</v>
      </c>
      <c r="T26" s="338"/>
      <c r="U26" s="350">
        <v>0</v>
      </c>
      <c r="V26" s="338"/>
    </row>
    <row r="27" spans="1:22" ht="11.45" customHeight="1" x14ac:dyDescent="0.25">
      <c r="A27" s="338"/>
      <c r="B27" s="338"/>
      <c r="C27" s="339" t="s">
        <v>365</v>
      </c>
      <c r="D27" s="340"/>
      <c r="E27" s="340"/>
      <c r="F27" s="340"/>
      <c r="G27" s="340"/>
      <c r="H27" s="348">
        <v>0</v>
      </c>
      <c r="I27" s="349"/>
      <c r="J27" s="349"/>
      <c r="K27" s="349"/>
      <c r="L27" s="338"/>
      <c r="M27" s="350">
        <v>0</v>
      </c>
      <c r="N27" s="338"/>
      <c r="O27" s="350">
        <v>0</v>
      </c>
      <c r="P27" s="338"/>
      <c r="Q27" s="350">
        <v>0</v>
      </c>
      <c r="R27" s="338"/>
      <c r="S27" s="350">
        <v>0</v>
      </c>
      <c r="T27" s="338"/>
      <c r="U27" s="350">
        <v>0</v>
      </c>
      <c r="V27" s="338"/>
    </row>
    <row r="28" spans="1:22" ht="11.45" customHeight="1" x14ac:dyDescent="0.25">
      <c r="A28" s="338"/>
      <c r="B28" s="338"/>
      <c r="C28" s="339" t="s">
        <v>366</v>
      </c>
      <c r="D28" s="340"/>
      <c r="E28" s="340"/>
      <c r="F28" s="340"/>
      <c r="G28" s="340"/>
      <c r="H28" s="338"/>
      <c r="I28" s="338"/>
      <c r="J28" s="338"/>
      <c r="K28" s="338"/>
      <c r="L28" s="338"/>
      <c r="M28" s="338"/>
      <c r="N28" s="338"/>
      <c r="O28" s="338"/>
      <c r="P28" s="338"/>
      <c r="Q28" s="338"/>
      <c r="R28" s="338"/>
      <c r="S28" s="338"/>
      <c r="T28" s="338"/>
      <c r="U28" s="338"/>
      <c r="V28" s="338"/>
    </row>
    <row r="29" spans="1:22" ht="11.45" customHeight="1" x14ac:dyDescent="0.25">
      <c r="A29" s="338"/>
      <c r="B29" s="338"/>
      <c r="C29" s="339" t="s">
        <v>367</v>
      </c>
      <c r="D29" s="340"/>
      <c r="E29" s="340"/>
      <c r="F29" s="340"/>
      <c r="G29" s="340"/>
      <c r="H29" s="351">
        <v>0</v>
      </c>
      <c r="I29" s="352"/>
      <c r="J29" s="352"/>
      <c r="K29" s="352"/>
      <c r="L29" s="338"/>
      <c r="M29" s="350">
        <v>0</v>
      </c>
      <c r="N29" s="338"/>
      <c r="O29" s="350">
        <v>0</v>
      </c>
      <c r="P29" s="338"/>
      <c r="Q29" s="350">
        <v>0</v>
      </c>
      <c r="R29" s="338"/>
      <c r="S29" s="350">
        <v>0</v>
      </c>
      <c r="T29" s="338"/>
      <c r="U29" s="350">
        <v>0</v>
      </c>
      <c r="V29" s="338"/>
    </row>
    <row r="30" spans="1:22" ht="11.45" customHeight="1" x14ac:dyDescent="0.25">
      <c r="A30" s="338"/>
      <c r="B30" s="339" t="s">
        <v>368</v>
      </c>
      <c r="C30" s="340"/>
      <c r="D30" s="340"/>
      <c r="E30" s="340"/>
      <c r="F30" s="340"/>
      <c r="G30" s="338"/>
      <c r="H30" s="348">
        <v>871161871</v>
      </c>
      <c r="I30" s="349"/>
      <c r="J30" s="349"/>
      <c r="K30" s="349"/>
      <c r="L30" s="338"/>
      <c r="M30" s="350">
        <v>871161871</v>
      </c>
      <c r="N30" s="338"/>
      <c r="O30" s="350">
        <v>871161871</v>
      </c>
      <c r="P30" s="338"/>
      <c r="Q30" s="350">
        <v>871161871</v>
      </c>
      <c r="R30" s="338"/>
      <c r="S30" s="350">
        <v>871161871</v>
      </c>
      <c r="T30" s="338"/>
      <c r="U30" s="350">
        <v>871586871</v>
      </c>
      <c r="V30" s="338"/>
    </row>
    <row r="31" spans="1:22" ht="11.45" customHeight="1" x14ac:dyDescent="0.25">
      <c r="A31" s="338"/>
      <c r="B31" s="339" t="s">
        <v>59</v>
      </c>
      <c r="C31" s="340"/>
      <c r="D31" s="340"/>
      <c r="E31" s="340"/>
      <c r="F31" s="340"/>
      <c r="G31" s="338"/>
      <c r="H31" s="338"/>
      <c r="I31" s="338"/>
      <c r="J31" s="338"/>
      <c r="K31" s="338"/>
      <c r="L31" s="338"/>
      <c r="M31" s="338"/>
      <c r="N31" s="338"/>
      <c r="O31" s="338"/>
      <c r="P31" s="338"/>
      <c r="Q31" s="338"/>
      <c r="R31" s="338"/>
      <c r="S31" s="338"/>
      <c r="T31" s="338"/>
      <c r="U31" s="338"/>
      <c r="V31" s="338"/>
    </row>
    <row r="32" spans="1:22" ht="11.45" customHeight="1" x14ac:dyDescent="0.25">
      <c r="A32" s="338"/>
      <c r="B32" s="338"/>
      <c r="C32" s="339" t="s">
        <v>60</v>
      </c>
      <c r="D32" s="340"/>
      <c r="E32" s="340"/>
      <c r="F32" s="340"/>
      <c r="G32" s="340"/>
      <c r="H32" s="338"/>
      <c r="I32" s="338"/>
      <c r="J32" s="338"/>
      <c r="K32" s="338"/>
      <c r="L32" s="338"/>
      <c r="M32" s="338"/>
      <c r="N32" s="338"/>
      <c r="O32" s="338"/>
      <c r="P32" s="338"/>
      <c r="Q32" s="338"/>
      <c r="R32" s="338"/>
      <c r="S32" s="338"/>
      <c r="T32" s="338"/>
      <c r="U32" s="338"/>
      <c r="V32" s="338"/>
    </row>
    <row r="33" spans="1:22" ht="11.45" customHeight="1" x14ac:dyDescent="0.25">
      <c r="A33" s="338"/>
      <c r="B33" s="338"/>
      <c r="C33" s="338"/>
      <c r="D33" s="339" t="s">
        <v>369</v>
      </c>
      <c r="E33" s="340"/>
      <c r="F33" s="340"/>
      <c r="G33" s="340"/>
      <c r="H33" s="340"/>
      <c r="I33" s="338"/>
      <c r="J33" s="338"/>
      <c r="K33" s="338"/>
      <c r="L33" s="338"/>
      <c r="M33" s="338"/>
      <c r="N33" s="338"/>
      <c r="O33" s="338"/>
      <c r="P33" s="338"/>
      <c r="Q33" s="338"/>
      <c r="R33" s="338"/>
      <c r="S33" s="338"/>
      <c r="T33" s="338"/>
      <c r="U33" s="338"/>
      <c r="V33" s="338"/>
    </row>
    <row r="34" spans="1:22" ht="11.45" customHeight="1" x14ac:dyDescent="0.25">
      <c r="A34" s="338"/>
      <c r="B34" s="338"/>
      <c r="C34" s="338"/>
      <c r="D34" s="338"/>
      <c r="E34" s="339" t="s">
        <v>370</v>
      </c>
      <c r="F34" s="340"/>
      <c r="G34" s="340"/>
      <c r="H34" s="340"/>
      <c r="I34" s="340"/>
      <c r="J34" s="338"/>
      <c r="K34" s="338"/>
      <c r="L34" s="338"/>
      <c r="M34" s="338"/>
      <c r="N34" s="338"/>
      <c r="O34" s="338"/>
      <c r="P34" s="338"/>
      <c r="Q34" s="338"/>
      <c r="R34" s="338"/>
      <c r="S34" s="338"/>
      <c r="T34" s="338"/>
      <c r="U34" s="338"/>
      <c r="V34" s="338"/>
    </row>
    <row r="35" spans="1:22" ht="11.45" customHeight="1" x14ac:dyDescent="0.25">
      <c r="A35" s="338"/>
      <c r="B35" s="338"/>
      <c r="C35" s="338"/>
      <c r="D35" s="338"/>
      <c r="E35" s="339" t="s">
        <v>371</v>
      </c>
      <c r="F35" s="340"/>
      <c r="G35" s="340"/>
      <c r="H35" s="348">
        <v>0</v>
      </c>
      <c r="I35" s="349"/>
      <c r="J35" s="349"/>
      <c r="K35" s="349"/>
      <c r="L35" s="338"/>
      <c r="M35" s="350">
        <v>0</v>
      </c>
      <c r="N35" s="338"/>
      <c r="O35" s="350">
        <v>0</v>
      </c>
      <c r="P35" s="338"/>
      <c r="Q35" s="350">
        <v>0</v>
      </c>
      <c r="R35" s="338"/>
      <c r="S35" s="350">
        <v>0</v>
      </c>
      <c r="T35" s="338"/>
      <c r="U35" s="350">
        <v>0</v>
      </c>
      <c r="V35" s="338"/>
    </row>
    <row r="36" spans="1:22" ht="11.45" customHeight="1" x14ac:dyDescent="0.25">
      <c r="A36" s="338"/>
      <c r="B36" s="338"/>
      <c r="C36" s="338"/>
      <c r="D36" s="338"/>
      <c r="E36" s="339" t="s">
        <v>372</v>
      </c>
      <c r="F36" s="340"/>
      <c r="G36" s="340"/>
      <c r="H36" s="340"/>
      <c r="I36" s="340"/>
      <c r="J36" s="338"/>
      <c r="K36" s="338"/>
      <c r="L36" s="338"/>
      <c r="M36" s="338"/>
      <c r="N36" s="338"/>
      <c r="O36" s="338"/>
      <c r="P36" s="338"/>
      <c r="Q36" s="338"/>
      <c r="R36" s="338"/>
      <c r="S36" s="338"/>
      <c r="T36" s="338"/>
      <c r="U36" s="338"/>
      <c r="V36" s="338"/>
    </row>
    <row r="37" spans="1:22" ht="11.45" customHeight="1" x14ac:dyDescent="0.25">
      <c r="A37" s="338"/>
      <c r="B37" s="338"/>
      <c r="C37" s="338"/>
      <c r="D37" s="338"/>
      <c r="E37" s="338"/>
      <c r="F37" s="343" t="s">
        <v>130</v>
      </c>
      <c r="G37" s="340"/>
      <c r="H37" s="346">
        <v>0</v>
      </c>
      <c r="I37" s="347"/>
      <c r="J37" s="347"/>
      <c r="K37" s="347"/>
      <c r="L37" s="338"/>
      <c r="M37" s="345">
        <v>0</v>
      </c>
      <c r="N37" s="338"/>
      <c r="O37" s="345">
        <v>0</v>
      </c>
      <c r="P37" s="338"/>
      <c r="Q37" s="345">
        <v>0</v>
      </c>
      <c r="R37" s="338"/>
      <c r="S37" s="345">
        <v>0</v>
      </c>
      <c r="T37" s="338"/>
      <c r="U37" s="345">
        <v>1000000</v>
      </c>
      <c r="V37" s="338"/>
    </row>
    <row r="38" spans="1:22" ht="11.45" customHeight="1" x14ac:dyDescent="0.25">
      <c r="A38" s="338"/>
      <c r="B38" s="338"/>
      <c r="C38" s="338"/>
      <c r="D38" s="338"/>
      <c r="E38" s="339" t="s">
        <v>373</v>
      </c>
      <c r="F38" s="340"/>
      <c r="G38" s="340"/>
      <c r="H38" s="351">
        <v>0</v>
      </c>
      <c r="I38" s="352"/>
      <c r="J38" s="352"/>
      <c r="K38" s="352"/>
      <c r="L38" s="338"/>
      <c r="M38" s="350">
        <v>0</v>
      </c>
      <c r="N38" s="338"/>
      <c r="O38" s="350">
        <v>0</v>
      </c>
      <c r="P38" s="338"/>
      <c r="Q38" s="350">
        <v>0</v>
      </c>
      <c r="R38" s="338"/>
      <c r="S38" s="350">
        <v>0</v>
      </c>
      <c r="T38" s="338"/>
      <c r="U38" s="350">
        <v>1000000</v>
      </c>
      <c r="V38" s="338"/>
    </row>
    <row r="39" spans="1:22" ht="11.45" customHeight="1" x14ac:dyDescent="0.25">
      <c r="A39" s="338"/>
      <c r="B39" s="338"/>
      <c r="C39" s="338"/>
      <c r="D39" s="339" t="s">
        <v>374</v>
      </c>
      <c r="E39" s="340"/>
      <c r="F39" s="340"/>
      <c r="G39" s="340"/>
      <c r="H39" s="348">
        <v>0</v>
      </c>
      <c r="I39" s="349"/>
      <c r="J39" s="349"/>
      <c r="K39" s="349"/>
      <c r="L39" s="338"/>
      <c r="M39" s="350">
        <v>0</v>
      </c>
      <c r="N39" s="338"/>
      <c r="O39" s="350">
        <v>0</v>
      </c>
      <c r="P39" s="338"/>
      <c r="Q39" s="350">
        <v>0</v>
      </c>
      <c r="R39" s="338"/>
      <c r="S39" s="350">
        <v>0</v>
      </c>
      <c r="T39" s="338"/>
      <c r="U39" s="350">
        <v>1000000</v>
      </c>
      <c r="V39" s="338"/>
    </row>
    <row r="40" spans="1:22" ht="11.45" customHeight="1" x14ac:dyDescent="0.25">
      <c r="A40" s="338"/>
      <c r="B40" s="338"/>
      <c r="C40" s="338"/>
      <c r="D40" s="339" t="s">
        <v>375</v>
      </c>
      <c r="E40" s="340"/>
      <c r="F40" s="340"/>
      <c r="G40" s="340"/>
      <c r="H40" s="340"/>
      <c r="I40" s="338"/>
      <c r="J40" s="338"/>
      <c r="K40" s="338"/>
      <c r="L40" s="338"/>
      <c r="M40" s="338"/>
      <c r="N40" s="338"/>
      <c r="O40" s="338"/>
      <c r="P40" s="338"/>
      <c r="Q40" s="338"/>
      <c r="R40" s="338"/>
      <c r="S40" s="338"/>
      <c r="T40" s="338"/>
      <c r="U40" s="338"/>
      <c r="V40" s="338"/>
    </row>
    <row r="41" spans="1:22" ht="11.45" customHeight="1" x14ac:dyDescent="0.25">
      <c r="A41" s="338"/>
      <c r="B41" s="338"/>
      <c r="C41" s="338"/>
      <c r="D41" s="339" t="s">
        <v>376</v>
      </c>
      <c r="E41" s="340"/>
      <c r="F41" s="340"/>
      <c r="G41" s="340"/>
      <c r="H41" s="351">
        <v>0</v>
      </c>
      <c r="I41" s="352"/>
      <c r="J41" s="352"/>
      <c r="K41" s="352"/>
      <c r="L41" s="338"/>
      <c r="M41" s="350">
        <v>0</v>
      </c>
      <c r="N41" s="338"/>
      <c r="O41" s="350">
        <v>0</v>
      </c>
      <c r="P41" s="338"/>
      <c r="Q41" s="350">
        <v>0</v>
      </c>
      <c r="R41" s="338"/>
      <c r="S41" s="350">
        <v>0</v>
      </c>
      <c r="T41" s="338"/>
      <c r="U41" s="350">
        <v>0</v>
      </c>
      <c r="V41" s="338"/>
    </row>
    <row r="42" spans="1:22" ht="11.45" customHeight="1" x14ac:dyDescent="0.25">
      <c r="A42" s="338"/>
      <c r="B42" s="338"/>
      <c r="C42" s="339" t="s">
        <v>65</v>
      </c>
      <c r="D42" s="340"/>
      <c r="E42" s="340"/>
      <c r="F42" s="340"/>
      <c r="G42" s="340"/>
      <c r="H42" s="348">
        <v>0</v>
      </c>
      <c r="I42" s="349"/>
      <c r="J42" s="349"/>
      <c r="K42" s="349"/>
      <c r="L42" s="338"/>
      <c r="M42" s="350">
        <v>0</v>
      </c>
      <c r="N42" s="338"/>
      <c r="O42" s="350">
        <v>0</v>
      </c>
      <c r="P42" s="338"/>
      <c r="Q42" s="350">
        <v>0</v>
      </c>
      <c r="R42" s="338"/>
      <c r="S42" s="350">
        <v>0</v>
      </c>
      <c r="T42" s="338"/>
      <c r="U42" s="350">
        <v>1000000</v>
      </c>
      <c r="V42" s="338"/>
    </row>
    <row r="43" spans="1:22" ht="15.95" customHeight="1" x14ac:dyDescent="0.25">
      <c r="A43" s="338"/>
      <c r="B43" s="338"/>
      <c r="C43" s="339" t="s">
        <v>66</v>
      </c>
      <c r="D43" s="340"/>
      <c r="E43" s="340"/>
      <c r="F43" s="340"/>
      <c r="G43" s="340"/>
      <c r="H43" s="338"/>
      <c r="I43" s="338"/>
      <c r="J43" s="338"/>
      <c r="K43" s="338"/>
      <c r="L43" s="338"/>
      <c r="M43" s="338"/>
      <c r="N43" s="338"/>
      <c r="O43" s="338"/>
      <c r="P43" s="338"/>
      <c r="Q43" s="338"/>
      <c r="R43" s="338"/>
      <c r="S43" s="338"/>
      <c r="T43" s="338"/>
      <c r="U43" s="338"/>
      <c r="V43" s="338"/>
    </row>
    <row r="44" spans="1:22" ht="11.45" customHeight="1" x14ac:dyDescent="0.25">
      <c r="A44" s="353" t="s">
        <v>377</v>
      </c>
      <c r="B44" s="340"/>
      <c r="C44" s="340"/>
      <c r="D44" s="340"/>
      <c r="E44" s="340"/>
      <c r="F44" s="340"/>
      <c r="G44" s="340"/>
      <c r="H44" s="340"/>
      <c r="I44" s="340"/>
      <c r="J44" s="340"/>
      <c r="K44" s="340"/>
      <c r="L44" s="340"/>
      <c r="M44" s="340"/>
      <c r="N44" s="340"/>
      <c r="O44" s="340"/>
      <c r="P44" s="340"/>
      <c r="Q44" s="340"/>
      <c r="R44" s="340"/>
      <c r="S44" s="340"/>
      <c r="T44" s="340"/>
      <c r="U44" s="340"/>
      <c r="V44" s="340"/>
    </row>
    <row r="45" spans="1:22" ht="11.45" customHeight="1" x14ac:dyDescent="0.25">
      <c r="A45" s="354" t="s">
        <v>378</v>
      </c>
      <c r="B45" s="340"/>
      <c r="C45" s="340"/>
      <c r="D45" s="340"/>
      <c r="E45" s="340"/>
      <c r="F45" s="340"/>
      <c r="G45" s="340"/>
      <c r="H45" s="340"/>
      <c r="I45" s="340"/>
      <c r="J45" s="340"/>
      <c r="K45" s="340"/>
      <c r="L45" s="340"/>
      <c r="M45" s="340"/>
      <c r="N45" s="340"/>
      <c r="O45" s="340"/>
      <c r="P45" s="340"/>
      <c r="Q45" s="340"/>
      <c r="R45" s="340"/>
      <c r="S45" s="340"/>
      <c r="T45" s="340"/>
      <c r="U45" s="340"/>
      <c r="V45" s="340"/>
    </row>
    <row r="46" spans="1:22" ht="11.45" customHeight="1" x14ac:dyDescent="0.25">
      <c r="A46" s="355">
        <v>-1</v>
      </c>
      <c r="B46" s="340"/>
      <c r="C46" s="340"/>
      <c r="D46" s="340"/>
      <c r="E46" s="340"/>
      <c r="F46" s="340"/>
      <c r="G46" s="340"/>
      <c r="H46" s="340"/>
      <c r="I46" s="340"/>
      <c r="J46" s="340"/>
      <c r="K46" s="340"/>
      <c r="L46" s="340"/>
      <c r="M46" s="340"/>
      <c r="N46" s="340"/>
      <c r="O46" s="340"/>
      <c r="P46" s="340"/>
      <c r="Q46" s="340"/>
      <c r="R46" s="340"/>
      <c r="S46" s="340"/>
      <c r="T46" s="340"/>
      <c r="U46" s="340"/>
      <c r="V46" s="340"/>
    </row>
    <row r="47" spans="1:22" ht="7.5" customHeight="1" x14ac:dyDescent="0.25">
      <c r="A47" s="338"/>
      <c r="B47" s="338"/>
      <c r="C47" s="338"/>
      <c r="D47" s="338"/>
      <c r="E47" s="338"/>
      <c r="F47" s="338"/>
      <c r="G47" s="338"/>
      <c r="H47" s="338"/>
      <c r="I47" s="338"/>
      <c r="J47" s="338"/>
      <c r="K47" s="338"/>
      <c r="L47" s="338"/>
      <c r="M47" s="338"/>
      <c r="N47" s="338"/>
      <c r="O47" s="338"/>
      <c r="P47" s="338"/>
      <c r="Q47" s="338"/>
      <c r="R47" s="338"/>
      <c r="S47" s="338"/>
      <c r="T47" s="338"/>
      <c r="U47" s="338"/>
      <c r="V47" s="338"/>
    </row>
    <row r="48" spans="1:22" ht="14.45" customHeight="1" x14ac:dyDescent="0.25">
      <c r="A48" s="356" t="s">
        <v>336</v>
      </c>
      <c r="B48" s="340"/>
      <c r="C48" s="340"/>
      <c r="D48" s="340"/>
      <c r="E48" s="340"/>
      <c r="F48" s="340"/>
      <c r="G48" s="340"/>
      <c r="H48" s="340"/>
      <c r="I48" s="340"/>
      <c r="J48" s="340"/>
      <c r="K48" s="340"/>
      <c r="L48" s="340"/>
      <c r="M48" s="340"/>
      <c r="N48" s="340"/>
      <c r="O48" s="340"/>
      <c r="P48" s="340"/>
      <c r="Q48" s="340"/>
      <c r="R48" s="340"/>
      <c r="S48" s="340"/>
      <c r="T48" s="340"/>
      <c r="U48" s="340"/>
      <c r="V48" s="340"/>
    </row>
    <row r="49" spans="1:22" ht="22.7" customHeight="1" x14ac:dyDescent="0.25">
      <c r="A49" s="357" t="s">
        <v>341</v>
      </c>
      <c r="B49" s="340"/>
      <c r="C49" s="340"/>
      <c r="D49" s="340"/>
      <c r="E49" s="340"/>
      <c r="F49" s="340"/>
      <c r="G49" s="340"/>
      <c r="H49" s="340"/>
      <c r="I49" s="340"/>
      <c r="J49" s="340"/>
      <c r="K49" s="340"/>
      <c r="L49" s="340"/>
      <c r="M49" s="340"/>
      <c r="N49" s="340"/>
      <c r="O49" s="340"/>
      <c r="P49" s="340"/>
      <c r="Q49" s="340"/>
      <c r="R49" s="340"/>
      <c r="S49" s="340"/>
      <c r="T49" s="340"/>
      <c r="U49" s="340"/>
      <c r="V49" s="340"/>
    </row>
    <row r="50" spans="1:22" ht="13.7" customHeight="1" x14ac:dyDescent="0.25">
      <c r="A50" s="358" t="s">
        <v>342</v>
      </c>
      <c r="B50" s="340"/>
      <c r="C50" s="340"/>
      <c r="D50" s="340"/>
      <c r="E50" s="340"/>
      <c r="F50" s="340"/>
      <c r="G50" s="340"/>
      <c r="H50" s="340"/>
      <c r="I50" s="340"/>
      <c r="J50" s="340"/>
      <c r="K50" s="340"/>
      <c r="L50" s="340"/>
      <c r="M50" s="340"/>
      <c r="N50" s="340"/>
      <c r="O50" s="340"/>
      <c r="P50" s="340"/>
      <c r="Q50" s="340"/>
      <c r="R50" s="340"/>
      <c r="S50" s="340"/>
      <c r="T50" s="340"/>
      <c r="U50" s="340"/>
      <c r="V50" s="340"/>
    </row>
    <row r="51" spans="1:22" ht="11.45" customHeight="1" x14ac:dyDescent="0.25">
      <c r="A51" s="344" t="s">
        <v>343</v>
      </c>
      <c r="B51" s="340"/>
      <c r="C51" s="340"/>
      <c r="D51" s="340"/>
      <c r="E51" s="340"/>
      <c r="F51" s="340"/>
      <c r="G51" s="340"/>
      <c r="H51" s="340"/>
      <c r="I51" s="340"/>
      <c r="J51" s="340"/>
      <c r="K51" s="340"/>
      <c r="L51" s="340"/>
      <c r="M51" s="340"/>
      <c r="N51" s="340"/>
      <c r="O51" s="340"/>
      <c r="P51" s="340"/>
      <c r="Q51" s="340"/>
      <c r="R51" s="340"/>
      <c r="S51" s="340"/>
      <c r="T51" s="340"/>
      <c r="U51" s="340"/>
      <c r="V51" s="340"/>
    </row>
    <row r="52" spans="1:22" ht="11.45" customHeight="1" x14ac:dyDescent="0.25">
      <c r="A52" s="338"/>
      <c r="B52" s="359" t="s">
        <v>344</v>
      </c>
      <c r="C52" s="347"/>
      <c r="D52" s="347"/>
      <c r="E52" s="347"/>
      <c r="F52" s="347"/>
      <c r="G52" s="338"/>
      <c r="H52" s="359" t="s">
        <v>345</v>
      </c>
      <c r="I52" s="347"/>
      <c r="J52" s="347"/>
      <c r="K52" s="347"/>
      <c r="L52" s="338"/>
      <c r="M52" s="360" t="s">
        <v>346</v>
      </c>
      <c r="N52" s="338"/>
      <c r="O52" s="360" t="s">
        <v>347</v>
      </c>
      <c r="P52" s="338"/>
      <c r="Q52" s="360" t="s">
        <v>348</v>
      </c>
      <c r="R52" s="338"/>
      <c r="S52" s="360" t="s">
        <v>349</v>
      </c>
      <c r="T52" s="338"/>
      <c r="U52" s="360" t="s">
        <v>80</v>
      </c>
      <c r="V52" s="338"/>
    </row>
    <row r="53" spans="1:22" ht="11.45" customHeight="1" x14ac:dyDescent="0.25">
      <c r="A53" s="338"/>
      <c r="B53" s="338"/>
      <c r="C53" s="338"/>
      <c r="D53" s="343" t="s">
        <v>67</v>
      </c>
      <c r="E53" s="340"/>
      <c r="F53" s="340"/>
      <c r="G53" s="340"/>
      <c r="H53" s="361">
        <v>500000000</v>
      </c>
      <c r="I53" s="349"/>
      <c r="J53" s="349"/>
      <c r="K53" s="349"/>
      <c r="L53" s="338"/>
      <c r="M53" s="345">
        <v>500000000</v>
      </c>
      <c r="N53" s="338"/>
      <c r="O53" s="345">
        <v>500000000</v>
      </c>
      <c r="P53" s="338"/>
      <c r="Q53" s="345">
        <v>500000000</v>
      </c>
      <c r="R53" s="338"/>
      <c r="S53" s="345">
        <v>500000000</v>
      </c>
      <c r="T53" s="338"/>
      <c r="U53" s="345">
        <v>500000000</v>
      </c>
      <c r="V53" s="338"/>
    </row>
    <row r="54" spans="1:22" ht="11.45" customHeight="1" x14ac:dyDescent="0.25">
      <c r="A54" s="338"/>
      <c r="B54" s="338"/>
      <c r="C54" s="338"/>
      <c r="D54" s="343" t="s">
        <v>68</v>
      </c>
      <c r="E54" s="340"/>
      <c r="F54" s="340"/>
      <c r="G54" s="340"/>
      <c r="H54" s="344">
        <v>369192</v>
      </c>
      <c r="I54" s="340"/>
      <c r="J54" s="340"/>
      <c r="K54" s="340"/>
      <c r="L54" s="338"/>
      <c r="M54" s="345">
        <v>371161871</v>
      </c>
      <c r="N54" s="338"/>
      <c r="O54" s="345">
        <v>371161871</v>
      </c>
      <c r="P54" s="338"/>
      <c r="Q54" s="345">
        <v>371161871</v>
      </c>
      <c r="R54" s="338"/>
      <c r="S54" s="345">
        <v>371161871</v>
      </c>
      <c r="T54" s="338"/>
      <c r="U54" s="345">
        <v>371161871</v>
      </c>
      <c r="V54" s="338"/>
    </row>
    <row r="55" spans="1:22" ht="11.45" customHeight="1" x14ac:dyDescent="0.25">
      <c r="A55" s="338"/>
      <c r="B55" s="338"/>
      <c r="C55" s="338"/>
      <c r="D55" s="343" t="s">
        <v>379</v>
      </c>
      <c r="E55" s="340"/>
      <c r="F55" s="340"/>
      <c r="G55" s="340"/>
      <c r="H55" s="346">
        <v>370792679</v>
      </c>
      <c r="I55" s="347"/>
      <c r="J55" s="347"/>
      <c r="K55" s="347"/>
      <c r="L55" s="338"/>
      <c r="M55" s="345">
        <v>0</v>
      </c>
      <c r="N55" s="338"/>
      <c r="O55" s="345">
        <v>0</v>
      </c>
      <c r="P55" s="338"/>
      <c r="Q55" s="345">
        <v>0</v>
      </c>
      <c r="R55" s="338"/>
      <c r="S55" s="345">
        <v>0</v>
      </c>
      <c r="T55" s="338"/>
      <c r="U55" s="362">
        <v>-575000</v>
      </c>
      <c r="V55" s="338"/>
    </row>
    <row r="56" spans="1:22" ht="11.45" customHeight="1" x14ac:dyDescent="0.25">
      <c r="A56" s="338"/>
      <c r="B56" s="338"/>
      <c r="C56" s="339" t="s">
        <v>70</v>
      </c>
      <c r="D56" s="340"/>
      <c r="E56" s="340"/>
      <c r="F56" s="340"/>
      <c r="G56" s="340"/>
      <c r="H56" s="351">
        <v>871161871</v>
      </c>
      <c r="I56" s="352"/>
      <c r="J56" s="352"/>
      <c r="K56" s="352"/>
      <c r="L56" s="338"/>
      <c r="M56" s="350">
        <v>871161871</v>
      </c>
      <c r="N56" s="338"/>
      <c r="O56" s="350">
        <v>871161871</v>
      </c>
      <c r="P56" s="338"/>
      <c r="Q56" s="350">
        <v>871161871</v>
      </c>
      <c r="R56" s="338"/>
      <c r="S56" s="350">
        <v>871161871</v>
      </c>
      <c r="T56" s="338"/>
      <c r="U56" s="350">
        <v>870586871</v>
      </c>
      <c r="V56" s="338"/>
    </row>
    <row r="57" spans="1:22" ht="11.45" customHeight="1" x14ac:dyDescent="0.25">
      <c r="A57" s="338"/>
      <c r="B57" s="339" t="s">
        <v>71</v>
      </c>
      <c r="C57" s="340"/>
      <c r="D57" s="340"/>
      <c r="E57" s="340"/>
      <c r="F57" s="340"/>
      <c r="G57" s="338"/>
      <c r="H57" s="348">
        <v>871161871</v>
      </c>
      <c r="I57" s="349"/>
      <c r="J57" s="349"/>
      <c r="K57" s="349"/>
      <c r="L57" s="338"/>
      <c r="M57" s="350">
        <v>871161871</v>
      </c>
      <c r="N57" s="338"/>
      <c r="O57" s="350">
        <v>871161871</v>
      </c>
      <c r="P57" s="338"/>
      <c r="Q57" s="350">
        <v>871161871</v>
      </c>
      <c r="R57" s="338"/>
      <c r="S57" s="350">
        <v>871161871</v>
      </c>
      <c r="T57" s="338"/>
      <c r="U57" s="350">
        <v>871586871</v>
      </c>
      <c r="V57" s="338"/>
    </row>
    <row r="58" spans="1:22" ht="381" customHeight="1" x14ac:dyDescent="0.25"/>
    <row r="59" spans="1:22" ht="11.45" customHeight="1" x14ac:dyDescent="0.25">
      <c r="A59" s="363" t="s">
        <v>377</v>
      </c>
      <c r="B59" s="327"/>
      <c r="C59" s="327"/>
      <c r="D59" s="327"/>
      <c r="E59" s="327"/>
      <c r="F59" s="327"/>
      <c r="G59" s="327"/>
      <c r="H59" s="327"/>
      <c r="I59" s="327"/>
      <c r="J59" s="327"/>
      <c r="K59" s="327"/>
      <c r="L59" s="327"/>
      <c r="M59" s="327"/>
      <c r="N59" s="327"/>
      <c r="O59" s="327"/>
      <c r="P59" s="327"/>
      <c r="Q59" s="327"/>
      <c r="R59" s="327"/>
      <c r="S59" s="327"/>
      <c r="T59" s="327"/>
      <c r="U59" s="327"/>
      <c r="V59" s="327"/>
    </row>
    <row r="60" spans="1:22" ht="11.45" customHeight="1" x14ac:dyDescent="0.25">
      <c r="A60" s="364" t="s">
        <v>378</v>
      </c>
      <c r="B60" s="327"/>
      <c r="C60" s="327"/>
      <c r="D60" s="327"/>
      <c r="E60" s="327"/>
      <c r="F60" s="327"/>
      <c r="G60" s="327"/>
      <c r="H60" s="327"/>
      <c r="I60" s="327"/>
      <c r="J60" s="327"/>
      <c r="K60" s="327"/>
      <c r="L60" s="327"/>
      <c r="M60" s="327"/>
      <c r="N60" s="327"/>
      <c r="O60" s="327"/>
      <c r="P60" s="327"/>
      <c r="Q60" s="327"/>
      <c r="R60" s="327"/>
      <c r="S60" s="327"/>
      <c r="T60" s="327"/>
      <c r="U60" s="327"/>
      <c r="V60" s="327"/>
    </row>
    <row r="61" spans="1:22" ht="11.45" customHeight="1" x14ac:dyDescent="0.25">
      <c r="A61" s="365" t="s">
        <v>380</v>
      </c>
      <c r="B61" s="327"/>
      <c r="C61" s="327"/>
      <c r="D61" s="327"/>
      <c r="E61" s="327"/>
      <c r="F61" s="327"/>
      <c r="G61" s="327"/>
      <c r="H61" s="327"/>
      <c r="I61" s="327"/>
      <c r="J61" s="327"/>
      <c r="K61" s="327"/>
      <c r="L61" s="327"/>
      <c r="M61" s="327"/>
      <c r="N61" s="327"/>
      <c r="O61" s="327"/>
      <c r="P61" s="327"/>
      <c r="Q61" s="327"/>
      <c r="R61" s="327"/>
      <c r="S61" s="327"/>
      <c r="T61" s="327"/>
      <c r="U61" s="327"/>
      <c r="V61" s="327"/>
    </row>
    <row r="62" spans="1:22" ht="11.45" customHeight="1" x14ac:dyDescent="0.25"/>
  </sheetData>
  <mergeCells count="87">
    <mergeCell ref="A59:V59"/>
    <mergeCell ref="A60:V60"/>
    <mergeCell ref="A61:V61"/>
    <mergeCell ref="D55:G55"/>
    <mergeCell ref="H55:K55"/>
    <mergeCell ref="C56:G56"/>
    <mergeCell ref="H56:K56"/>
    <mergeCell ref="B57:F57"/>
    <mergeCell ref="H57:K57"/>
    <mergeCell ref="A51:V51"/>
    <mergeCell ref="B52:F52"/>
    <mergeCell ref="H52:K52"/>
    <mergeCell ref="D53:G53"/>
    <mergeCell ref="H53:K53"/>
    <mergeCell ref="D54:G54"/>
    <mergeCell ref="H54:K54"/>
    <mergeCell ref="A44:V44"/>
    <mergeCell ref="A45:V45"/>
    <mergeCell ref="A46:V46"/>
    <mergeCell ref="A48:V48"/>
    <mergeCell ref="A49:V49"/>
    <mergeCell ref="A50:V50"/>
    <mergeCell ref="D40:H40"/>
    <mergeCell ref="D41:G41"/>
    <mergeCell ref="H41:K41"/>
    <mergeCell ref="C42:G42"/>
    <mergeCell ref="H42:K42"/>
    <mergeCell ref="C43:G43"/>
    <mergeCell ref="E36:I36"/>
    <mergeCell ref="F37:G37"/>
    <mergeCell ref="H37:K37"/>
    <mergeCell ref="E38:G38"/>
    <mergeCell ref="H38:K38"/>
    <mergeCell ref="D39:G39"/>
    <mergeCell ref="H39:K39"/>
    <mergeCell ref="B31:F31"/>
    <mergeCell ref="C32:G32"/>
    <mergeCell ref="D33:H33"/>
    <mergeCell ref="E34:I34"/>
    <mergeCell ref="E35:G35"/>
    <mergeCell ref="H35:K35"/>
    <mergeCell ref="C27:G27"/>
    <mergeCell ref="H27:K27"/>
    <mergeCell ref="C28:G28"/>
    <mergeCell ref="C29:G29"/>
    <mergeCell ref="H29:K29"/>
    <mergeCell ref="B30:F30"/>
    <mergeCell ref="H30:K30"/>
    <mergeCell ref="C22:G22"/>
    <mergeCell ref="D23:H23"/>
    <mergeCell ref="D24:G24"/>
    <mergeCell ref="H24:K24"/>
    <mergeCell ref="D25:H25"/>
    <mergeCell ref="D26:G26"/>
    <mergeCell ref="H26:K26"/>
    <mergeCell ref="D18:G18"/>
    <mergeCell ref="H18:K18"/>
    <mergeCell ref="D19:H19"/>
    <mergeCell ref="D20:G20"/>
    <mergeCell ref="H20:K20"/>
    <mergeCell ref="C21:G21"/>
    <mergeCell ref="H21:K21"/>
    <mergeCell ref="D14:G14"/>
    <mergeCell ref="H14:K14"/>
    <mergeCell ref="D15:H15"/>
    <mergeCell ref="D16:G16"/>
    <mergeCell ref="H16:K16"/>
    <mergeCell ref="D17:H17"/>
    <mergeCell ref="E11:G11"/>
    <mergeCell ref="H11:K11"/>
    <mergeCell ref="F12:G12"/>
    <mergeCell ref="H12:K12"/>
    <mergeCell ref="E13:G13"/>
    <mergeCell ref="H13:K13"/>
    <mergeCell ref="B6:F6"/>
    <mergeCell ref="C7:G7"/>
    <mergeCell ref="D8:H8"/>
    <mergeCell ref="E9:G9"/>
    <mergeCell ref="H9:K9"/>
    <mergeCell ref="F10:G10"/>
    <mergeCell ref="H10:K10"/>
    <mergeCell ref="A1:V1"/>
    <mergeCell ref="A2:V2"/>
    <mergeCell ref="A3:V3"/>
    <mergeCell ref="A4:V4"/>
    <mergeCell ref="B5:F5"/>
    <mergeCell ref="H5:K5"/>
  </mergeCells>
  <pageMargins left="0.3611111111111111" right="0.3611111111111111" top="0.3611111111111111" bottom="0.3611111111111111"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DAA78-0706-4F01-BAE7-6CDC3EA0737E}">
  <dimension ref="A1:R27"/>
  <sheetViews>
    <sheetView workbookViewId="0">
      <selection activeCell="K19" sqref="K19"/>
    </sheetView>
  </sheetViews>
  <sheetFormatPr defaultRowHeight="15" x14ac:dyDescent="0.25"/>
  <cols>
    <col min="1" max="1" width="5.85546875" style="328" customWidth="1"/>
    <col min="2" max="3" width="2" style="328" customWidth="1"/>
    <col min="4" max="4" width="25.28515625" style="328" customWidth="1"/>
    <col min="5" max="6" width="3.28515625" style="328" customWidth="1"/>
    <col min="7" max="7" width="11" style="328" customWidth="1"/>
    <col min="8" max="8" width="2.28515625" style="328" customWidth="1"/>
    <col min="9" max="9" width="14.42578125" style="328" customWidth="1"/>
    <col min="10" max="10" width="2.28515625" style="328" customWidth="1"/>
    <col min="11" max="11" width="14.42578125" style="328" customWidth="1"/>
    <col min="12" max="12" width="2.28515625" style="328" customWidth="1"/>
    <col min="13" max="13" width="14.42578125" style="328" customWidth="1"/>
    <col min="14" max="14" width="2.28515625" style="328" customWidth="1"/>
    <col min="15" max="15" width="14.42578125" style="328" customWidth="1"/>
    <col min="16" max="16" width="2.28515625" style="328" customWidth="1"/>
    <col min="17" max="17" width="14.42578125" style="328" customWidth="1"/>
    <col min="18" max="18" width="7.85546875" style="328" customWidth="1"/>
    <col min="19" max="256" width="9.140625" style="328"/>
    <col min="257" max="257" width="5.85546875" style="328" customWidth="1"/>
    <col min="258" max="259" width="2" style="328" customWidth="1"/>
    <col min="260" max="260" width="25.28515625" style="328" customWidth="1"/>
    <col min="261" max="262" width="3.28515625" style="328" customWidth="1"/>
    <col min="263" max="263" width="11" style="328" customWidth="1"/>
    <col min="264" max="264" width="2.28515625" style="328" customWidth="1"/>
    <col min="265" max="265" width="14.42578125" style="328" customWidth="1"/>
    <col min="266" max="266" width="2.28515625" style="328" customWidth="1"/>
    <col min="267" max="267" width="14.42578125" style="328" customWidth="1"/>
    <col min="268" max="268" width="2.28515625" style="328" customWidth="1"/>
    <col min="269" max="269" width="14.42578125" style="328" customWidth="1"/>
    <col min="270" max="270" width="2.28515625" style="328" customWidth="1"/>
    <col min="271" max="271" width="14.42578125" style="328" customWidth="1"/>
    <col min="272" max="272" width="2.28515625" style="328" customWidth="1"/>
    <col min="273" max="273" width="14.42578125" style="328" customWidth="1"/>
    <col min="274" max="274" width="7.85546875" style="328" customWidth="1"/>
    <col min="275" max="512" width="9.140625" style="328"/>
    <col min="513" max="513" width="5.85546875" style="328" customWidth="1"/>
    <col min="514" max="515" width="2" style="328" customWidth="1"/>
    <col min="516" max="516" width="25.28515625" style="328" customWidth="1"/>
    <col min="517" max="518" width="3.28515625" style="328" customWidth="1"/>
    <col min="519" max="519" width="11" style="328" customWidth="1"/>
    <col min="520" max="520" width="2.28515625" style="328" customWidth="1"/>
    <col min="521" max="521" width="14.42578125" style="328" customWidth="1"/>
    <col min="522" max="522" width="2.28515625" style="328" customWidth="1"/>
    <col min="523" max="523" width="14.42578125" style="328" customWidth="1"/>
    <col min="524" max="524" width="2.28515625" style="328" customWidth="1"/>
    <col min="525" max="525" width="14.42578125" style="328" customWidth="1"/>
    <col min="526" max="526" width="2.28515625" style="328" customWidth="1"/>
    <col min="527" max="527" width="14.42578125" style="328" customWidth="1"/>
    <col min="528" max="528" width="2.28515625" style="328" customWidth="1"/>
    <col min="529" max="529" width="14.42578125" style="328" customWidth="1"/>
    <col min="530" max="530" width="7.85546875" style="328" customWidth="1"/>
    <col min="531" max="768" width="9.140625" style="328"/>
    <col min="769" max="769" width="5.85546875" style="328" customWidth="1"/>
    <col min="770" max="771" width="2" style="328" customWidth="1"/>
    <col min="772" max="772" width="25.28515625" style="328" customWidth="1"/>
    <col min="773" max="774" width="3.28515625" style="328" customWidth="1"/>
    <col min="775" max="775" width="11" style="328" customWidth="1"/>
    <col min="776" max="776" width="2.28515625" style="328" customWidth="1"/>
    <col min="777" max="777" width="14.42578125" style="328" customWidth="1"/>
    <col min="778" max="778" width="2.28515625" style="328" customWidth="1"/>
    <col min="779" max="779" width="14.42578125" style="328" customWidth="1"/>
    <col min="780" max="780" width="2.28515625" style="328" customWidth="1"/>
    <col min="781" max="781" width="14.42578125" style="328" customWidth="1"/>
    <col min="782" max="782" width="2.28515625" style="328" customWidth="1"/>
    <col min="783" max="783" width="14.42578125" style="328" customWidth="1"/>
    <col min="784" max="784" width="2.28515625" style="328" customWidth="1"/>
    <col min="785" max="785" width="14.42578125" style="328" customWidth="1"/>
    <col min="786" max="786" width="7.85546875" style="328" customWidth="1"/>
    <col min="787" max="1024" width="9.140625" style="328"/>
    <col min="1025" max="1025" width="5.85546875" style="328" customWidth="1"/>
    <col min="1026" max="1027" width="2" style="328" customWidth="1"/>
    <col min="1028" max="1028" width="25.28515625" style="328" customWidth="1"/>
    <col min="1029" max="1030" width="3.28515625" style="328" customWidth="1"/>
    <col min="1031" max="1031" width="11" style="328" customWidth="1"/>
    <col min="1032" max="1032" width="2.28515625" style="328" customWidth="1"/>
    <col min="1033" max="1033" width="14.42578125" style="328" customWidth="1"/>
    <col min="1034" max="1034" width="2.28515625" style="328" customWidth="1"/>
    <col min="1035" max="1035" width="14.42578125" style="328" customWidth="1"/>
    <col min="1036" max="1036" width="2.28515625" style="328" customWidth="1"/>
    <col min="1037" max="1037" width="14.42578125" style="328" customWidth="1"/>
    <col min="1038" max="1038" width="2.28515625" style="328" customWidth="1"/>
    <col min="1039" max="1039" width="14.42578125" style="328" customWidth="1"/>
    <col min="1040" max="1040" width="2.28515625" style="328" customWidth="1"/>
    <col min="1041" max="1041" width="14.42578125" style="328" customWidth="1"/>
    <col min="1042" max="1042" width="7.85546875" style="328" customWidth="1"/>
    <col min="1043" max="1280" width="9.140625" style="328"/>
    <col min="1281" max="1281" width="5.85546875" style="328" customWidth="1"/>
    <col min="1282" max="1283" width="2" style="328" customWidth="1"/>
    <col min="1284" max="1284" width="25.28515625" style="328" customWidth="1"/>
    <col min="1285" max="1286" width="3.28515625" style="328" customWidth="1"/>
    <col min="1287" max="1287" width="11" style="328" customWidth="1"/>
    <col min="1288" max="1288" width="2.28515625" style="328" customWidth="1"/>
    <col min="1289" max="1289" width="14.42578125" style="328" customWidth="1"/>
    <col min="1290" max="1290" width="2.28515625" style="328" customWidth="1"/>
    <col min="1291" max="1291" width="14.42578125" style="328" customWidth="1"/>
    <col min="1292" max="1292" width="2.28515625" style="328" customWidth="1"/>
    <col min="1293" max="1293" width="14.42578125" style="328" customWidth="1"/>
    <col min="1294" max="1294" width="2.28515625" style="328" customWidth="1"/>
    <col min="1295" max="1295" width="14.42578125" style="328" customWidth="1"/>
    <col min="1296" max="1296" width="2.28515625" style="328" customWidth="1"/>
    <col min="1297" max="1297" width="14.42578125" style="328" customWidth="1"/>
    <col min="1298" max="1298" width="7.85546875" style="328" customWidth="1"/>
    <col min="1299" max="1536" width="9.140625" style="328"/>
    <col min="1537" max="1537" width="5.85546875" style="328" customWidth="1"/>
    <col min="1538" max="1539" width="2" style="328" customWidth="1"/>
    <col min="1540" max="1540" width="25.28515625" style="328" customWidth="1"/>
    <col min="1541" max="1542" width="3.28515625" style="328" customWidth="1"/>
    <col min="1543" max="1543" width="11" style="328" customWidth="1"/>
    <col min="1544" max="1544" width="2.28515625" style="328" customWidth="1"/>
    <col min="1545" max="1545" width="14.42578125" style="328" customWidth="1"/>
    <col min="1546" max="1546" width="2.28515625" style="328" customWidth="1"/>
    <col min="1547" max="1547" width="14.42578125" style="328" customWidth="1"/>
    <col min="1548" max="1548" width="2.28515625" style="328" customWidth="1"/>
    <col min="1549" max="1549" width="14.42578125" style="328" customWidth="1"/>
    <col min="1550" max="1550" width="2.28515625" style="328" customWidth="1"/>
    <col min="1551" max="1551" width="14.42578125" style="328" customWidth="1"/>
    <col min="1552" max="1552" width="2.28515625" style="328" customWidth="1"/>
    <col min="1553" max="1553" width="14.42578125" style="328" customWidth="1"/>
    <col min="1554" max="1554" width="7.85546875" style="328" customWidth="1"/>
    <col min="1555" max="1792" width="9.140625" style="328"/>
    <col min="1793" max="1793" width="5.85546875" style="328" customWidth="1"/>
    <col min="1794" max="1795" width="2" style="328" customWidth="1"/>
    <col min="1796" max="1796" width="25.28515625" style="328" customWidth="1"/>
    <col min="1797" max="1798" width="3.28515625" style="328" customWidth="1"/>
    <col min="1799" max="1799" width="11" style="328" customWidth="1"/>
    <col min="1800" max="1800" width="2.28515625" style="328" customWidth="1"/>
    <col min="1801" max="1801" width="14.42578125" style="328" customWidth="1"/>
    <col min="1802" max="1802" width="2.28515625" style="328" customWidth="1"/>
    <col min="1803" max="1803" width="14.42578125" style="328" customWidth="1"/>
    <col min="1804" max="1804" width="2.28515625" style="328" customWidth="1"/>
    <col min="1805" max="1805" width="14.42578125" style="328" customWidth="1"/>
    <col min="1806" max="1806" width="2.28515625" style="328" customWidth="1"/>
    <col min="1807" max="1807" width="14.42578125" style="328" customWidth="1"/>
    <col min="1808" max="1808" width="2.28515625" style="328" customWidth="1"/>
    <col min="1809" max="1809" width="14.42578125" style="328" customWidth="1"/>
    <col min="1810" max="1810" width="7.85546875" style="328" customWidth="1"/>
    <col min="1811" max="2048" width="9.140625" style="328"/>
    <col min="2049" max="2049" width="5.85546875" style="328" customWidth="1"/>
    <col min="2050" max="2051" width="2" style="328" customWidth="1"/>
    <col min="2052" max="2052" width="25.28515625" style="328" customWidth="1"/>
    <col min="2053" max="2054" width="3.28515625" style="328" customWidth="1"/>
    <col min="2055" max="2055" width="11" style="328" customWidth="1"/>
    <col min="2056" max="2056" width="2.28515625" style="328" customWidth="1"/>
    <col min="2057" max="2057" width="14.42578125" style="328" customWidth="1"/>
    <col min="2058" max="2058" width="2.28515625" style="328" customWidth="1"/>
    <col min="2059" max="2059" width="14.42578125" style="328" customWidth="1"/>
    <col min="2060" max="2060" width="2.28515625" style="328" customWidth="1"/>
    <col min="2061" max="2061" width="14.42578125" style="328" customWidth="1"/>
    <col min="2062" max="2062" width="2.28515625" style="328" customWidth="1"/>
    <col min="2063" max="2063" width="14.42578125" style="328" customWidth="1"/>
    <col min="2064" max="2064" width="2.28515625" style="328" customWidth="1"/>
    <col min="2065" max="2065" width="14.42578125" style="328" customWidth="1"/>
    <col min="2066" max="2066" width="7.85546875" style="328" customWidth="1"/>
    <col min="2067" max="2304" width="9.140625" style="328"/>
    <col min="2305" max="2305" width="5.85546875" style="328" customWidth="1"/>
    <col min="2306" max="2307" width="2" style="328" customWidth="1"/>
    <col min="2308" max="2308" width="25.28515625" style="328" customWidth="1"/>
    <col min="2309" max="2310" width="3.28515625" style="328" customWidth="1"/>
    <col min="2311" max="2311" width="11" style="328" customWidth="1"/>
    <col min="2312" max="2312" width="2.28515625" style="328" customWidth="1"/>
    <col min="2313" max="2313" width="14.42578125" style="328" customWidth="1"/>
    <col min="2314" max="2314" width="2.28515625" style="328" customWidth="1"/>
    <col min="2315" max="2315" width="14.42578125" style="328" customWidth="1"/>
    <col min="2316" max="2316" width="2.28515625" style="328" customWidth="1"/>
    <col min="2317" max="2317" width="14.42578125" style="328" customWidth="1"/>
    <col min="2318" max="2318" width="2.28515625" style="328" customWidth="1"/>
    <col min="2319" max="2319" width="14.42578125" style="328" customWidth="1"/>
    <col min="2320" max="2320" width="2.28515625" style="328" customWidth="1"/>
    <col min="2321" max="2321" width="14.42578125" style="328" customWidth="1"/>
    <col min="2322" max="2322" width="7.85546875" style="328" customWidth="1"/>
    <col min="2323" max="2560" width="9.140625" style="328"/>
    <col min="2561" max="2561" width="5.85546875" style="328" customWidth="1"/>
    <col min="2562" max="2563" width="2" style="328" customWidth="1"/>
    <col min="2564" max="2564" width="25.28515625" style="328" customWidth="1"/>
    <col min="2565" max="2566" width="3.28515625" style="328" customWidth="1"/>
    <col min="2567" max="2567" width="11" style="328" customWidth="1"/>
    <col min="2568" max="2568" width="2.28515625" style="328" customWidth="1"/>
    <col min="2569" max="2569" width="14.42578125" style="328" customWidth="1"/>
    <col min="2570" max="2570" width="2.28515625" style="328" customWidth="1"/>
    <col min="2571" max="2571" width="14.42578125" style="328" customWidth="1"/>
    <col min="2572" max="2572" width="2.28515625" style="328" customWidth="1"/>
    <col min="2573" max="2573" width="14.42578125" style="328" customWidth="1"/>
    <col min="2574" max="2574" width="2.28515625" style="328" customWidth="1"/>
    <col min="2575" max="2575" width="14.42578125" style="328" customWidth="1"/>
    <col min="2576" max="2576" width="2.28515625" style="328" customWidth="1"/>
    <col min="2577" max="2577" width="14.42578125" style="328" customWidth="1"/>
    <col min="2578" max="2578" width="7.85546875" style="328" customWidth="1"/>
    <col min="2579" max="2816" width="9.140625" style="328"/>
    <col min="2817" max="2817" width="5.85546875" style="328" customWidth="1"/>
    <col min="2818" max="2819" width="2" style="328" customWidth="1"/>
    <col min="2820" max="2820" width="25.28515625" style="328" customWidth="1"/>
    <col min="2821" max="2822" width="3.28515625" style="328" customWidth="1"/>
    <col min="2823" max="2823" width="11" style="328" customWidth="1"/>
    <col min="2824" max="2824" width="2.28515625" style="328" customWidth="1"/>
    <col min="2825" max="2825" width="14.42578125" style="328" customWidth="1"/>
    <col min="2826" max="2826" width="2.28515625" style="328" customWidth="1"/>
    <col min="2827" max="2827" width="14.42578125" style="328" customWidth="1"/>
    <col min="2828" max="2828" width="2.28515625" style="328" customWidth="1"/>
    <col min="2829" max="2829" width="14.42578125" style="328" customWidth="1"/>
    <col min="2830" max="2830" width="2.28515625" style="328" customWidth="1"/>
    <col min="2831" max="2831" width="14.42578125" style="328" customWidth="1"/>
    <col min="2832" max="2832" width="2.28515625" style="328" customWidth="1"/>
    <col min="2833" max="2833" width="14.42578125" style="328" customWidth="1"/>
    <col min="2834" max="2834" width="7.85546875" style="328" customWidth="1"/>
    <col min="2835" max="3072" width="9.140625" style="328"/>
    <col min="3073" max="3073" width="5.85546875" style="328" customWidth="1"/>
    <col min="3074" max="3075" width="2" style="328" customWidth="1"/>
    <col min="3076" max="3076" width="25.28515625" style="328" customWidth="1"/>
    <col min="3077" max="3078" width="3.28515625" style="328" customWidth="1"/>
    <col min="3079" max="3079" width="11" style="328" customWidth="1"/>
    <col min="3080" max="3080" width="2.28515625" style="328" customWidth="1"/>
    <col min="3081" max="3081" width="14.42578125" style="328" customWidth="1"/>
    <col min="3082" max="3082" width="2.28515625" style="328" customWidth="1"/>
    <col min="3083" max="3083" width="14.42578125" style="328" customWidth="1"/>
    <col min="3084" max="3084" width="2.28515625" style="328" customWidth="1"/>
    <col min="3085" max="3085" width="14.42578125" style="328" customWidth="1"/>
    <col min="3086" max="3086" width="2.28515625" style="328" customWidth="1"/>
    <col min="3087" max="3087" width="14.42578125" style="328" customWidth="1"/>
    <col min="3088" max="3088" width="2.28515625" style="328" customWidth="1"/>
    <col min="3089" max="3089" width="14.42578125" style="328" customWidth="1"/>
    <col min="3090" max="3090" width="7.85546875" style="328" customWidth="1"/>
    <col min="3091" max="3328" width="9.140625" style="328"/>
    <col min="3329" max="3329" width="5.85546875" style="328" customWidth="1"/>
    <col min="3330" max="3331" width="2" style="328" customWidth="1"/>
    <col min="3332" max="3332" width="25.28515625" style="328" customWidth="1"/>
    <col min="3333" max="3334" width="3.28515625" style="328" customWidth="1"/>
    <col min="3335" max="3335" width="11" style="328" customWidth="1"/>
    <col min="3336" max="3336" width="2.28515625" style="328" customWidth="1"/>
    <col min="3337" max="3337" width="14.42578125" style="328" customWidth="1"/>
    <col min="3338" max="3338" width="2.28515625" style="328" customWidth="1"/>
    <col min="3339" max="3339" width="14.42578125" style="328" customWidth="1"/>
    <col min="3340" max="3340" width="2.28515625" style="328" customWidth="1"/>
    <col min="3341" max="3341" width="14.42578125" style="328" customWidth="1"/>
    <col min="3342" max="3342" width="2.28515625" style="328" customWidth="1"/>
    <col min="3343" max="3343" width="14.42578125" style="328" customWidth="1"/>
    <col min="3344" max="3344" width="2.28515625" style="328" customWidth="1"/>
    <col min="3345" max="3345" width="14.42578125" style="328" customWidth="1"/>
    <col min="3346" max="3346" width="7.85546875" style="328" customWidth="1"/>
    <col min="3347" max="3584" width="9.140625" style="328"/>
    <col min="3585" max="3585" width="5.85546875" style="328" customWidth="1"/>
    <col min="3586" max="3587" width="2" style="328" customWidth="1"/>
    <col min="3588" max="3588" width="25.28515625" style="328" customWidth="1"/>
    <col min="3589" max="3590" width="3.28515625" style="328" customWidth="1"/>
    <col min="3591" max="3591" width="11" style="328" customWidth="1"/>
    <col min="3592" max="3592" width="2.28515625" style="328" customWidth="1"/>
    <col min="3593" max="3593" width="14.42578125" style="328" customWidth="1"/>
    <col min="3594" max="3594" width="2.28515625" style="328" customWidth="1"/>
    <col min="3595" max="3595" width="14.42578125" style="328" customWidth="1"/>
    <col min="3596" max="3596" width="2.28515625" style="328" customWidth="1"/>
    <col min="3597" max="3597" width="14.42578125" style="328" customWidth="1"/>
    <col min="3598" max="3598" width="2.28515625" style="328" customWidth="1"/>
    <col min="3599" max="3599" width="14.42578125" style="328" customWidth="1"/>
    <col min="3600" max="3600" width="2.28515625" style="328" customWidth="1"/>
    <col min="3601" max="3601" width="14.42578125" style="328" customWidth="1"/>
    <col min="3602" max="3602" width="7.85546875" style="328" customWidth="1"/>
    <col min="3603" max="3840" width="9.140625" style="328"/>
    <col min="3841" max="3841" width="5.85546875" style="328" customWidth="1"/>
    <col min="3842" max="3843" width="2" style="328" customWidth="1"/>
    <col min="3844" max="3844" width="25.28515625" style="328" customWidth="1"/>
    <col min="3845" max="3846" width="3.28515625" style="328" customWidth="1"/>
    <col min="3847" max="3847" width="11" style="328" customWidth="1"/>
    <col min="3848" max="3848" width="2.28515625" style="328" customWidth="1"/>
    <col min="3849" max="3849" width="14.42578125" style="328" customWidth="1"/>
    <col min="3850" max="3850" width="2.28515625" style="328" customWidth="1"/>
    <col min="3851" max="3851" width="14.42578125" style="328" customWidth="1"/>
    <col min="3852" max="3852" width="2.28515625" style="328" customWidth="1"/>
    <col min="3853" max="3853" width="14.42578125" style="328" customWidth="1"/>
    <col min="3854" max="3854" width="2.28515625" style="328" customWidth="1"/>
    <col min="3855" max="3855" width="14.42578125" style="328" customWidth="1"/>
    <col min="3856" max="3856" width="2.28515625" style="328" customWidth="1"/>
    <col min="3857" max="3857" width="14.42578125" style="328" customWidth="1"/>
    <col min="3858" max="3858" width="7.85546875" style="328" customWidth="1"/>
    <col min="3859" max="4096" width="9.140625" style="328"/>
    <col min="4097" max="4097" width="5.85546875" style="328" customWidth="1"/>
    <col min="4098" max="4099" width="2" style="328" customWidth="1"/>
    <col min="4100" max="4100" width="25.28515625" style="328" customWidth="1"/>
    <col min="4101" max="4102" width="3.28515625" style="328" customWidth="1"/>
    <col min="4103" max="4103" width="11" style="328" customWidth="1"/>
    <col min="4104" max="4104" width="2.28515625" style="328" customWidth="1"/>
    <col min="4105" max="4105" width="14.42578125" style="328" customWidth="1"/>
    <col min="4106" max="4106" width="2.28515625" style="328" customWidth="1"/>
    <col min="4107" max="4107" width="14.42578125" style="328" customWidth="1"/>
    <col min="4108" max="4108" width="2.28515625" style="328" customWidth="1"/>
    <col min="4109" max="4109" width="14.42578125" style="328" customWidth="1"/>
    <col min="4110" max="4110" width="2.28515625" style="328" customWidth="1"/>
    <col min="4111" max="4111" width="14.42578125" style="328" customWidth="1"/>
    <col min="4112" max="4112" width="2.28515625" style="328" customWidth="1"/>
    <col min="4113" max="4113" width="14.42578125" style="328" customWidth="1"/>
    <col min="4114" max="4114" width="7.85546875" style="328" customWidth="1"/>
    <col min="4115" max="4352" width="9.140625" style="328"/>
    <col min="4353" max="4353" width="5.85546875" style="328" customWidth="1"/>
    <col min="4354" max="4355" width="2" style="328" customWidth="1"/>
    <col min="4356" max="4356" width="25.28515625" style="328" customWidth="1"/>
    <col min="4357" max="4358" width="3.28515625" style="328" customWidth="1"/>
    <col min="4359" max="4359" width="11" style="328" customWidth="1"/>
    <col min="4360" max="4360" width="2.28515625" style="328" customWidth="1"/>
    <col min="4361" max="4361" width="14.42578125" style="328" customWidth="1"/>
    <col min="4362" max="4362" width="2.28515625" style="328" customWidth="1"/>
    <col min="4363" max="4363" width="14.42578125" style="328" customWidth="1"/>
    <col min="4364" max="4364" width="2.28515625" style="328" customWidth="1"/>
    <col min="4365" max="4365" width="14.42578125" style="328" customWidth="1"/>
    <col min="4366" max="4366" width="2.28515625" style="328" customWidth="1"/>
    <col min="4367" max="4367" width="14.42578125" style="328" customWidth="1"/>
    <col min="4368" max="4368" width="2.28515625" style="328" customWidth="1"/>
    <col min="4369" max="4369" width="14.42578125" style="328" customWidth="1"/>
    <col min="4370" max="4370" width="7.85546875" style="328" customWidth="1"/>
    <col min="4371" max="4608" width="9.140625" style="328"/>
    <col min="4609" max="4609" width="5.85546875" style="328" customWidth="1"/>
    <col min="4610" max="4611" width="2" style="328" customWidth="1"/>
    <col min="4612" max="4612" width="25.28515625" style="328" customWidth="1"/>
    <col min="4613" max="4614" width="3.28515625" style="328" customWidth="1"/>
    <col min="4615" max="4615" width="11" style="328" customWidth="1"/>
    <col min="4616" max="4616" width="2.28515625" style="328" customWidth="1"/>
    <col min="4617" max="4617" width="14.42578125" style="328" customWidth="1"/>
    <col min="4618" max="4618" width="2.28515625" style="328" customWidth="1"/>
    <col min="4619" max="4619" width="14.42578125" style="328" customWidth="1"/>
    <col min="4620" max="4620" width="2.28515625" style="328" customWidth="1"/>
    <col min="4621" max="4621" width="14.42578125" style="328" customWidth="1"/>
    <col min="4622" max="4622" width="2.28515625" style="328" customWidth="1"/>
    <col min="4623" max="4623" width="14.42578125" style="328" customWidth="1"/>
    <col min="4624" max="4624" width="2.28515625" style="328" customWidth="1"/>
    <col min="4625" max="4625" width="14.42578125" style="328" customWidth="1"/>
    <col min="4626" max="4626" width="7.85546875" style="328" customWidth="1"/>
    <col min="4627" max="4864" width="9.140625" style="328"/>
    <col min="4865" max="4865" width="5.85546875" style="328" customWidth="1"/>
    <col min="4866" max="4867" width="2" style="328" customWidth="1"/>
    <col min="4868" max="4868" width="25.28515625" style="328" customWidth="1"/>
    <col min="4869" max="4870" width="3.28515625" style="328" customWidth="1"/>
    <col min="4871" max="4871" width="11" style="328" customWidth="1"/>
    <col min="4872" max="4872" width="2.28515625" style="328" customWidth="1"/>
    <col min="4873" max="4873" width="14.42578125" style="328" customWidth="1"/>
    <col min="4874" max="4874" width="2.28515625" style="328" customWidth="1"/>
    <col min="4875" max="4875" width="14.42578125" style="328" customWidth="1"/>
    <col min="4876" max="4876" width="2.28515625" style="328" customWidth="1"/>
    <col min="4877" max="4877" width="14.42578125" style="328" customWidth="1"/>
    <col min="4878" max="4878" width="2.28515625" style="328" customWidth="1"/>
    <col min="4879" max="4879" width="14.42578125" style="328" customWidth="1"/>
    <col min="4880" max="4880" width="2.28515625" style="328" customWidth="1"/>
    <col min="4881" max="4881" width="14.42578125" style="328" customWidth="1"/>
    <col min="4882" max="4882" width="7.85546875" style="328" customWidth="1"/>
    <col min="4883" max="5120" width="9.140625" style="328"/>
    <col min="5121" max="5121" width="5.85546875" style="328" customWidth="1"/>
    <col min="5122" max="5123" width="2" style="328" customWidth="1"/>
    <col min="5124" max="5124" width="25.28515625" style="328" customWidth="1"/>
    <col min="5125" max="5126" width="3.28515625" style="328" customWidth="1"/>
    <col min="5127" max="5127" width="11" style="328" customWidth="1"/>
    <col min="5128" max="5128" width="2.28515625" style="328" customWidth="1"/>
    <col min="5129" max="5129" width="14.42578125" style="328" customWidth="1"/>
    <col min="5130" max="5130" width="2.28515625" style="328" customWidth="1"/>
    <col min="5131" max="5131" width="14.42578125" style="328" customWidth="1"/>
    <col min="5132" max="5132" width="2.28515625" style="328" customWidth="1"/>
    <col min="5133" max="5133" width="14.42578125" style="328" customWidth="1"/>
    <col min="5134" max="5134" width="2.28515625" style="328" customWidth="1"/>
    <col min="5135" max="5135" width="14.42578125" style="328" customWidth="1"/>
    <col min="5136" max="5136" width="2.28515625" style="328" customWidth="1"/>
    <col min="5137" max="5137" width="14.42578125" style="328" customWidth="1"/>
    <col min="5138" max="5138" width="7.85546875" style="328" customWidth="1"/>
    <col min="5139" max="5376" width="9.140625" style="328"/>
    <col min="5377" max="5377" width="5.85546875" style="328" customWidth="1"/>
    <col min="5378" max="5379" width="2" style="328" customWidth="1"/>
    <col min="5380" max="5380" width="25.28515625" style="328" customWidth="1"/>
    <col min="5381" max="5382" width="3.28515625" style="328" customWidth="1"/>
    <col min="5383" max="5383" width="11" style="328" customWidth="1"/>
    <col min="5384" max="5384" width="2.28515625" style="328" customWidth="1"/>
    <col min="5385" max="5385" width="14.42578125" style="328" customWidth="1"/>
    <col min="5386" max="5386" width="2.28515625" style="328" customWidth="1"/>
    <col min="5387" max="5387" width="14.42578125" style="328" customWidth="1"/>
    <col min="5388" max="5388" width="2.28515625" style="328" customWidth="1"/>
    <col min="5389" max="5389" width="14.42578125" style="328" customWidth="1"/>
    <col min="5390" max="5390" width="2.28515625" style="328" customWidth="1"/>
    <col min="5391" max="5391" width="14.42578125" style="328" customWidth="1"/>
    <col min="5392" max="5392" width="2.28515625" style="328" customWidth="1"/>
    <col min="5393" max="5393" width="14.42578125" style="328" customWidth="1"/>
    <col min="5394" max="5394" width="7.85546875" style="328" customWidth="1"/>
    <col min="5395" max="5632" width="9.140625" style="328"/>
    <col min="5633" max="5633" width="5.85546875" style="328" customWidth="1"/>
    <col min="5634" max="5635" width="2" style="328" customWidth="1"/>
    <col min="5636" max="5636" width="25.28515625" style="328" customWidth="1"/>
    <col min="5637" max="5638" width="3.28515625" style="328" customWidth="1"/>
    <col min="5639" max="5639" width="11" style="328" customWidth="1"/>
    <col min="5640" max="5640" width="2.28515625" style="328" customWidth="1"/>
    <col min="5641" max="5641" width="14.42578125" style="328" customWidth="1"/>
    <col min="5642" max="5642" width="2.28515625" style="328" customWidth="1"/>
    <col min="5643" max="5643" width="14.42578125" style="328" customWidth="1"/>
    <col min="5644" max="5644" width="2.28515625" style="328" customWidth="1"/>
    <col min="5645" max="5645" width="14.42578125" style="328" customWidth="1"/>
    <col min="5646" max="5646" width="2.28515625" style="328" customWidth="1"/>
    <col min="5647" max="5647" width="14.42578125" style="328" customWidth="1"/>
    <col min="5648" max="5648" width="2.28515625" style="328" customWidth="1"/>
    <col min="5649" max="5649" width="14.42578125" style="328" customWidth="1"/>
    <col min="5650" max="5650" width="7.85546875" style="328" customWidth="1"/>
    <col min="5651" max="5888" width="9.140625" style="328"/>
    <col min="5889" max="5889" width="5.85546875" style="328" customWidth="1"/>
    <col min="5890" max="5891" width="2" style="328" customWidth="1"/>
    <col min="5892" max="5892" width="25.28515625" style="328" customWidth="1"/>
    <col min="5893" max="5894" width="3.28515625" style="328" customWidth="1"/>
    <col min="5895" max="5895" width="11" style="328" customWidth="1"/>
    <col min="5896" max="5896" width="2.28515625" style="328" customWidth="1"/>
    <col min="5897" max="5897" width="14.42578125" style="328" customWidth="1"/>
    <col min="5898" max="5898" width="2.28515625" style="328" customWidth="1"/>
    <col min="5899" max="5899" width="14.42578125" style="328" customWidth="1"/>
    <col min="5900" max="5900" width="2.28515625" style="328" customWidth="1"/>
    <col min="5901" max="5901" width="14.42578125" style="328" customWidth="1"/>
    <col min="5902" max="5902" width="2.28515625" style="328" customWidth="1"/>
    <col min="5903" max="5903" width="14.42578125" style="328" customWidth="1"/>
    <col min="5904" max="5904" width="2.28515625" style="328" customWidth="1"/>
    <col min="5905" max="5905" width="14.42578125" style="328" customWidth="1"/>
    <col min="5906" max="5906" width="7.85546875" style="328" customWidth="1"/>
    <col min="5907" max="6144" width="9.140625" style="328"/>
    <col min="6145" max="6145" width="5.85546875" style="328" customWidth="1"/>
    <col min="6146" max="6147" width="2" style="328" customWidth="1"/>
    <col min="6148" max="6148" width="25.28515625" style="328" customWidth="1"/>
    <col min="6149" max="6150" width="3.28515625" style="328" customWidth="1"/>
    <col min="6151" max="6151" width="11" style="328" customWidth="1"/>
    <col min="6152" max="6152" width="2.28515625" style="328" customWidth="1"/>
    <col min="6153" max="6153" width="14.42578125" style="328" customWidth="1"/>
    <col min="6154" max="6154" width="2.28515625" style="328" customWidth="1"/>
    <col min="6155" max="6155" width="14.42578125" style="328" customWidth="1"/>
    <col min="6156" max="6156" width="2.28515625" style="328" customWidth="1"/>
    <col min="6157" max="6157" width="14.42578125" style="328" customWidth="1"/>
    <col min="6158" max="6158" width="2.28515625" style="328" customWidth="1"/>
    <col min="6159" max="6159" width="14.42578125" style="328" customWidth="1"/>
    <col min="6160" max="6160" width="2.28515625" style="328" customWidth="1"/>
    <col min="6161" max="6161" width="14.42578125" style="328" customWidth="1"/>
    <col min="6162" max="6162" width="7.85546875" style="328" customWidth="1"/>
    <col min="6163" max="6400" width="9.140625" style="328"/>
    <col min="6401" max="6401" width="5.85546875" style="328" customWidth="1"/>
    <col min="6402" max="6403" width="2" style="328" customWidth="1"/>
    <col min="6404" max="6404" width="25.28515625" style="328" customWidth="1"/>
    <col min="6405" max="6406" width="3.28515625" style="328" customWidth="1"/>
    <col min="6407" max="6407" width="11" style="328" customWidth="1"/>
    <col min="6408" max="6408" width="2.28515625" style="328" customWidth="1"/>
    <col min="6409" max="6409" width="14.42578125" style="328" customWidth="1"/>
    <col min="6410" max="6410" width="2.28515625" style="328" customWidth="1"/>
    <col min="6411" max="6411" width="14.42578125" style="328" customWidth="1"/>
    <col min="6412" max="6412" width="2.28515625" style="328" customWidth="1"/>
    <col min="6413" max="6413" width="14.42578125" style="328" customWidth="1"/>
    <col min="6414" max="6414" width="2.28515625" style="328" customWidth="1"/>
    <col min="6415" max="6415" width="14.42578125" style="328" customWidth="1"/>
    <col min="6416" max="6416" width="2.28515625" style="328" customWidth="1"/>
    <col min="6417" max="6417" width="14.42578125" style="328" customWidth="1"/>
    <col min="6418" max="6418" width="7.85546875" style="328" customWidth="1"/>
    <col min="6419" max="6656" width="9.140625" style="328"/>
    <col min="6657" max="6657" width="5.85546875" style="328" customWidth="1"/>
    <col min="6658" max="6659" width="2" style="328" customWidth="1"/>
    <col min="6660" max="6660" width="25.28515625" style="328" customWidth="1"/>
    <col min="6661" max="6662" width="3.28515625" style="328" customWidth="1"/>
    <col min="6663" max="6663" width="11" style="328" customWidth="1"/>
    <col min="6664" max="6664" width="2.28515625" style="328" customWidth="1"/>
    <col min="6665" max="6665" width="14.42578125" style="328" customWidth="1"/>
    <col min="6666" max="6666" width="2.28515625" style="328" customWidth="1"/>
    <col min="6667" max="6667" width="14.42578125" style="328" customWidth="1"/>
    <col min="6668" max="6668" width="2.28515625" style="328" customWidth="1"/>
    <col min="6669" max="6669" width="14.42578125" style="328" customWidth="1"/>
    <col min="6670" max="6670" width="2.28515625" style="328" customWidth="1"/>
    <col min="6671" max="6671" width="14.42578125" style="328" customWidth="1"/>
    <col min="6672" max="6672" width="2.28515625" style="328" customWidth="1"/>
    <col min="6673" max="6673" width="14.42578125" style="328" customWidth="1"/>
    <col min="6674" max="6674" width="7.85546875" style="328" customWidth="1"/>
    <col min="6675" max="6912" width="9.140625" style="328"/>
    <col min="6913" max="6913" width="5.85546875" style="328" customWidth="1"/>
    <col min="6914" max="6915" width="2" style="328" customWidth="1"/>
    <col min="6916" max="6916" width="25.28515625" style="328" customWidth="1"/>
    <col min="6917" max="6918" width="3.28515625" style="328" customWidth="1"/>
    <col min="6919" max="6919" width="11" style="328" customWidth="1"/>
    <col min="6920" max="6920" width="2.28515625" style="328" customWidth="1"/>
    <col min="6921" max="6921" width="14.42578125" style="328" customWidth="1"/>
    <col min="6922" max="6922" width="2.28515625" style="328" customWidth="1"/>
    <col min="6923" max="6923" width="14.42578125" style="328" customWidth="1"/>
    <col min="6924" max="6924" width="2.28515625" style="328" customWidth="1"/>
    <col min="6925" max="6925" width="14.42578125" style="328" customWidth="1"/>
    <col min="6926" max="6926" width="2.28515625" style="328" customWidth="1"/>
    <col min="6927" max="6927" width="14.42578125" style="328" customWidth="1"/>
    <col min="6928" max="6928" width="2.28515625" style="328" customWidth="1"/>
    <col min="6929" max="6929" width="14.42578125" style="328" customWidth="1"/>
    <col min="6930" max="6930" width="7.85546875" style="328" customWidth="1"/>
    <col min="6931" max="7168" width="9.140625" style="328"/>
    <col min="7169" max="7169" width="5.85546875" style="328" customWidth="1"/>
    <col min="7170" max="7171" width="2" style="328" customWidth="1"/>
    <col min="7172" max="7172" width="25.28515625" style="328" customWidth="1"/>
    <col min="7173" max="7174" width="3.28515625" style="328" customWidth="1"/>
    <col min="7175" max="7175" width="11" style="328" customWidth="1"/>
    <col min="7176" max="7176" width="2.28515625" style="328" customWidth="1"/>
    <col min="7177" max="7177" width="14.42578125" style="328" customWidth="1"/>
    <col min="7178" max="7178" width="2.28515625" style="328" customWidth="1"/>
    <col min="7179" max="7179" width="14.42578125" style="328" customWidth="1"/>
    <col min="7180" max="7180" width="2.28515625" style="328" customWidth="1"/>
    <col min="7181" max="7181" width="14.42578125" style="328" customWidth="1"/>
    <col min="7182" max="7182" width="2.28515625" style="328" customWidth="1"/>
    <col min="7183" max="7183" width="14.42578125" style="328" customWidth="1"/>
    <col min="7184" max="7184" width="2.28515625" style="328" customWidth="1"/>
    <col min="7185" max="7185" width="14.42578125" style="328" customWidth="1"/>
    <col min="7186" max="7186" width="7.85546875" style="328" customWidth="1"/>
    <col min="7187" max="7424" width="9.140625" style="328"/>
    <col min="7425" max="7425" width="5.85546875" style="328" customWidth="1"/>
    <col min="7426" max="7427" width="2" style="328" customWidth="1"/>
    <col min="7428" max="7428" width="25.28515625" style="328" customWidth="1"/>
    <col min="7429" max="7430" width="3.28515625" style="328" customWidth="1"/>
    <col min="7431" max="7431" width="11" style="328" customWidth="1"/>
    <col min="7432" max="7432" width="2.28515625" style="328" customWidth="1"/>
    <col min="7433" max="7433" width="14.42578125" style="328" customWidth="1"/>
    <col min="7434" max="7434" width="2.28515625" style="328" customWidth="1"/>
    <col min="7435" max="7435" width="14.42578125" style="328" customWidth="1"/>
    <col min="7436" max="7436" width="2.28515625" style="328" customWidth="1"/>
    <col min="7437" max="7437" width="14.42578125" style="328" customWidth="1"/>
    <col min="7438" max="7438" width="2.28515625" style="328" customWidth="1"/>
    <col min="7439" max="7439" width="14.42578125" style="328" customWidth="1"/>
    <col min="7440" max="7440" width="2.28515625" style="328" customWidth="1"/>
    <col min="7441" max="7441" width="14.42578125" style="328" customWidth="1"/>
    <col min="7442" max="7442" width="7.85546875" style="328" customWidth="1"/>
    <col min="7443" max="7680" width="9.140625" style="328"/>
    <col min="7681" max="7681" width="5.85546875" style="328" customWidth="1"/>
    <col min="7682" max="7683" width="2" style="328" customWidth="1"/>
    <col min="7684" max="7684" width="25.28515625" style="328" customWidth="1"/>
    <col min="7685" max="7686" width="3.28515625" style="328" customWidth="1"/>
    <col min="7687" max="7687" width="11" style="328" customWidth="1"/>
    <col min="7688" max="7688" width="2.28515625" style="328" customWidth="1"/>
    <col min="7689" max="7689" width="14.42578125" style="328" customWidth="1"/>
    <col min="7690" max="7690" width="2.28515625" style="328" customWidth="1"/>
    <col min="7691" max="7691" width="14.42578125" style="328" customWidth="1"/>
    <col min="7692" max="7692" width="2.28515625" style="328" customWidth="1"/>
    <col min="7693" max="7693" width="14.42578125" style="328" customWidth="1"/>
    <col min="7694" max="7694" width="2.28515625" style="328" customWidth="1"/>
    <col min="7695" max="7695" width="14.42578125" style="328" customWidth="1"/>
    <col min="7696" max="7696" width="2.28515625" style="328" customWidth="1"/>
    <col min="7697" max="7697" width="14.42578125" style="328" customWidth="1"/>
    <col min="7698" max="7698" width="7.85546875" style="328" customWidth="1"/>
    <col min="7699" max="7936" width="9.140625" style="328"/>
    <col min="7937" max="7937" width="5.85546875" style="328" customWidth="1"/>
    <col min="7938" max="7939" width="2" style="328" customWidth="1"/>
    <col min="7940" max="7940" width="25.28515625" style="328" customWidth="1"/>
    <col min="7941" max="7942" width="3.28515625" style="328" customWidth="1"/>
    <col min="7943" max="7943" width="11" style="328" customWidth="1"/>
    <col min="7944" max="7944" width="2.28515625" style="328" customWidth="1"/>
    <col min="7945" max="7945" width="14.42578125" style="328" customWidth="1"/>
    <col min="7946" max="7946" width="2.28515625" style="328" customWidth="1"/>
    <col min="7947" max="7947" width="14.42578125" style="328" customWidth="1"/>
    <col min="7948" max="7948" width="2.28515625" style="328" customWidth="1"/>
    <col min="7949" max="7949" width="14.42578125" style="328" customWidth="1"/>
    <col min="7950" max="7950" width="2.28515625" style="328" customWidth="1"/>
    <col min="7951" max="7951" width="14.42578125" style="328" customWidth="1"/>
    <col min="7952" max="7952" width="2.28515625" style="328" customWidth="1"/>
    <col min="7953" max="7953" width="14.42578125" style="328" customWidth="1"/>
    <col min="7954" max="7954" width="7.85546875" style="328" customWidth="1"/>
    <col min="7955" max="8192" width="9.140625" style="328"/>
    <col min="8193" max="8193" width="5.85546875" style="328" customWidth="1"/>
    <col min="8194" max="8195" width="2" style="328" customWidth="1"/>
    <col min="8196" max="8196" width="25.28515625" style="328" customWidth="1"/>
    <col min="8197" max="8198" width="3.28515625" style="328" customWidth="1"/>
    <col min="8199" max="8199" width="11" style="328" customWidth="1"/>
    <col min="8200" max="8200" width="2.28515625" style="328" customWidth="1"/>
    <col min="8201" max="8201" width="14.42578125" style="328" customWidth="1"/>
    <col min="8202" max="8202" width="2.28515625" style="328" customWidth="1"/>
    <col min="8203" max="8203" width="14.42578125" style="328" customWidth="1"/>
    <col min="8204" max="8204" width="2.28515625" style="328" customWidth="1"/>
    <col min="8205" max="8205" width="14.42578125" style="328" customWidth="1"/>
    <col min="8206" max="8206" width="2.28515625" style="328" customWidth="1"/>
    <col min="8207" max="8207" width="14.42578125" style="328" customWidth="1"/>
    <col min="8208" max="8208" width="2.28515625" style="328" customWidth="1"/>
    <col min="8209" max="8209" width="14.42578125" style="328" customWidth="1"/>
    <col min="8210" max="8210" width="7.85546875" style="328" customWidth="1"/>
    <col min="8211" max="8448" width="9.140625" style="328"/>
    <col min="8449" max="8449" width="5.85546875" style="328" customWidth="1"/>
    <col min="8450" max="8451" width="2" style="328" customWidth="1"/>
    <col min="8452" max="8452" width="25.28515625" style="328" customWidth="1"/>
    <col min="8453" max="8454" width="3.28515625" style="328" customWidth="1"/>
    <col min="8455" max="8455" width="11" style="328" customWidth="1"/>
    <col min="8456" max="8456" width="2.28515625" style="328" customWidth="1"/>
    <col min="8457" max="8457" width="14.42578125" style="328" customWidth="1"/>
    <col min="8458" max="8458" width="2.28515625" style="328" customWidth="1"/>
    <col min="8459" max="8459" width="14.42578125" style="328" customWidth="1"/>
    <col min="8460" max="8460" width="2.28515625" style="328" customWidth="1"/>
    <col min="8461" max="8461" width="14.42578125" style="328" customWidth="1"/>
    <col min="8462" max="8462" width="2.28515625" style="328" customWidth="1"/>
    <col min="8463" max="8463" width="14.42578125" style="328" customWidth="1"/>
    <col min="8464" max="8464" width="2.28515625" style="328" customWidth="1"/>
    <col min="8465" max="8465" width="14.42578125" style="328" customWidth="1"/>
    <col min="8466" max="8466" width="7.85546875" style="328" customWidth="1"/>
    <col min="8467" max="8704" width="9.140625" style="328"/>
    <col min="8705" max="8705" width="5.85546875" style="328" customWidth="1"/>
    <col min="8706" max="8707" width="2" style="328" customWidth="1"/>
    <col min="8708" max="8708" width="25.28515625" style="328" customWidth="1"/>
    <col min="8709" max="8710" width="3.28515625" style="328" customWidth="1"/>
    <col min="8711" max="8711" width="11" style="328" customWidth="1"/>
    <col min="8712" max="8712" width="2.28515625" style="328" customWidth="1"/>
    <col min="8713" max="8713" width="14.42578125" style="328" customWidth="1"/>
    <col min="8714" max="8714" width="2.28515625" style="328" customWidth="1"/>
    <col min="8715" max="8715" width="14.42578125" style="328" customWidth="1"/>
    <col min="8716" max="8716" width="2.28515625" style="328" customWidth="1"/>
    <col min="8717" max="8717" width="14.42578125" style="328" customWidth="1"/>
    <col min="8718" max="8718" width="2.28515625" style="328" customWidth="1"/>
    <col min="8719" max="8719" width="14.42578125" style="328" customWidth="1"/>
    <col min="8720" max="8720" width="2.28515625" style="328" customWidth="1"/>
    <col min="8721" max="8721" width="14.42578125" style="328" customWidth="1"/>
    <col min="8722" max="8722" width="7.85546875" style="328" customWidth="1"/>
    <col min="8723" max="8960" width="9.140625" style="328"/>
    <col min="8961" max="8961" width="5.85546875" style="328" customWidth="1"/>
    <col min="8962" max="8963" width="2" style="328" customWidth="1"/>
    <col min="8964" max="8964" width="25.28515625" style="328" customWidth="1"/>
    <col min="8965" max="8966" width="3.28515625" style="328" customWidth="1"/>
    <col min="8967" max="8967" width="11" style="328" customWidth="1"/>
    <col min="8968" max="8968" width="2.28515625" style="328" customWidth="1"/>
    <col min="8969" max="8969" width="14.42578125" style="328" customWidth="1"/>
    <col min="8970" max="8970" width="2.28515625" style="328" customWidth="1"/>
    <col min="8971" max="8971" width="14.42578125" style="328" customWidth="1"/>
    <col min="8972" max="8972" width="2.28515625" style="328" customWidth="1"/>
    <col min="8973" max="8973" width="14.42578125" style="328" customWidth="1"/>
    <col min="8974" max="8974" width="2.28515625" style="328" customWidth="1"/>
    <col min="8975" max="8975" width="14.42578125" style="328" customWidth="1"/>
    <col min="8976" max="8976" width="2.28515625" style="328" customWidth="1"/>
    <col min="8977" max="8977" width="14.42578125" style="328" customWidth="1"/>
    <col min="8978" max="8978" width="7.85546875" style="328" customWidth="1"/>
    <col min="8979" max="9216" width="9.140625" style="328"/>
    <col min="9217" max="9217" width="5.85546875" style="328" customWidth="1"/>
    <col min="9218" max="9219" width="2" style="328" customWidth="1"/>
    <col min="9220" max="9220" width="25.28515625" style="328" customWidth="1"/>
    <col min="9221" max="9222" width="3.28515625" style="328" customWidth="1"/>
    <col min="9223" max="9223" width="11" style="328" customWidth="1"/>
    <col min="9224" max="9224" width="2.28515625" style="328" customWidth="1"/>
    <col min="9225" max="9225" width="14.42578125" style="328" customWidth="1"/>
    <col min="9226" max="9226" width="2.28515625" style="328" customWidth="1"/>
    <col min="9227" max="9227" width="14.42578125" style="328" customWidth="1"/>
    <col min="9228" max="9228" width="2.28515625" style="328" customWidth="1"/>
    <col min="9229" max="9229" width="14.42578125" style="328" customWidth="1"/>
    <col min="9230" max="9230" width="2.28515625" style="328" customWidth="1"/>
    <col min="9231" max="9231" width="14.42578125" style="328" customWidth="1"/>
    <col min="9232" max="9232" width="2.28515625" style="328" customWidth="1"/>
    <col min="9233" max="9233" width="14.42578125" style="328" customWidth="1"/>
    <col min="9234" max="9234" width="7.85546875" style="328" customWidth="1"/>
    <col min="9235" max="9472" width="9.140625" style="328"/>
    <col min="9473" max="9473" width="5.85546875" style="328" customWidth="1"/>
    <col min="9474" max="9475" width="2" style="328" customWidth="1"/>
    <col min="9476" max="9476" width="25.28515625" style="328" customWidth="1"/>
    <col min="9477" max="9478" width="3.28515625" style="328" customWidth="1"/>
    <col min="9479" max="9479" width="11" style="328" customWidth="1"/>
    <col min="9480" max="9480" width="2.28515625" style="328" customWidth="1"/>
    <col min="9481" max="9481" width="14.42578125" style="328" customWidth="1"/>
    <col min="9482" max="9482" width="2.28515625" style="328" customWidth="1"/>
    <col min="9483" max="9483" width="14.42578125" style="328" customWidth="1"/>
    <col min="9484" max="9484" width="2.28515625" style="328" customWidth="1"/>
    <col min="9485" max="9485" width="14.42578125" style="328" customWidth="1"/>
    <col min="9486" max="9486" width="2.28515625" style="328" customWidth="1"/>
    <col min="9487" max="9487" width="14.42578125" style="328" customWidth="1"/>
    <col min="9488" max="9488" width="2.28515625" style="328" customWidth="1"/>
    <col min="9489" max="9489" width="14.42578125" style="328" customWidth="1"/>
    <col min="9490" max="9490" width="7.85546875" style="328" customWidth="1"/>
    <col min="9491" max="9728" width="9.140625" style="328"/>
    <col min="9729" max="9729" width="5.85546875" style="328" customWidth="1"/>
    <col min="9730" max="9731" width="2" style="328" customWidth="1"/>
    <col min="9732" max="9732" width="25.28515625" style="328" customWidth="1"/>
    <col min="9733" max="9734" width="3.28515625" style="328" customWidth="1"/>
    <col min="9735" max="9735" width="11" style="328" customWidth="1"/>
    <col min="9736" max="9736" width="2.28515625" style="328" customWidth="1"/>
    <col min="9737" max="9737" width="14.42578125" style="328" customWidth="1"/>
    <col min="9738" max="9738" width="2.28515625" style="328" customWidth="1"/>
    <col min="9739" max="9739" width="14.42578125" style="328" customWidth="1"/>
    <col min="9740" max="9740" width="2.28515625" style="328" customWidth="1"/>
    <col min="9741" max="9741" width="14.42578125" style="328" customWidth="1"/>
    <col min="9742" max="9742" width="2.28515625" style="328" customWidth="1"/>
    <col min="9743" max="9743" width="14.42578125" style="328" customWidth="1"/>
    <col min="9744" max="9744" width="2.28515625" style="328" customWidth="1"/>
    <col min="9745" max="9745" width="14.42578125" style="328" customWidth="1"/>
    <col min="9746" max="9746" width="7.85546875" style="328" customWidth="1"/>
    <col min="9747" max="9984" width="9.140625" style="328"/>
    <col min="9985" max="9985" width="5.85546875" style="328" customWidth="1"/>
    <col min="9986" max="9987" width="2" style="328" customWidth="1"/>
    <col min="9988" max="9988" width="25.28515625" style="328" customWidth="1"/>
    <col min="9989" max="9990" width="3.28515625" style="328" customWidth="1"/>
    <col min="9991" max="9991" width="11" style="328" customWidth="1"/>
    <col min="9992" max="9992" width="2.28515625" style="328" customWidth="1"/>
    <col min="9993" max="9993" width="14.42578125" style="328" customWidth="1"/>
    <col min="9994" max="9994" width="2.28515625" style="328" customWidth="1"/>
    <col min="9995" max="9995" width="14.42578125" style="328" customWidth="1"/>
    <col min="9996" max="9996" width="2.28515625" style="328" customWidth="1"/>
    <col min="9997" max="9997" width="14.42578125" style="328" customWidth="1"/>
    <col min="9998" max="9998" width="2.28515625" style="328" customWidth="1"/>
    <col min="9999" max="9999" width="14.42578125" style="328" customWidth="1"/>
    <col min="10000" max="10000" width="2.28515625" style="328" customWidth="1"/>
    <col min="10001" max="10001" width="14.42578125" style="328" customWidth="1"/>
    <col min="10002" max="10002" width="7.85546875" style="328" customWidth="1"/>
    <col min="10003" max="10240" width="9.140625" style="328"/>
    <col min="10241" max="10241" width="5.85546875" style="328" customWidth="1"/>
    <col min="10242" max="10243" width="2" style="328" customWidth="1"/>
    <col min="10244" max="10244" width="25.28515625" style="328" customWidth="1"/>
    <col min="10245" max="10246" width="3.28515625" style="328" customWidth="1"/>
    <col min="10247" max="10247" width="11" style="328" customWidth="1"/>
    <col min="10248" max="10248" width="2.28515625" style="328" customWidth="1"/>
    <col min="10249" max="10249" width="14.42578125" style="328" customWidth="1"/>
    <col min="10250" max="10250" width="2.28515625" style="328" customWidth="1"/>
    <col min="10251" max="10251" width="14.42578125" style="328" customWidth="1"/>
    <col min="10252" max="10252" width="2.28515625" style="328" customWidth="1"/>
    <col min="10253" max="10253" width="14.42578125" style="328" customWidth="1"/>
    <col min="10254" max="10254" width="2.28515625" style="328" customWidth="1"/>
    <col min="10255" max="10255" width="14.42578125" style="328" customWidth="1"/>
    <col min="10256" max="10256" width="2.28515625" style="328" customWidth="1"/>
    <col min="10257" max="10257" width="14.42578125" style="328" customWidth="1"/>
    <col min="10258" max="10258" width="7.85546875" style="328" customWidth="1"/>
    <col min="10259" max="10496" width="9.140625" style="328"/>
    <col min="10497" max="10497" width="5.85546875" style="328" customWidth="1"/>
    <col min="10498" max="10499" width="2" style="328" customWidth="1"/>
    <col min="10500" max="10500" width="25.28515625" style="328" customWidth="1"/>
    <col min="10501" max="10502" width="3.28515625" style="328" customWidth="1"/>
    <col min="10503" max="10503" width="11" style="328" customWidth="1"/>
    <col min="10504" max="10504" width="2.28515625" style="328" customWidth="1"/>
    <col min="10505" max="10505" width="14.42578125" style="328" customWidth="1"/>
    <col min="10506" max="10506" width="2.28515625" style="328" customWidth="1"/>
    <col min="10507" max="10507" width="14.42578125" style="328" customWidth="1"/>
    <col min="10508" max="10508" width="2.28515625" style="328" customWidth="1"/>
    <col min="10509" max="10509" width="14.42578125" style="328" customWidth="1"/>
    <col min="10510" max="10510" width="2.28515625" style="328" customWidth="1"/>
    <col min="10511" max="10511" width="14.42578125" style="328" customWidth="1"/>
    <col min="10512" max="10512" width="2.28515625" style="328" customWidth="1"/>
    <col min="10513" max="10513" width="14.42578125" style="328" customWidth="1"/>
    <col min="10514" max="10514" width="7.85546875" style="328" customWidth="1"/>
    <col min="10515" max="10752" width="9.140625" style="328"/>
    <col min="10753" max="10753" width="5.85546875" style="328" customWidth="1"/>
    <col min="10754" max="10755" width="2" style="328" customWidth="1"/>
    <col min="10756" max="10756" width="25.28515625" style="328" customWidth="1"/>
    <col min="10757" max="10758" width="3.28515625" style="328" customWidth="1"/>
    <col min="10759" max="10759" width="11" style="328" customWidth="1"/>
    <col min="10760" max="10760" width="2.28515625" style="328" customWidth="1"/>
    <col min="10761" max="10761" width="14.42578125" style="328" customWidth="1"/>
    <col min="10762" max="10762" width="2.28515625" style="328" customWidth="1"/>
    <col min="10763" max="10763" width="14.42578125" style="328" customWidth="1"/>
    <col min="10764" max="10764" width="2.28515625" style="328" customWidth="1"/>
    <col min="10765" max="10765" width="14.42578125" style="328" customWidth="1"/>
    <col min="10766" max="10766" width="2.28515625" style="328" customWidth="1"/>
    <col min="10767" max="10767" width="14.42578125" style="328" customWidth="1"/>
    <col min="10768" max="10768" width="2.28515625" style="328" customWidth="1"/>
    <col min="10769" max="10769" width="14.42578125" style="328" customWidth="1"/>
    <col min="10770" max="10770" width="7.85546875" style="328" customWidth="1"/>
    <col min="10771" max="11008" width="9.140625" style="328"/>
    <col min="11009" max="11009" width="5.85546875" style="328" customWidth="1"/>
    <col min="11010" max="11011" width="2" style="328" customWidth="1"/>
    <col min="11012" max="11012" width="25.28515625" style="328" customWidth="1"/>
    <col min="11013" max="11014" width="3.28515625" style="328" customWidth="1"/>
    <col min="11015" max="11015" width="11" style="328" customWidth="1"/>
    <col min="11016" max="11016" width="2.28515625" style="328" customWidth="1"/>
    <col min="11017" max="11017" width="14.42578125" style="328" customWidth="1"/>
    <col min="11018" max="11018" width="2.28515625" style="328" customWidth="1"/>
    <col min="11019" max="11019" width="14.42578125" style="328" customWidth="1"/>
    <col min="11020" max="11020" width="2.28515625" style="328" customWidth="1"/>
    <col min="11021" max="11021" width="14.42578125" style="328" customWidth="1"/>
    <col min="11022" max="11022" width="2.28515625" style="328" customWidth="1"/>
    <col min="11023" max="11023" width="14.42578125" style="328" customWidth="1"/>
    <col min="11024" max="11024" width="2.28515625" style="328" customWidth="1"/>
    <col min="11025" max="11025" width="14.42578125" style="328" customWidth="1"/>
    <col min="11026" max="11026" width="7.85546875" style="328" customWidth="1"/>
    <col min="11027" max="11264" width="9.140625" style="328"/>
    <col min="11265" max="11265" width="5.85546875" style="328" customWidth="1"/>
    <col min="11266" max="11267" width="2" style="328" customWidth="1"/>
    <col min="11268" max="11268" width="25.28515625" style="328" customWidth="1"/>
    <col min="11269" max="11270" width="3.28515625" style="328" customWidth="1"/>
    <col min="11271" max="11271" width="11" style="328" customWidth="1"/>
    <col min="11272" max="11272" width="2.28515625" style="328" customWidth="1"/>
    <col min="11273" max="11273" width="14.42578125" style="328" customWidth="1"/>
    <col min="11274" max="11274" width="2.28515625" style="328" customWidth="1"/>
    <col min="11275" max="11275" width="14.42578125" style="328" customWidth="1"/>
    <col min="11276" max="11276" width="2.28515625" style="328" customWidth="1"/>
    <col min="11277" max="11277" width="14.42578125" style="328" customWidth="1"/>
    <col min="11278" max="11278" width="2.28515625" style="328" customWidth="1"/>
    <col min="11279" max="11279" width="14.42578125" style="328" customWidth="1"/>
    <col min="11280" max="11280" width="2.28515625" style="328" customWidth="1"/>
    <col min="11281" max="11281" width="14.42578125" style="328" customWidth="1"/>
    <col min="11282" max="11282" width="7.85546875" style="328" customWidth="1"/>
    <col min="11283" max="11520" width="9.140625" style="328"/>
    <col min="11521" max="11521" width="5.85546875" style="328" customWidth="1"/>
    <col min="11522" max="11523" width="2" style="328" customWidth="1"/>
    <col min="11524" max="11524" width="25.28515625" style="328" customWidth="1"/>
    <col min="11525" max="11526" width="3.28515625" style="328" customWidth="1"/>
    <col min="11527" max="11527" width="11" style="328" customWidth="1"/>
    <col min="11528" max="11528" width="2.28515625" style="328" customWidth="1"/>
    <col min="11529" max="11529" width="14.42578125" style="328" customWidth="1"/>
    <col min="11530" max="11530" width="2.28515625" style="328" customWidth="1"/>
    <col min="11531" max="11531" width="14.42578125" style="328" customWidth="1"/>
    <col min="11532" max="11532" width="2.28515625" style="328" customWidth="1"/>
    <col min="11533" max="11533" width="14.42578125" style="328" customWidth="1"/>
    <col min="11534" max="11534" width="2.28515625" style="328" customWidth="1"/>
    <col min="11535" max="11535" width="14.42578125" style="328" customWidth="1"/>
    <col min="11536" max="11536" width="2.28515625" style="328" customWidth="1"/>
    <col min="11537" max="11537" width="14.42578125" style="328" customWidth="1"/>
    <col min="11538" max="11538" width="7.85546875" style="328" customWidth="1"/>
    <col min="11539" max="11776" width="9.140625" style="328"/>
    <col min="11777" max="11777" width="5.85546875" style="328" customWidth="1"/>
    <col min="11778" max="11779" width="2" style="328" customWidth="1"/>
    <col min="11780" max="11780" width="25.28515625" style="328" customWidth="1"/>
    <col min="11781" max="11782" width="3.28515625" style="328" customWidth="1"/>
    <col min="11783" max="11783" width="11" style="328" customWidth="1"/>
    <col min="11784" max="11784" width="2.28515625" style="328" customWidth="1"/>
    <col min="11785" max="11785" width="14.42578125" style="328" customWidth="1"/>
    <col min="11786" max="11786" width="2.28515625" style="328" customWidth="1"/>
    <col min="11787" max="11787" width="14.42578125" style="328" customWidth="1"/>
    <col min="11788" max="11788" width="2.28515625" style="328" customWidth="1"/>
    <col min="11789" max="11789" width="14.42578125" style="328" customWidth="1"/>
    <col min="11790" max="11790" width="2.28515625" style="328" customWidth="1"/>
    <col min="11791" max="11791" width="14.42578125" style="328" customWidth="1"/>
    <col min="11792" max="11792" width="2.28515625" style="328" customWidth="1"/>
    <col min="11793" max="11793" width="14.42578125" style="328" customWidth="1"/>
    <col min="11794" max="11794" width="7.85546875" style="328" customWidth="1"/>
    <col min="11795" max="12032" width="9.140625" style="328"/>
    <col min="12033" max="12033" width="5.85546875" style="328" customWidth="1"/>
    <col min="12034" max="12035" width="2" style="328" customWidth="1"/>
    <col min="12036" max="12036" width="25.28515625" style="328" customWidth="1"/>
    <col min="12037" max="12038" width="3.28515625" style="328" customWidth="1"/>
    <col min="12039" max="12039" width="11" style="328" customWidth="1"/>
    <col min="12040" max="12040" width="2.28515625" style="328" customWidth="1"/>
    <col min="12041" max="12041" width="14.42578125" style="328" customWidth="1"/>
    <col min="12042" max="12042" width="2.28515625" style="328" customWidth="1"/>
    <col min="12043" max="12043" width="14.42578125" style="328" customWidth="1"/>
    <col min="12044" max="12044" width="2.28515625" style="328" customWidth="1"/>
    <col min="12045" max="12045" width="14.42578125" style="328" customWidth="1"/>
    <col min="12046" max="12046" width="2.28515625" style="328" customWidth="1"/>
    <col min="12047" max="12047" width="14.42578125" style="328" customWidth="1"/>
    <col min="12048" max="12048" width="2.28515625" style="328" customWidth="1"/>
    <col min="12049" max="12049" width="14.42578125" style="328" customWidth="1"/>
    <col min="12050" max="12050" width="7.85546875" style="328" customWidth="1"/>
    <col min="12051" max="12288" width="9.140625" style="328"/>
    <col min="12289" max="12289" width="5.85546875" style="328" customWidth="1"/>
    <col min="12290" max="12291" width="2" style="328" customWidth="1"/>
    <col min="12292" max="12292" width="25.28515625" style="328" customWidth="1"/>
    <col min="12293" max="12294" width="3.28515625" style="328" customWidth="1"/>
    <col min="12295" max="12295" width="11" style="328" customWidth="1"/>
    <col min="12296" max="12296" width="2.28515625" style="328" customWidth="1"/>
    <col min="12297" max="12297" width="14.42578125" style="328" customWidth="1"/>
    <col min="12298" max="12298" width="2.28515625" style="328" customWidth="1"/>
    <col min="12299" max="12299" width="14.42578125" style="328" customWidth="1"/>
    <col min="12300" max="12300" width="2.28515625" style="328" customWidth="1"/>
    <col min="12301" max="12301" width="14.42578125" style="328" customWidth="1"/>
    <col min="12302" max="12302" width="2.28515625" style="328" customWidth="1"/>
    <col min="12303" max="12303" width="14.42578125" style="328" customWidth="1"/>
    <col min="12304" max="12304" width="2.28515625" style="328" customWidth="1"/>
    <col min="12305" max="12305" width="14.42578125" style="328" customWidth="1"/>
    <col min="12306" max="12306" width="7.85546875" style="328" customWidth="1"/>
    <col min="12307" max="12544" width="9.140625" style="328"/>
    <col min="12545" max="12545" width="5.85546875" style="328" customWidth="1"/>
    <col min="12546" max="12547" width="2" style="328" customWidth="1"/>
    <col min="12548" max="12548" width="25.28515625" style="328" customWidth="1"/>
    <col min="12549" max="12550" width="3.28515625" style="328" customWidth="1"/>
    <col min="12551" max="12551" width="11" style="328" customWidth="1"/>
    <col min="12552" max="12552" width="2.28515625" style="328" customWidth="1"/>
    <col min="12553" max="12553" width="14.42578125" style="328" customWidth="1"/>
    <col min="12554" max="12554" width="2.28515625" style="328" customWidth="1"/>
    <col min="12555" max="12555" width="14.42578125" style="328" customWidth="1"/>
    <col min="12556" max="12556" width="2.28515625" style="328" customWidth="1"/>
    <col min="12557" max="12557" width="14.42578125" style="328" customWidth="1"/>
    <col min="12558" max="12558" width="2.28515625" style="328" customWidth="1"/>
    <col min="12559" max="12559" width="14.42578125" style="328" customWidth="1"/>
    <col min="12560" max="12560" width="2.28515625" style="328" customWidth="1"/>
    <col min="12561" max="12561" width="14.42578125" style="328" customWidth="1"/>
    <col min="12562" max="12562" width="7.85546875" style="328" customWidth="1"/>
    <col min="12563" max="12800" width="9.140625" style="328"/>
    <col min="12801" max="12801" width="5.85546875" style="328" customWidth="1"/>
    <col min="12802" max="12803" width="2" style="328" customWidth="1"/>
    <col min="12804" max="12804" width="25.28515625" style="328" customWidth="1"/>
    <col min="12805" max="12806" width="3.28515625" style="328" customWidth="1"/>
    <col min="12807" max="12807" width="11" style="328" customWidth="1"/>
    <col min="12808" max="12808" width="2.28515625" style="328" customWidth="1"/>
    <col min="12809" max="12809" width="14.42578125" style="328" customWidth="1"/>
    <col min="12810" max="12810" width="2.28515625" style="328" customWidth="1"/>
    <col min="12811" max="12811" width="14.42578125" style="328" customWidth="1"/>
    <col min="12812" max="12812" width="2.28515625" style="328" customWidth="1"/>
    <col min="12813" max="12813" width="14.42578125" style="328" customWidth="1"/>
    <col min="12814" max="12814" width="2.28515625" style="328" customWidth="1"/>
    <col min="12815" max="12815" width="14.42578125" style="328" customWidth="1"/>
    <col min="12816" max="12816" width="2.28515625" style="328" customWidth="1"/>
    <col min="12817" max="12817" width="14.42578125" style="328" customWidth="1"/>
    <col min="12818" max="12818" width="7.85546875" style="328" customWidth="1"/>
    <col min="12819" max="13056" width="9.140625" style="328"/>
    <col min="13057" max="13057" width="5.85546875" style="328" customWidth="1"/>
    <col min="13058" max="13059" width="2" style="328" customWidth="1"/>
    <col min="13060" max="13060" width="25.28515625" style="328" customWidth="1"/>
    <col min="13061" max="13062" width="3.28515625" style="328" customWidth="1"/>
    <col min="13063" max="13063" width="11" style="328" customWidth="1"/>
    <col min="13064" max="13064" width="2.28515625" style="328" customWidth="1"/>
    <col min="13065" max="13065" width="14.42578125" style="328" customWidth="1"/>
    <col min="13066" max="13066" width="2.28515625" style="328" customWidth="1"/>
    <col min="13067" max="13067" width="14.42578125" style="328" customWidth="1"/>
    <col min="13068" max="13068" width="2.28515625" style="328" customWidth="1"/>
    <col min="13069" max="13069" width="14.42578125" style="328" customWidth="1"/>
    <col min="13070" max="13070" width="2.28515625" style="328" customWidth="1"/>
    <col min="13071" max="13071" width="14.42578125" style="328" customWidth="1"/>
    <col min="13072" max="13072" width="2.28515625" style="328" customWidth="1"/>
    <col min="13073" max="13073" width="14.42578125" style="328" customWidth="1"/>
    <col min="13074" max="13074" width="7.85546875" style="328" customWidth="1"/>
    <col min="13075" max="13312" width="9.140625" style="328"/>
    <col min="13313" max="13313" width="5.85546875" style="328" customWidth="1"/>
    <col min="13314" max="13315" width="2" style="328" customWidth="1"/>
    <col min="13316" max="13316" width="25.28515625" style="328" customWidth="1"/>
    <col min="13317" max="13318" width="3.28515625" style="328" customWidth="1"/>
    <col min="13319" max="13319" width="11" style="328" customWidth="1"/>
    <col min="13320" max="13320" width="2.28515625" style="328" customWidth="1"/>
    <col min="13321" max="13321" width="14.42578125" style="328" customWidth="1"/>
    <col min="13322" max="13322" width="2.28515625" style="328" customWidth="1"/>
    <col min="13323" max="13323" width="14.42578125" style="328" customWidth="1"/>
    <col min="13324" max="13324" width="2.28515625" style="328" customWidth="1"/>
    <col min="13325" max="13325" width="14.42578125" style="328" customWidth="1"/>
    <col min="13326" max="13326" width="2.28515625" style="328" customWidth="1"/>
    <col min="13327" max="13327" width="14.42578125" style="328" customWidth="1"/>
    <col min="13328" max="13328" width="2.28515625" style="328" customWidth="1"/>
    <col min="13329" max="13329" width="14.42578125" style="328" customWidth="1"/>
    <col min="13330" max="13330" width="7.85546875" style="328" customWidth="1"/>
    <col min="13331" max="13568" width="9.140625" style="328"/>
    <col min="13569" max="13569" width="5.85546875" style="328" customWidth="1"/>
    <col min="13570" max="13571" width="2" style="328" customWidth="1"/>
    <col min="13572" max="13572" width="25.28515625" style="328" customWidth="1"/>
    <col min="13573" max="13574" width="3.28515625" style="328" customWidth="1"/>
    <col min="13575" max="13575" width="11" style="328" customWidth="1"/>
    <col min="13576" max="13576" width="2.28515625" style="328" customWidth="1"/>
    <col min="13577" max="13577" width="14.42578125" style="328" customWidth="1"/>
    <col min="13578" max="13578" width="2.28515625" style="328" customWidth="1"/>
    <col min="13579" max="13579" width="14.42578125" style="328" customWidth="1"/>
    <col min="13580" max="13580" width="2.28515625" style="328" customWidth="1"/>
    <col min="13581" max="13581" width="14.42578125" style="328" customWidth="1"/>
    <col min="13582" max="13582" width="2.28515625" style="328" customWidth="1"/>
    <col min="13583" max="13583" width="14.42578125" style="328" customWidth="1"/>
    <col min="13584" max="13584" width="2.28515625" style="328" customWidth="1"/>
    <col min="13585" max="13585" width="14.42578125" style="328" customWidth="1"/>
    <col min="13586" max="13586" width="7.85546875" style="328" customWidth="1"/>
    <col min="13587" max="13824" width="9.140625" style="328"/>
    <col min="13825" max="13825" width="5.85546875" style="328" customWidth="1"/>
    <col min="13826" max="13827" width="2" style="328" customWidth="1"/>
    <col min="13828" max="13828" width="25.28515625" style="328" customWidth="1"/>
    <col min="13829" max="13830" width="3.28515625" style="328" customWidth="1"/>
    <col min="13831" max="13831" width="11" style="328" customWidth="1"/>
    <col min="13832" max="13832" width="2.28515625" style="328" customWidth="1"/>
    <col min="13833" max="13833" width="14.42578125" style="328" customWidth="1"/>
    <col min="13834" max="13834" width="2.28515625" style="328" customWidth="1"/>
    <col min="13835" max="13835" width="14.42578125" style="328" customWidth="1"/>
    <col min="13836" max="13836" width="2.28515625" style="328" customWidth="1"/>
    <col min="13837" max="13837" width="14.42578125" style="328" customWidth="1"/>
    <col min="13838" max="13838" width="2.28515625" style="328" customWidth="1"/>
    <col min="13839" max="13839" width="14.42578125" style="328" customWidth="1"/>
    <col min="13840" max="13840" width="2.28515625" style="328" customWidth="1"/>
    <col min="13841" max="13841" width="14.42578125" style="328" customWidth="1"/>
    <col min="13842" max="13842" width="7.85546875" style="328" customWidth="1"/>
    <col min="13843" max="14080" width="9.140625" style="328"/>
    <col min="14081" max="14081" width="5.85546875" style="328" customWidth="1"/>
    <col min="14082" max="14083" width="2" style="328" customWidth="1"/>
    <col min="14084" max="14084" width="25.28515625" style="328" customWidth="1"/>
    <col min="14085" max="14086" width="3.28515625" style="328" customWidth="1"/>
    <col min="14087" max="14087" width="11" style="328" customWidth="1"/>
    <col min="14088" max="14088" width="2.28515625" style="328" customWidth="1"/>
    <col min="14089" max="14089" width="14.42578125" style="328" customWidth="1"/>
    <col min="14090" max="14090" width="2.28515625" style="328" customWidth="1"/>
    <col min="14091" max="14091" width="14.42578125" style="328" customWidth="1"/>
    <col min="14092" max="14092" width="2.28515625" style="328" customWidth="1"/>
    <col min="14093" max="14093" width="14.42578125" style="328" customWidth="1"/>
    <col min="14094" max="14094" width="2.28515625" style="328" customWidth="1"/>
    <col min="14095" max="14095" width="14.42578125" style="328" customWidth="1"/>
    <col min="14096" max="14096" width="2.28515625" style="328" customWidth="1"/>
    <col min="14097" max="14097" width="14.42578125" style="328" customWidth="1"/>
    <col min="14098" max="14098" width="7.85546875" style="328" customWidth="1"/>
    <col min="14099" max="14336" width="9.140625" style="328"/>
    <col min="14337" max="14337" width="5.85546875" style="328" customWidth="1"/>
    <col min="14338" max="14339" width="2" style="328" customWidth="1"/>
    <col min="14340" max="14340" width="25.28515625" style="328" customWidth="1"/>
    <col min="14341" max="14342" width="3.28515625" style="328" customWidth="1"/>
    <col min="14343" max="14343" width="11" style="328" customWidth="1"/>
    <col min="14344" max="14344" width="2.28515625" style="328" customWidth="1"/>
    <col min="14345" max="14345" width="14.42578125" style="328" customWidth="1"/>
    <col min="14346" max="14346" width="2.28515625" style="328" customWidth="1"/>
    <col min="14347" max="14347" width="14.42578125" style="328" customWidth="1"/>
    <col min="14348" max="14348" width="2.28515625" style="328" customWidth="1"/>
    <col min="14349" max="14349" width="14.42578125" style="328" customWidth="1"/>
    <col min="14350" max="14350" width="2.28515625" style="328" customWidth="1"/>
    <col min="14351" max="14351" width="14.42578125" style="328" customWidth="1"/>
    <col min="14352" max="14352" width="2.28515625" style="328" customWidth="1"/>
    <col min="14353" max="14353" width="14.42578125" style="328" customWidth="1"/>
    <col min="14354" max="14354" width="7.85546875" style="328" customWidth="1"/>
    <col min="14355" max="14592" width="9.140625" style="328"/>
    <col min="14593" max="14593" width="5.85546875" style="328" customWidth="1"/>
    <col min="14594" max="14595" width="2" style="328" customWidth="1"/>
    <col min="14596" max="14596" width="25.28515625" style="328" customWidth="1"/>
    <col min="14597" max="14598" width="3.28515625" style="328" customWidth="1"/>
    <col min="14599" max="14599" width="11" style="328" customWidth="1"/>
    <col min="14600" max="14600" width="2.28515625" style="328" customWidth="1"/>
    <col min="14601" max="14601" width="14.42578125" style="328" customWidth="1"/>
    <col min="14602" max="14602" width="2.28515625" style="328" customWidth="1"/>
    <col min="14603" max="14603" width="14.42578125" style="328" customWidth="1"/>
    <col min="14604" max="14604" width="2.28515625" style="328" customWidth="1"/>
    <col min="14605" max="14605" width="14.42578125" style="328" customWidth="1"/>
    <col min="14606" max="14606" width="2.28515625" style="328" customWidth="1"/>
    <col min="14607" max="14607" width="14.42578125" style="328" customWidth="1"/>
    <col min="14608" max="14608" width="2.28515625" style="328" customWidth="1"/>
    <col min="14609" max="14609" width="14.42578125" style="328" customWidth="1"/>
    <col min="14610" max="14610" width="7.85546875" style="328" customWidth="1"/>
    <col min="14611" max="14848" width="9.140625" style="328"/>
    <col min="14849" max="14849" width="5.85546875" style="328" customWidth="1"/>
    <col min="14850" max="14851" width="2" style="328" customWidth="1"/>
    <col min="14852" max="14852" width="25.28515625" style="328" customWidth="1"/>
    <col min="14853" max="14854" width="3.28515625" style="328" customWidth="1"/>
    <col min="14855" max="14855" width="11" style="328" customWidth="1"/>
    <col min="14856" max="14856" width="2.28515625" style="328" customWidth="1"/>
    <col min="14857" max="14857" width="14.42578125" style="328" customWidth="1"/>
    <col min="14858" max="14858" width="2.28515625" style="328" customWidth="1"/>
    <col min="14859" max="14859" width="14.42578125" style="328" customWidth="1"/>
    <col min="14860" max="14860" width="2.28515625" style="328" customWidth="1"/>
    <col min="14861" max="14861" width="14.42578125" style="328" customWidth="1"/>
    <col min="14862" max="14862" width="2.28515625" style="328" customWidth="1"/>
    <col min="14863" max="14863" width="14.42578125" style="328" customWidth="1"/>
    <col min="14864" max="14864" width="2.28515625" style="328" customWidth="1"/>
    <col min="14865" max="14865" width="14.42578125" style="328" customWidth="1"/>
    <col min="14866" max="14866" width="7.85546875" style="328" customWidth="1"/>
    <col min="14867" max="15104" width="9.140625" style="328"/>
    <col min="15105" max="15105" width="5.85546875" style="328" customWidth="1"/>
    <col min="15106" max="15107" width="2" style="328" customWidth="1"/>
    <col min="15108" max="15108" width="25.28515625" style="328" customWidth="1"/>
    <col min="15109" max="15110" width="3.28515625" style="328" customWidth="1"/>
    <col min="15111" max="15111" width="11" style="328" customWidth="1"/>
    <col min="15112" max="15112" width="2.28515625" style="328" customWidth="1"/>
    <col min="15113" max="15113" width="14.42578125" style="328" customWidth="1"/>
    <col min="15114" max="15114" width="2.28515625" style="328" customWidth="1"/>
    <col min="15115" max="15115" width="14.42578125" style="328" customWidth="1"/>
    <col min="15116" max="15116" width="2.28515625" style="328" customWidth="1"/>
    <col min="15117" max="15117" width="14.42578125" style="328" customWidth="1"/>
    <col min="15118" max="15118" width="2.28515625" style="328" customWidth="1"/>
    <col min="15119" max="15119" width="14.42578125" style="328" customWidth="1"/>
    <col min="15120" max="15120" width="2.28515625" style="328" customWidth="1"/>
    <col min="15121" max="15121" width="14.42578125" style="328" customWidth="1"/>
    <col min="15122" max="15122" width="7.85546875" style="328" customWidth="1"/>
    <col min="15123" max="15360" width="9.140625" style="328"/>
    <col min="15361" max="15361" width="5.85546875" style="328" customWidth="1"/>
    <col min="15362" max="15363" width="2" style="328" customWidth="1"/>
    <col min="15364" max="15364" width="25.28515625" style="328" customWidth="1"/>
    <col min="15365" max="15366" width="3.28515625" style="328" customWidth="1"/>
    <col min="15367" max="15367" width="11" style="328" customWidth="1"/>
    <col min="15368" max="15368" width="2.28515625" style="328" customWidth="1"/>
    <col min="15369" max="15369" width="14.42578125" style="328" customWidth="1"/>
    <col min="15370" max="15370" width="2.28515625" style="328" customWidth="1"/>
    <col min="15371" max="15371" width="14.42578125" style="328" customWidth="1"/>
    <col min="15372" max="15372" width="2.28515625" style="328" customWidth="1"/>
    <col min="15373" max="15373" width="14.42578125" style="328" customWidth="1"/>
    <col min="15374" max="15374" width="2.28515625" style="328" customWidth="1"/>
    <col min="15375" max="15375" width="14.42578125" style="328" customWidth="1"/>
    <col min="15376" max="15376" width="2.28515625" style="328" customWidth="1"/>
    <col min="15377" max="15377" width="14.42578125" style="328" customWidth="1"/>
    <col min="15378" max="15378" width="7.85546875" style="328" customWidth="1"/>
    <col min="15379" max="15616" width="9.140625" style="328"/>
    <col min="15617" max="15617" width="5.85546875" style="328" customWidth="1"/>
    <col min="15618" max="15619" width="2" style="328" customWidth="1"/>
    <col min="15620" max="15620" width="25.28515625" style="328" customWidth="1"/>
    <col min="15621" max="15622" width="3.28515625" style="328" customWidth="1"/>
    <col min="15623" max="15623" width="11" style="328" customWidth="1"/>
    <col min="15624" max="15624" width="2.28515625" style="328" customWidth="1"/>
    <col min="15625" max="15625" width="14.42578125" style="328" customWidth="1"/>
    <col min="15626" max="15626" width="2.28515625" style="328" customWidth="1"/>
    <col min="15627" max="15627" width="14.42578125" style="328" customWidth="1"/>
    <col min="15628" max="15628" width="2.28515625" style="328" customWidth="1"/>
    <col min="15629" max="15629" width="14.42578125" style="328" customWidth="1"/>
    <col min="15630" max="15630" width="2.28515625" style="328" customWidth="1"/>
    <col min="15631" max="15631" width="14.42578125" style="328" customWidth="1"/>
    <col min="15632" max="15632" width="2.28515625" style="328" customWidth="1"/>
    <col min="15633" max="15633" width="14.42578125" style="328" customWidth="1"/>
    <col min="15634" max="15634" width="7.85546875" style="328" customWidth="1"/>
    <col min="15635" max="15872" width="9.140625" style="328"/>
    <col min="15873" max="15873" width="5.85546875" style="328" customWidth="1"/>
    <col min="15874" max="15875" width="2" style="328" customWidth="1"/>
    <col min="15876" max="15876" width="25.28515625" style="328" customWidth="1"/>
    <col min="15877" max="15878" width="3.28515625" style="328" customWidth="1"/>
    <col min="15879" max="15879" width="11" style="328" customWidth="1"/>
    <col min="15880" max="15880" width="2.28515625" style="328" customWidth="1"/>
    <col min="15881" max="15881" width="14.42578125" style="328" customWidth="1"/>
    <col min="15882" max="15882" width="2.28515625" style="328" customWidth="1"/>
    <col min="15883" max="15883" width="14.42578125" style="328" customWidth="1"/>
    <col min="15884" max="15884" width="2.28515625" style="328" customWidth="1"/>
    <col min="15885" max="15885" width="14.42578125" style="328" customWidth="1"/>
    <col min="15886" max="15886" width="2.28515625" style="328" customWidth="1"/>
    <col min="15887" max="15887" width="14.42578125" style="328" customWidth="1"/>
    <col min="15888" max="15888" width="2.28515625" style="328" customWidth="1"/>
    <col min="15889" max="15889" width="14.42578125" style="328" customWidth="1"/>
    <col min="15890" max="15890" width="7.85546875" style="328" customWidth="1"/>
    <col min="15891" max="16128" width="9.140625" style="328"/>
    <col min="16129" max="16129" width="5.85546875" style="328" customWidth="1"/>
    <col min="16130" max="16131" width="2" style="328" customWidth="1"/>
    <col min="16132" max="16132" width="25.28515625" style="328" customWidth="1"/>
    <col min="16133" max="16134" width="3.28515625" style="328" customWidth="1"/>
    <col min="16135" max="16135" width="11" style="328" customWidth="1"/>
    <col min="16136" max="16136" width="2.28515625" style="328" customWidth="1"/>
    <col min="16137" max="16137" width="14.42578125" style="328" customWidth="1"/>
    <col min="16138" max="16138" width="2.28515625" style="328" customWidth="1"/>
    <col min="16139" max="16139" width="14.42578125" style="328" customWidth="1"/>
    <col min="16140" max="16140" width="2.28515625" style="328" customWidth="1"/>
    <col min="16141" max="16141" width="14.42578125" style="328" customWidth="1"/>
    <col min="16142" max="16142" width="2.28515625" style="328" customWidth="1"/>
    <col min="16143" max="16143" width="14.42578125" style="328" customWidth="1"/>
    <col min="16144" max="16144" width="2.28515625" style="328" customWidth="1"/>
    <col min="16145" max="16145" width="14.42578125" style="328" customWidth="1"/>
    <col min="16146" max="16146" width="7.85546875" style="328" customWidth="1"/>
    <col min="16147" max="16384" width="9.140625" style="328"/>
  </cols>
  <sheetData>
    <row r="1" spans="1:18" ht="14.45" customHeight="1" x14ac:dyDescent="0.25">
      <c r="A1" s="326" t="s">
        <v>336</v>
      </c>
      <c r="B1" s="327"/>
      <c r="C1" s="327"/>
      <c r="D1" s="327"/>
      <c r="E1" s="327"/>
      <c r="F1" s="327"/>
      <c r="G1" s="327"/>
      <c r="H1" s="327"/>
      <c r="I1" s="327"/>
      <c r="J1" s="327"/>
      <c r="K1" s="327"/>
      <c r="L1" s="327"/>
      <c r="M1" s="327"/>
      <c r="N1" s="327"/>
      <c r="O1" s="327"/>
      <c r="P1" s="327"/>
      <c r="Q1" s="327"/>
      <c r="R1" s="327"/>
    </row>
    <row r="2" spans="1:18" ht="22.7" customHeight="1" x14ac:dyDescent="0.25">
      <c r="A2" s="329" t="s">
        <v>381</v>
      </c>
      <c r="B2" s="327"/>
      <c r="C2" s="327"/>
      <c r="D2" s="327"/>
      <c r="E2" s="327"/>
      <c r="F2" s="327"/>
      <c r="G2" s="327"/>
      <c r="H2" s="327"/>
      <c r="I2" s="327"/>
      <c r="J2" s="327"/>
      <c r="K2" s="327"/>
      <c r="L2" s="327"/>
      <c r="M2" s="327"/>
      <c r="N2" s="327"/>
      <c r="O2" s="327"/>
      <c r="P2" s="327"/>
      <c r="Q2" s="327"/>
      <c r="R2" s="327"/>
    </row>
    <row r="3" spans="1:18" ht="13.7" customHeight="1" x14ac:dyDescent="0.25">
      <c r="A3" s="330" t="s">
        <v>382</v>
      </c>
      <c r="B3" s="327"/>
      <c r="C3" s="327"/>
      <c r="D3" s="327"/>
      <c r="E3" s="327"/>
      <c r="F3" s="327"/>
      <c r="G3" s="327"/>
      <c r="H3" s="327"/>
      <c r="I3" s="327"/>
      <c r="J3" s="327"/>
      <c r="K3" s="327"/>
      <c r="L3" s="327"/>
      <c r="M3" s="327"/>
      <c r="N3" s="327"/>
      <c r="O3" s="327"/>
      <c r="P3" s="327"/>
      <c r="Q3" s="327"/>
      <c r="R3" s="327"/>
    </row>
    <row r="4" spans="1:18" ht="11.45" customHeight="1" x14ac:dyDescent="0.25">
      <c r="A4" s="331" t="s">
        <v>343</v>
      </c>
      <c r="B4" s="327"/>
      <c r="C4" s="327"/>
      <c r="D4" s="327"/>
      <c r="E4" s="327"/>
      <c r="F4" s="327"/>
      <c r="G4" s="327"/>
      <c r="H4" s="327"/>
      <c r="I4" s="327"/>
      <c r="J4" s="327"/>
      <c r="K4" s="327"/>
      <c r="L4" s="327"/>
      <c r="M4" s="327"/>
      <c r="N4" s="327"/>
      <c r="O4" s="327"/>
      <c r="P4" s="327"/>
      <c r="Q4" s="327"/>
      <c r="R4" s="327"/>
    </row>
    <row r="5" spans="1:18" ht="11.45" customHeight="1" x14ac:dyDescent="0.25">
      <c r="B5" s="332" t="s">
        <v>344</v>
      </c>
      <c r="C5" s="333"/>
      <c r="D5" s="333"/>
      <c r="F5" s="332" t="s">
        <v>346</v>
      </c>
      <c r="G5" s="333"/>
      <c r="I5" s="334" t="s">
        <v>347</v>
      </c>
      <c r="K5" s="334" t="s">
        <v>348</v>
      </c>
      <c r="M5" s="334" t="s">
        <v>349</v>
      </c>
      <c r="O5" s="334" t="s">
        <v>80</v>
      </c>
      <c r="Q5" s="334" t="s">
        <v>30</v>
      </c>
    </row>
    <row r="6" spans="1:18" ht="11.45" customHeight="1" x14ac:dyDescent="0.25">
      <c r="B6" s="335" t="s">
        <v>383</v>
      </c>
      <c r="C6" s="336"/>
      <c r="D6" s="336"/>
    </row>
    <row r="7" spans="1:18" ht="11.45" customHeight="1" x14ac:dyDescent="0.25">
      <c r="B7" s="337" t="s">
        <v>384</v>
      </c>
      <c r="C7" s="327"/>
      <c r="D7" s="327"/>
      <c r="F7" s="348">
        <v>0</v>
      </c>
      <c r="G7" s="349"/>
      <c r="H7" s="338"/>
      <c r="I7" s="350">
        <v>0</v>
      </c>
      <c r="J7" s="338"/>
      <c r="K7" s="350">
        <v>0</v>
      </c>
      <c r="L7" s="338"/>
      <c r="M7" s="350">
        <v>0</v>
      </c>
      <c r="N7" s="338"/>
      <c r="O7" s="350">
        <v>0</v>
      </c>
      <c r="P7" s="338"/>
      <c r="Q7" s="350">
        <v>0</v>
      </c>
    </row>
    <row r="8" spans="1:18" ht="11.45" customHeight="1" x14ac:dyDescent="0.25">
      <c r="B8" s="337" t="s">
        <v>385</v>
      </c>
      <c r="C8" s="327"/>
      <c r="D8" s="327"/>
      <c r="F8" s="338"/>
      <c r="G8" s="338"/>
      <c r="H8" s="338"/>
      <c r="I8" s="338"/>
      <c r="J8" s="338"/>
      <c r="K8" s="338"/>
      <c r="L8" s="338"/>
      <c r="M8" s="338"/>
      <c r="N8" s="338"/>
      <c r="O8" s="338"/>
      <c r="P8" s="338"/>
      <c r="Q8" s="338"/>
    </row>
    <row r="9" spans="1:18" ht="11.45" customHeight="1" x14ac:dyDescent="0.25">
      <c r="B9" s="337" t="s">
        <v>386</v>
      </c>
      <c r="C9" s="327"/>
      <c r="D9" s="327"/>
      <c r="F9" s="351">
        <v>0</v>
      </c>
      <c r="G9" s="352"/>
      <c r="H9" s="338"/>
      <c r="I9" s="350">
        <v>0</v>
      </c>
      <c r="J9" s="338"/>
      <c r="K9" s="350">
        <v>0</v>
      </c>
      <c r="L9" s="338"/>
      <c r="M9" s="350">
        <v>0</v>
      </c>
      <c r="N9" s="338"/>
      <c r="O9" s="350">
        <v>0</v>
      </c>
      <c r="P9" s="338"/>
      <c r="Q9" s="350">
        <v>0</v>
      </c>
    </row>
    <row r="10" spans="1:18" ht="11.45" customHeight="1" x14ac:dyDescent="0.25">
      <c r="B10" s="337" t="s">
        <v>309</v>
      </c>
      <c r="C10" s="327"/>
      <c r="D10" s="327"/>
      <c r="F10" s="348">
        <v>0</v>
      </c>
      <c r="G10" s="349"/>
      <c r="H10" s="338"/>
      <c r="I10" s="350">
        <v>0</v>
      </c>
      <c r="J10" s="338"/>
      <c r="K10" s="350">
        <v>0</v>
      </c>
      <c r="L10" s="338"/>
      <c r="M10" s="350">
        <v>0</v>
      </c>
      <c r="N10" s="338"/>
      <c r="O10" s="350">
        <v>0</v>
      </c>
      <c r="P10" s="338"/>
      <c r="Q10" s="350">
        <v>0</v>
      </c>
    </row>
    <row r="11" spans="1:18" ht="11.45" customHeight="1" x14ac:dyDescent="0.25">
      <c r="B11" s="337" t="s">
        <v>387</v>
      </c>
      <c r="C11" s="327"/>
      <c r="D11" s="327"/>
      <c r="F11" s="338"/>
      <c r="G11" s="338"/>
      <c r="H11" s="338"/>
      <c r="I11" s="338"/>
      <c r="J11" s="338"/>
      <c r="K11" s="338"/>
      <c r="L11" s="338"/>
      <c r="M11" s="338"/>
      <c r="N11" s="338"/>
      <c r="O11" s="338"/>
      <c r="P11" s="338"/>
      <c r="Q11" s="338"/>
    </row>
    <row r="12" spans="1:18" ht="11.45" customHeight="1" x14ac:dyDescent="0.25">
      <c r="B12" s="337" t="s">
        <v>388</v>
      </c>
      <c r="C12" s="327"/>
      <c r="D12" s="327"/>
      <c r="F12" s="351">
        <v>0</v>
      </c>
      <c r="G12" s="352"/>
      <c r="H12" s="338"/>
      <c r="I12" s="350">
        <v>0</v>
      </c>
      <c r="J12" s="338"/>
      <c r="K12" s="350">
        <v>0</v>
      </c>
      <c r="L12" s="338"/>
      <c r="M12" s="350">
        <v>0</v>
      </c>
      <c r="N12" s="338"/>
      <c r="O12" s="350">
        <v>0</v>
      </c>
      <c r="P12" s="338"/>
      <c r="Q12" s="350">
        <v>0</v>
      </c>
    </row>
    <row r="13" spans="1:18" ht="11.45" customHeight="1" x14ac:dyDescent="0.25">
      <c r="B13" s="337" t="s">
        <v>389</v>
      </c>
      <c r="C13" s="327"/>
      <c r="D13" s="327"/>
      <c r="F13" s="348">
        <v>0</v>
      </c>
      <c r="G13" s="349"/>
      <c r="H13" s="338"/>
      <c r="I13" s="350">
        <v>0</v>
      </c>
      <c r="J13" s="338"/>
      <c r="K13" s="350">
        <v>0</v>
      </c>
      <c r="L13" s="338"/>
      <c r="M13" s="350">
        <v>0</v>
      </c>
      <c r="N13" s="338"/>
      <c r="O13" s="350">
        <v>0</v>
      </c>
      <c r="P13" s="338"/>
      <c r="Q13" s="350">
        <v>0</v>
      </c>
    </row>
    <row r="14" spans="1:18" ht="11.45" customHeight="1" x14ac:dyDescent="0.25">
      <c r="B14" s="337" t="s">
        <v>390</v>
      </c>
      <c r="C14" s="327"/>
      <c r="D14" s="327"/>
      <c r="F14" s="338"/>
      <c r="G14" s="338"/>
      <c r="H14" s="338"/>
      <c r="I14" s="338"/>
      <c r="J14" s="338"/>
      <c r="K14" s="338"/>
      <c r="L14" s="338"/>
      <c r="M14" s="338"/>
      <c r="N14" s="338"/>
      <c r="O14" s="338"/>
      <c r="P14" s="338"/>
      <c r="Q14" s="338"/>
    </row>
    <row r="15" spans="1:18" ht="11.45" customHeight="1" x14ac:dyDescent="0.25">
      <c r="C15" s="337" t="s">
        <v>391</v>
      </c>
      <c r="D15" s="327"/>
      <c r="E15" s="327"/>
      <c r="F15" s="338"/>
      <c r="G15" s="338"/>
      <c r="H15" s="338"/>
      <c r="I15" s="338"/>
      <c r="J15" s="338"/>
      <c r="K15" s="338"/>
      <c r="L15" s="338"/>
      <c r="M15" s="338"/>
      <c r="N15" s="338"/>
      <c r="O15" s="338"/>
      <c r="P15" s="338"/>
      <c r="Q15" s="338"/>
    </row>
    <row r="16" spans="1:18" ht="11.45" customHeight="1" x14ac:dyDescent="0.25">
      <c r="C16" s="337" t="s">
        <v>392</v>
      </c>
      <c r="D16" s="327"/>
      <c r="E16" s="327"/>
      <c r="F16" s="348">
        <v>0</v>
      </c>
      <c r="G16" s="349"/>
      <c r="H16" s="338"/>
      <c r="I16" s="350">
        <v>0</v>
      </c>
      <c r="J16" s="338"/>
      <c r="K16" s="350">
        <v>0</v>
      </c>
      <c r="L16" s="338"/>
      <c r="M16" s="350">
        <v>0</v>
      </c>
      <c r="N16" s="338"/>
      <c r="O16" s="350">
        <v>0</v>
      </c>
      <c r="P16" s="338"/>
      <c r="Q16" s="350">
        <v>0</v>
      </c>
    </row>
    <row r="17" spans="1:18" ht="11.45" customHeight="1" x14ac:dyDescent="0.25">
      <c r="C17" s="337" t="s">
        <v>313</v>
      </c>
      <c r="D17" s="327"/>
      <c r="E17" s="327"/>
      <c r="F17" s="338"/>
      <c r="G17" s="338"/>
      <c r="H17" s="338"/>
      <c r="I17" s="338"/>
      <c r="J17" s="338"/>
      <c r="K17" s="338"/>
      <c r="L17" s="338"/>
      <c r="M17" s="338"/>
      <c r="N17" s="338"/>
      <c r="O17" s="338"/>
      <c r="P17" s="338"/>
      <c r="Q17" s="338"/>
    </row>
    <row r="18" spans="1:18" ht="11.45" customHeight="1" x14ac:dyDescent="0.25">
      <c r="D18" s="366" t="s">
        <v>303</v>
      </c>
      <c r="E18" s="327"/>
      <c r="F18" s="346">
        <v>0</v>
      </c>
      <c r="G18" s="347"/>
      <c r="H18" s="338"/>
      <c r="I18" s="345">
        <v>0</v>
      </c>
      <c r="J18" s="338"/>
      <c r="K18" s="345">
        <v>0</v>
      </c>
      <c r="L18" s="338"/>
      <c r="M18" s="345">
        <v>0</v>
      </c>
      <c r="N18" s="338"/>
      <c r="O18" s="345">
        <v>575000</v>
      </c>
      <c r="P18" s="338"/>
      <c r="Q18" s="345">
        <v>575000</v>
      </c>
    </row>
    <row r="19" spans="1:18" ht="11.45" customHeight="1" x14ac:dyDescent="0.25">
      <c r="C19" s="337" t="s">
        <v>393</v>
      </c>
      <c r="D19" s="327"/>
      <c r="E19" s="327"/>
      <c r="F19" s="351">
        <v>0</v>
      </c>
      <c r="G19" s="352"/>
      <c r="H19" s="338"/>
      <c r="I19" s="350">
        <v>0</v>
      </c>
      <c r="J19" s="338"/>
      <c r="K19" s="350">
        <v>0</v>
      </c>
      <c r="L19" s="338"/>
      <c r="M19" s="350">
        <v>0</v>
      </c>
      <c r="N19" s="338"/>
      <c r="O19" s="350">
        <v>575000</v>
      </c>
      <c r="P19" s="338"/>
      <c r="Q19" s="350">
        <v>575000</v>
      </c>
    </row>
    <row r="20" spans="1:18" ht="11.45" customHeight="1" x14ac:dyDescent="0.25">
      <c r="B20" s="337" t="s">
        <v>394</v>
      </c>
      <c r="C20" s="327"/>
      <c r="D20" s="327"/>
      <c r="F20" s="351">
        <v>0</v>
      </c>
      <c r="G20" s="352"/>
      <c r="H20" s="338"/>
      <c r="I20" s="350">
        <v>0</v>
      </c>
      <c r="J20" s="338"/>
      <c r="K20" s="350">
        <v>0</v>
      </c>
      <c r="L20" s="338"/>
      <c r="M20" s="350">
        <v>0</v>
      </c>
      <c r="N20" s="338"/>
      <c r="O20" s="367">
        <v>-575000</v>
      </c>
      <c r="P20" s="338"/>
      <c r="Q20" s="367">
        <v>-575000</v>
      </c>
    </row>
    <row r="21" spans="1:18" ht="11.45" customHeight="1" x14ac:dyDescent="0.25">
      <c r="B21" s="337" t="s">
        <v>395</v>
      </c>
      <c r="C21" s="327"/>
      <c r="D21" s="327"/>
      <c r="F21" s="351">
        <v>0</v>
      </c>
      <c r="G21" s="352"/>
      <c r="H21" s="338"/>
      <c r="I21" s="350">
        <v>0</v>
      </c>
      <c r="J21" s="338"/>
      <c r="K21" s="350">
        <v>0</v>
      </c>
      <c r="L21" s="338"/>
      <c r="M21" s="350">
        <v>0</v>
      </c>
      <c r="N21" s="338"/>
      <c r="O21" s="367">
        <v>-575000</v>
      </c>
      <c r="P21" s="338"/>
      <c r="Q21" s="367">
        <v>-575000</v>
      </c>
    </row>
    <row r="22" spans="1:18" ht="11.45" customHeight="1" x14ac:dyDescent="0.25">
      <c r="B22" s="337" t="s">
        <v>396</v>
      </c>
      <c r="C22" s="327"/>
      <c r="D22" s="327"/>
      <c r="F22" s="348">
        <v>0</v>
      </c>
      <c r="G22" s="349"/>
      <c r="H22" s="338"/>
      <c r="I22" s="350">
        <v>0</v>
      </c>
      <c r="J22" s="338"/>
      <c r="K22" s="350">
        <v>0</v>
      </c>
      <c r="L22" s="338"/>
      <c r="M22" s="350">
        <v>0</v>
      </c>
      <c r="N22" s="338"/>
      <c r="O22" s="367">
        <v>-575000</v>
      </c>
      <c r="P22" s="338"/>
      <c r="Q22" s="367">
        <v>-575000</v>
      </c>
    </row>
    <row r="23" spans="1:18" ht="244.35" customHeight="1" x14ac:dyDescent="0.25"/>
    <row r="24" spans="1:18" ht="11.45" customHeight="1" x14ac:dyDescent="0.25">
      <c r="A24" s="363" t="s">
        <v>377</v>
      </c>
      <c r="B24" s="327"/>
      <c r="C24" s="327"/>
      <c r="D24" s="327"/>
      <c r="E24" s="327"/>
      <c r="F24" s="327"/>
      <c r="G24" s="327"/>
      <c r="H24" s="327"/>
      <c r="I24" s="327"/>
      <c r="J24" s="327"/>
      <c r="K24" s="327"/>
      <c r="L24" s="327"/>
      <c r="M24" s="327"/>
      <c r="N24" s="327"/>
      <c r="O24" s="327"/>
      <c r="P24" s="327"/>
      <c r="Q24" s="327"/>
      <c r="R24" s="327"/>
    </row>
    <row r="25" spans="1:18" ht="11.45" customHeight="1" x14ac:dyDescent="0.25">
      <c r="A25" s="364" t="s">
        <v>397</v>
      </c>
      <c r="B25" s="327"/>
      <c r="C25" s="327"/>
      <c r="D25" s="327"/>
      <c r="E25" s="327"/>
      <c r="F25" s="327"/>
      <c r="G25" s="327"/>
      <c r="H25" s="327"/>
      <c r="I25" s="327"/>
      <c r="J25" s="327"/>
      <c r="K25" s="327"/>
      <c r="L25" s="327"/>
      <c r="M25" s="327"/>
      <c r="N25" s="327"/>
      <c r="O25" s="327"/>
      <c r="P25" s="327"/>
      <c r="Q25" s="327"/>
      <c r="R25" s="327"/>
    </row>
    <row r="26" spans="1:18" ht="11.45" customHeight="1" x14ac:dyDescent="0.25">
      <c r="A26" s="365" t="s">
        <v>398</v>
      </c>
      <c r="B26" s="327"/>
      <c r="C26" s="327"/>
      <c r="D26" s="327"/>
      <c r="E26" s="327"/>
      <c r="F26" s="327"/>
      <c r="G26" s="327"/>
      <c r="H26" s="327"/>
      <c r="I26" s="327"/>
      <c r="J26" s="327"/>
      <c r="K26" s="327"/>
      <c r="L26" s="327"/>
      <c r="M26" s="327"/>
      <c r="N26" s="327"/>
      <c r="O26" s="327"/>
      <c r="P26" s="327"/>
      <c r="Q26" s="327"/>
      <c r="R26" s="327"/>
    </row>
    <row r="27" spans="1:18" ht="11.45" customHeight="1" x14ac:dyDescent="0.25"/>
  </sheetData>
  <mergeCells count="37">
    <mergeCell ref="B22:D22"/>
    <mergeCell ref="F22:G22"/>
    <mergeCell ref="A24:R24"/>
    <mergeCell ref="A25:R25"/>
    <mergeCell ref="A26:R26"/>
    <mergeCell ref="C19:E19"/>
    <mergeCell ref="F19:G19"/>
    <mergeCell ref="B20:D20"/>
    <mergeCell ref="F20:G20"/>
    <mergeCell ref="B21:D21"/>
    <mergeCell ref="F21:G21"/>
    <mergeCell ref="B14:D14"/>
    <mergeCell ref="C15:E15"/>
    <mergeCell ref="C16:E16"/>
    <mergeCell ref="F16:G16"/>
    <mergeCell ref="C17:E17"/>
    <mergeCell ref="D18:E18"/>
    <mergeCell ref="F18:G18"/>
    <mergeCell ref="B10:D10"/>
    <mergeCell ref="F10:G10"/>
    <mergeCell ref="B11:D11"/>
    <mergeCell ref="B12:D12"/>
    <mergeCell ref="F12:G12"/>
    <mergeCell ref="B13:D13"/>
    <mergeCell ref="F13:G13"/>
    <mergeCell ref="B6:D6"/>
    <mergeCell ref="B7:D7"/>
    <mergeCell ref="F7:G7"/>
    <mergeCell ref="B8:D8"/>
    <mergeCell ref="B9:D9"/>
    <mergeCell ref="F9:G9"/>
    <mergeCell ref="A1:R1"/>
    <mergeCell ref="A2:R2"/>
    <mergeCell ref="A3:R3"/>
    <mergeCell ref="A4:R4"/>
    <mergeCell ref="B5:D5"/>
    <mergeCell ref="F5:G5"/>
  </mergeCells>
  <pageMargins left="0.3611111111111111" right="0.3611111111111111" top="0.3611111111111111" bottom="0.3611111111111111"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8128D-5B0B-4490-91AF-F28BB6CB0097}">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COVER</vt:lpstr>
      <vt:lpstr>DAFTAR ISI</vt:lpstr>
      <vt:lpstr>NERACA</vt:lpstr>
      <vt:lpstr>LR</vt:lpstr>
      <vt:lpstr>LPE</vt:lpstr>
      <vt:lpstr>ARUS KAS</vt:lpstr>
      <vt:lpstr>CALK</vt:lpstr>
      <vt:lpstr>WS</vt:lpstr>
      <vt:lpstr>Neraca_Accurate</vt:lpstr>
      <vt:lpstr>LR_Accurate</vt:lpstr>
      <vt:lpstr>Sheet1</vt:lpstr>
      <vt:lpstr>'ARUS KAS'!Print_Area</vt:lpstr>
      <vt:lpstr>CALK!Print_Area</vt:lpstr>
      <vt:lpstr>COVER!Print_Area</vt:lpstr>
      <vt:lpstr>'DAFTAR ISI'!Print_Area</vt:lpstr>
      <vt:lpstr>LPE!Print_Area</vt:lpstr>
      <vt:lpstr>LR!Print_Area</vt:lpstr>
      <vt:lpstr>NERACA!Print_Area</vt:lpstr>
      <vt:lpstr>WS!Print_Area</vt:lpstr>
      <vt:lpstr>CALK!Print_Titles</vt:lpstr>
      <vt:lpstr>LR!Print_Titles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Pramudita</dc:creator>
  <cp:lastModifiedBy>Brian Pramudita</cp:lastModifiedBy>
  <dcterms:created xsi:type="dcterms:W3CDTF">2022-07-14T04:21:20Z</dcterms:created>
  <dcterms:modified xsi:type="dcterms:W3CDTF">2022-07-14T07:07:07Z</dcterms:modified>
</cp:coreProperties>
</file>