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llen\Downloads\"/>
    </mc:Choice>
  </mc:AlternateContent>
  <xr:revisionPtr revIDLastSave="0" documentId="13_ncr:1_{F52D21B2-7567-4557-9243-6277B58DBCCC}" xr6:coauthVersionLast="47" xr6:coauthVersionMax="47" xr10:uidLastSave="{00000000-0000-0000-0000-000000000000}"/>
  <bookViews>
    <workbookView xWindow="-110" yWindow="-110" windowWidth="19420" windowHeight="10420" activeTab="5" xr2:uid="{E5D0682F-4288-449C-90F8-0C78832D07D3}"/>
  </bookViews>
  <sheets>
    <sheet name="Summary" sheetId="1" r:id="rId1"/>
    <sheet name="Dataset #1" sheetId="2" r:id="rId2"/>
    <sheet name="Dataset #2" sheetId="3" r:id="rId3"/>
    <sheet name="Dataset #3" sheetId="4" r:id="rId4"/>
    <sheet name="Dataset #4" sheetId="5" r:id="rId5"/>
    <sheet name="Dataset #5" sheetId="6" r:id="rId6"/>
    <sheet name="Dataset #6" sheetId="7" r:id="rId7"/>
    <sheet name="Dataset #7" sheetId="8" r:id="rId8"/>
    <sheet name="Dataset #8" sheetId="9" r:id="rId9"/>
    <sheet name="Dataset #9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6" l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AG4" i="6" s="1"/>
  <c r="AH4" i="6" s="1"/>
  <c r="AI4" i="6" s="1"/>
  <c r="F4" i="6"/>
  <c r="AM36" i="5" a="1"/>
  <c r="AM36" i="5" s="1"/>
  <c r="AB4" i="5"/>
  <c r="AC4" i="5"/>
  <c r="AD4" i="5" s="1"/>
  <c r="AE4" i="5" s="1"/>
  <c r="AF4" i="5" s="1"/>
  <c r="AG4" i="5" s="1"/>
  <c r="AH4" i="5" s="1"/>
  <c r="AI4" i="5" s="1"/>
  <c r="AJ4" i="5" s="1"/>
  <c r="A16" i="10"/>
  <c r="A13" i="10"/>
  <c r="A14" i="10" s="1"/>
  <c r="A15" i="10" s="1"/>
  <c r="A11" i="10"/>
  <c r="A12" i="10" s="1"/>
  <c r="A6" i="10"/>
  <c r="A7" i="10" s="1"/>
  <c r="A8" i="10" s="1"/>
  <c r="A9" i="10" s="1"/>
  <c r="A10" i="10" s="1"/>
  <c r="A5" i="10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3" i="8"/>
  <c r="F3" i="7"/>
  <c r="G3" i="7" s="1"/>
  <c r="H3" i="7" s="1"/>
  <c r="I3" i="7" s="1"/>
  <c r="J3" i="7" s="1"/>
  <c r="G27" i="5"/>
  <c r="H27" i="5" s="1"/>
  <c r="I27" i="5" s="1"/>
  <c r="J27" i="5" s="1"/>
  <c r="K27" i="5" s="1"/>
  <c r="L27" i="5" s="1"/>
  <c r="M27" i="5" s="1"/>
  <c r="N27" i="5" s="1"/>
  <c r="O27" i="5" s="1"/>
  <c r="P27" i="5" s="1"/>
  <c r="Q27" i="5" s="1"/>
  <c r="R27" i="5" s="1"/>
  <c r="S27" i="5" s="1"/>
  <c r="T27" i="5" s="1"/>
  <c r="U27" i="5" s="1"/>
  <c r="V27" i="5" s="1"/>
  <c r="W27" i="5" s="1"/>
  <c r="X27" i="5" s="1"/>
  <c r="Y27" i="5" s="1"/>
  <c r="Z27" i="5" s="1"/>
  <c r="AA27" i="5" s="1"/>
  <c r="AB27" i="5" s="1"/>
  <c r="AC27" i="5" s="1"/>
  <c r="AD27" i="5" s="1"/>
  <c r="AE27" i="5" s="1"/>
  <c r="AF27" i="5" s="1"/>
  <c r="AG27" i="5" s="1"/>
  <c r="AH27" i="5" s="1"/>
  <c r="AI27" i="5" s="1"/>
  <c r="AJ27" i="5" s="1"/>
  <c r="G16" i="5"/>
  <c r="H16" i="5" s="1"/>
  <c r="I16" i="5" s="1"/>
  <c r="J16" i="5" s="1"/>
  <c r="K16" i="5" s="1"/>
  <c r="L16" i="5" s="1"/>
  <c r="M16" i="5" s="1"/>
  <c r="N16" i="5" s="1"/>
  <c r="O16" i="5" s="1"/>
  <c r="P16" i="5" s="1"/>
  <c r="Q16" i="5" s="1"/>
  <c r="R16" i="5" s="1"/>
  <c r="S16" i="5" s="1"/>
  <c r="T16" i="5" s="1"/>
  <c r="U16" i="5" s="1"/>
  <c r="V16" i="5" s="1"/>
  <c r="W16" i="5" s="1"/>
  <c r="X16" i="5" s="1"/>
  <c r="Y16" i="5" s="1"/>
  <c r="Z16" i="5" s="1"/>
  <c r="AA16" i="5" s="1"/>
  <c r="AB16" i="5" s="1"/>
  <c r="AC16" i="5" s="1"/>
  <c r="AD16" i="5" s="1"/>
  <c r="AE16" i="5" s="1"/>
  <c r="AF16" i="5" s="1"/>
  <c r="AG16" i="5" s="1"/>
  <c r="AH16" i="5" s="1"/>
  <c r="AI16" i="5" s="1"/>
  <c r="AJ16" i="5" s="1"/>
  <c r="G4" i="5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F23" i="3"/>
  <c r="G23" i="3" s="1"/>
  <c r="H23" i="3" s="1"/>
  <c r="I23" i="3" s="1"/>
  <c r="J23" i="3" s="1"/>
  <c r="K23" i="3" s="1"/>
  <c r="L23" i="3" s="1"/>
  <c r="M23" i="3" s="1"/>
  <c r="N23" i="3" s="1"/>
  <c r="O23" i="3" s="1"/>
  <c r="P23" i="3" s="1"/>
  <c r="Q23" i="3" s="1"/>
  <c r="R23" i="3" s="1"/>
  <c r="S23" i="3" s="1"/>
  <c r="T23" i="3" s="1"/>
  <c r="U23" i="3" s="1"/>
  <c r="V23" i="3" s="1"/>
  <c r="W23" i="3" s="1"/>
  <c r="X23" i="3" s="1"/>
  <c r="Y23" i="3" s="1"/>
  <c r="Z23" i="3" s="1"/>
  <c r="F13" i="3"/>
  <c r="G13" i="3" s="1"/>
  <c r="H13" i="3" s="1"/>
  <c r="I13" i="3" s="1"/>
  <c r="J13" i="3" s="1"/>
  <c r="K13" i="3" s="1"/>
  <c r="L13" i="3" s="1"/>
  <c r="M13" i="3" s="1"/>
  <c r="N13" i="3" s="1"/>
  <c r="O13" i="3" s="1"/>
  <c r="P13" i="3" s="1"/>
  <c r="Q13" i="3" s="1"/>
  <c r="R13" i="3" s="1"/>
  <c r="S13" i="3" s="1"/>
  <c r="T13" i="3" s="1"/>
  <c r="U13" i="3" s="1"/>
  <c r="V13" i="3" s="1"/>
  <c r="W13" i="3" s="1"/>
  <c r="X13" i="3" s="1"/>
  <c r="Y13" i="3" s="1"/>
  <c r="Z13" i="3" s="1"/>
  <c r="F3" i="3"/>
  <c r="G3" i="3" s="1"/>
  <c r="H3" i="3" s="1"/>
  <c r="I3" i="3" s="1"/>
  <c r="J3" i="3" s="1"/>
  <c r="K3" i="3" s="1"/>
  <c r="L3" i="3" s="1"/>
  <c r="M3" i="3" s="1"/>
  <c r="N3" i="3" s="1"/>
  <c r="O3" i="3" s="1"/>
  <c r="P3" i="3" s="1"/>
  <c r="Q3" i="3" s="1"/>
  <c r="R3" i="3" s="1"/>
  <c r="S3" i="3" s="1"/>
  <c r="T3" i="3" s="1"/>
  <c r="U3" i="3" s="1"/>
  <c r="V3" i="3" s="1"/>
  <c r="W3" i="3" s="1"/>
  <c r="X3" i="3" s="1"/>
  <c r="Y3" i="3" s="1"/>
  <c r="Z3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22A6B9-F3D0-43CF-9E4D-15EA3725B614}" keepAlive="1" name="Query - PlasmaV_00345mT_r" description="Connection to the 'PlasmaV_00345mT_r' query in the workbook." type="5" refreshedVersion="0" background="1">
    <dbPr connection="Provider=Microsoft.Mashup.OleDb.1;Data Source=$Workbook$;Location=PlasmaV_00345mT_r;Extended Properties=&quot;&quot;" command="SELECT * FROM [PlasmaV_00345mT_r]"/>
  </connection>
  <connection id="2" xr16:uid="{BA2C1797-9AC6-4047-821C-DDAB191D250D}" keepAlive="1" name="Query - PlasmaV_00345mT_r (2)" description="Connection to the 'PlasmaV_00345mT_r (2)' query in the workbook." type="5" refreshedVersion="0" background="1">
    <dbPr connection="Provider=Microsoft.Mashup.OleDb.1;Data Source=$Workbook$;Location=&quot;PlasmaV_00345mT_r (2)&quot;;Extended Properties=&quot;&quot;" command="SELECT * FROM [PlasmaV_00345mT_r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<sst xmlns="http://schemas.openxmlformats.org/spreadsheetml/2006/main" count="248" uniqueCount="135">
  <si>
    <t>Anode voltage</t>
  </si>
  <si>
    <t>Anode flow rate</t>
  </si>
  <si>
    <t>Propellant</t>
  </si>
  <si>
    <t>Background temperature</t>
  </si>
  <si>
    <t>Background pressure</t>
  </si>
  <si>
    <t>Thruster</t>
  </si>
  <si>
    <t>Channel measurement distance</t>
  </si>
  <si>
    <t>Radial measurement distance</t>
  </si>
  <si>
    <t>Angular measurement distance</t>
  </si>
  <si>
    <t>Symbol</t>
  </si>
  <si>
    <t>Units</t>
  </si>
  <si>
    <t>x_d</t>
  </si>
  <si>
    <t>(M, gamma)</t>
  </si>
  <si>
    <t>V_a</t>
  </si>
  <si>
    <t>m_p</t>
  </si>
  <si>
    <t>T_B</t>
  </si>
  <si>
    <t>P_B</t>
  </si>
  <si>
    <t>z</t>
  </si>
  <si>
    <t>r</t>
  </si>
  <si>
    <t>alpha</t>
  </si>
  <si>
    <t>-</t>
  </si>
  <si>
    <t>V</t>
  </si>
  <si>
    <t>m</t>
  </si>
  <si>
    <t>T</t>
  </si>
  <si>
    <t>mg/s</t>
  </si>
  <si>
    <t>K</t>
  </si>
  <si>
    <t>Torr</t>
  </si>
  <si>
    <t>deg</t>
  </si>
  <si>
    <t>DLC-2014 (Aerospace)</t>
  </si>
  <si>
    <t>DLC-2014 (L-3)</t>
  </si>
  <si>
    <t>SPT-100</t>
  </si>
  <si>
    <t>Xenon</t>
  </si>
  <si>
    <t>Operating conditions</t>
  </si>
  <si>
    <t>Data</t>
  </si>
  <si>
    <t>Thrust</t>
  </si>
  <si>
    <t>mN</t>
  </si>
  <si>
    <t>N=7 (pm 0.8%)</t>
  </si>
  <si>
    <t>[0.4e-5, 6.1e-5] (N=7)</t>
  </si>
  <si>
    <t>N=11 (pm 0.8%)</t>
  </si>
  <si>
    <t>[0.2e-5, 7.1e-5] (N=11)</t>
  </si>
  <si>
    <t>N=7 (pm 0.7%)</t>
  </si>
  <si>
    <t>N=11 (pm 0.9%)</t>
  </si>
  <si>
    <t>Plasma potential</t>
  </si>
  <si>
    <t>phi</t>
  </si>
  <si>
    <t>Electron temperature</t>
  </si>
  <si>
    <t>Te</t>
  </si>
  <si>
    <t>eV</t>
  </si>
  <si>
    <t>Electron density</t>
  </si>
  <si>
    <t>Ne</t>
  </si>
  <si>
    <t>m^(-3)</t>
  </si>
  <si>
    <t>N=7 (different?)</t>
  </si>
  <si>
    <t>N=8 (different?)</t>
  </si>
  <si>
    <t>N=22x7 (pm 0.2V)</t>
  </si>
  <si>
    <t>N=22x7 (pm 20%)</t>
  </si>
  <si>
    <t>N=22x7 (pm 30%)</t>
  </si>
  <si>
    <t>N=22x8 (pm 0.2V)</t>
  </si>
  <si>
    <t>N=22x8 (pm 20%)</t>
  </si>
  <si>
    <t>N=22x8 (pm 30%)</t>
  </si>
  <si>
    <t>mA/cm^-2</t>
  </si>
  <si>
    <t>RPA/Langmuir settings</t>
  </si>
  <si>
    <t>N=9</t>
  </si>
  <si>
    <t>N=31x8x9</t>
  </si>
  <si>
    <t>Ion energy distribution</t>
  </si>
  <si>
    <t>fi</t>
  </si>
  <si>
    <t>A/V</t>
  </si>
  <si>
    <t>N=???</t>
  </si>
  <si>
    <t>Current utilization efficiency</t>
  </si>
  <si>
    <t>eta_c</t>
  </si>
  <si>
    <t>Design</t>
  </si>
  <si>
    <t>[-5, 100] 5 deg inc, N=22</t>
  </si>
  <si>
    <t>[-10, 140] 5 deg inc, N=31</t>
  </si>
  <si>
    <t>#2</t>
  </si>
  <si>
    <t>#3</t>
  </si>
  <si>
    <t>Dataset number</t>
  </si>
  <si>
    <t>#1</t>
  </si>
  <si>
    <t>n/a</t>
  </si>
  <si>
    <t>Dataset source</t>
  </si>
  <si>
    <t>MHH-2019</t>
  </si>
  <si>
    <t>[-16, 50] mm (N=22)</t>
  </si>
  <si>
    <t>[1.7, 3.5, 5.0, 6.5, 8.0]e-5 (N=5)</t>
  </si>
  <si>
    <t>Cathode flow</t>
  </si>
  <si>
    <t>[4.24, 4.24, 4.25, 4.26, 4.28]</t>
  </si>
  <si>
    <t>A</t>
  </si>
  <si>
    <t>Axial ion velocity (peak)</t>
  </si>
  <si>
    <t>ui</t>
  </si>
  <si>
    <t>m/s</t>
  </si>
  <si>
    <t>N=22x5 (pm ??)</t>
  </si>
  <si>
    <t>ND-2002</t>
  </si>
  <si>
    <t>Discharge current</t>
  </si>
  <si>
    <t>2.025e-5 (N=1)</t>
  </si>
  <si>
    <t>N=30 (pm 100 or 800 m/s)</t>
  </si>
  <si>
    <t>[-13, 33] mm (N=30)</t>
  </si>
  <si>
    <t>SHH-1993</t>
  </si>
  <si>
    <t>Variable</t>
  </si>
  <si>
    <t>Efficiency</t>
  </si>
  <si>
    <t>Specific impulse</t>
  </si>
  <si>
    <t>eta</t>
  </si>
  <si>
    <t>Isp</t>
  </si>
  <si>
    <t>s</t>
  </si>
  <si>
    <t>variable</t>
  </si>
  <si>
    <t>Variable N= O(100)</t>
  </si>
  <si>
    <t>Other experimental conditions</t>
  </si>
  <si>
    <t>#4</t>
  </si>
  <si>
    <t>#5</t>
  </si>
  <si>
    <t>#6</t>
  </si>
  <si>
    <t>#7</t>
  </si>
  <si>
    <t>#8</t>
  </si>
  <si>
    <t>BAJ-2021</t>
  </si>
  <si>
    <t>#9</t>
  </si>
  <si>
    <t>Cathode coupling voltage</t>
  </si>
  <si>
    <t>V_cc</t>
  </si>
  <si>
    <t>N=15 (pm 2V)</t>
  </si>
  <si>
    <t>N=15</t>
  </si>
  <si>
    <t>Background pressure (torr)</t>
  </si>
  <si>
    <t>Thrust (mN)</t>
  </si>
  <si>
    <t>N</t>
  </si>
  <si>
    <t>Angle (deg)</t>
  </si>
  <si>
    <t>Plasma potential (V)</t>
  </si>
  <si>
    <t>…</t>
  </si>
  <si>
    <t>Electron temperature (eV)</t>
  </si>
  <si>
    <t>Electron density (m^-3)</t>
  </si>
  <si>
    <t>Axial ion velocity (m/s)</t>
  </si>
  <si>
    <t>Axial distance from exit plane (z=0mm)</t>
  </si>
  <si>
    <t>etc…</t>
  </si>
  <si>
    <t>Channel distance z (m)</t>
  </si>
  <si>
    <t>Anode voltage (V)</t>
  </si>
  <si>
    <t>RPA 80</t>
  </si>
  <si>
    <t>Ion current density</t>
  </si>
  <si>
    <t>pm 15%</t>
  </si>
  <si>
    <t>j_ion</t>
  </si>
  <si>
    <t>Cathode coupling voltage (V)</t>
  </si>
  <si>
    <t>Total flow rate (mg/s)</t>
  </si>
  <si>
    <t>Ion Flux (mA/cm^2)</t>
  </si>
  <si>
    <t>L3</t>
  </si>
  <si>
    <t>RPA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</si>
</sst>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/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10" xfId="0" applyFon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2" borderId="16" xfId="0" applyFill="1" applyBorder="1"/>
    <xf numFmtId="0" fontId="0" fillId="0" borderId="19" xfId="0" applyBorder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Fill="1" applyAlignment="1">
      <alignment horizontal="center"/>
    </xf>
    <xf numFmtId="1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3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4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5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02C5B-46CF-4937-B343-5EA983A5DF4B}">
  <dimension ref="C1:N34"/>
  <sheetViews>
    <sheetView zoomScale="55" zoomScaleNormal="55" workbookViewId="0">
      <selection activeCell="I19" sqref="I19"/>
    </sheetView>
  </sheetViews>
  <sheetFormatPr defaultRowHeight="14.5" x14ac:dyDescent="0.35"/>
  <cols>
    <col min="3" max="3" width="28.90625" bestFit="1" customWidth="1"/>
    <col min="4" max="4" width="10.6328125" bestFit="1" customWidth="1"/>
    <col min="5" max="5" width="9.90625" bestFit="1" customWidth="1"/>
    <col min="6" max="6" width="23.54296875" bestFit="1" customWidth="1"/>
    <col min="7" max="7" width="21.54296875" bestFit="1" customWidth="1"/>
    <col min="8" max="8" width="20.1796875" bestFit="1" customWidth="1"/>
    <col min="9" max="9" width="23.36328125" bestFit="1" customWidth="1"/>
    <col min="10" max="10" width="22.453125" bestFit="1" customWidth="1"/>
    <col min="11" max="11" width="27.1796875" bestFit="1" customWidth="1"/>
    <col min="12" max="12" width="22.90625" bestFit="1" customWidth="1"/>
    <col min="13" max="13" width="17.36328125" bestFit="1" customWidth="1"/>
    <col min="14" max="14" width="12.453125" bestFit="1" customWidth="1"/>
  </cols>
  <sheetData>
    <row r="1" spans="3:14" ht="15" thickBot="1" x14ac:dyDescent="0.4"/>
    <row r="2" spans="3:14" x14ac:dyDescent="0.35">
      <c r="C2" s="1" t="s">
        <v>76</v>
      </c>
      <c r="D2" s="2"/>
      <c r="E2" s="2"/>
      <c r="F2" s="53" t="s">
        <v>28</v>
      </c>
      <c r="G2" s="54"/>
      <c r="H2" s="53" t="s">
        <v>29</v>
      </c>
      <c r="I2" s="57"/>
      <c r="J2" s="54"/>
      <c r="K2" s="21" t="s">
        <v>77</v>
      </c>
      <c r="L2" s="21" t="s">
        <v>87</v>
      </c>
      <c r="M2" s="21" t="s">
        <v>92</v>
      </c>
      <c r="N2" s="21" t="s">
        <v>107</v>
      </c>
    </row>
    <row r="3" spans="3:14" x14ac:dyDescent="0.35">
      <c r="C3" s="1" t="s">
        <v>73</v>
      </c>
      <c r="D3" s="2"/>
      <c r="E3" s="2"/>
      <c r="F3" s="4" t="s">
        <v>74</v>
      </c>
      <c r="G3" s="5" t="s">
        <v>71</v>
      </c>
      <c r="H3" s="4" t="s">
        <v>72</v>
      </c>
      <c r="I3" s="3" t="s">
        <v>102</v>
      </c>
      <c r="J3" s="5" t="s">
        <v>103</v>
      </c>
      <c r="K3" s="27" t="s">
        <v>104</v>
      </c>
      <c r="L3" s="27" t="s">
        <v>105</v>
      </c>
      <c r="M3" s="27" t="s">
        <v>106</v>
      </c>
      <c r="N3" s="27" t="s">
        <v>108</v>
      </c>
    </row>
    <row r="4" spans="3:14" x14ac:dyDescent="0.35">
      <c r="C4" s="1"/>
      <c r="D4" s="3" t="s">
        <v>9</v>
      </c>
      <c r="E4" s="3" t="s">
        <v>10</v>
      </c>
      <c r="F4" s="4"/>
      <c r="G4" s="5"/>
      <c r="H4" s="4"/>
      <c r="I4" s="3"/>
      <c r="J4" s="5"/>
      <c r="K4" s="22"/>
      <c r="L4" s="22"/>
      <c r="M4" s="22"/>
      <c r="N4" s="28"/>
    </row>
    <row r="5" spans="3:14" ht="15" thickBot="1" x14ac:dyDescent="0.4">
      <c r="C5" s="14" t="s">
        <v>68</v>
      </c>
      <c r="D5" s="15"/>
      <c r="E5" s="15"/>
      <c r="F5" s="16"/>
      <c r="G5" s="17"/>
      <c r="H5" s="16"/>
      <c r="I5" s="15"/>
      <c r="J5" s="17"/>
      <c r="K5" s="23"/>
      <c r="L5" s="23"/>
      <c r="M5" s="23"/>
      <c r="N5" s="29"/>
    </row>
    <row r="6" spans="3:14" ht="15" thickTop="1" x14ac:dyDescent="0.35">
      <c r="C6" t="s">
        <v>5</v>
      </c>
      <c r="D6" s="2" t="s">
        <v>11</v>
      </c>
      <c r="E6" s="2" t="s">
        <v>20</v>
      </c>
      <c r="F6" s="55" t="s">
        <v>30</v>
      </c>
      <c r="G6" s="56"/>
      <c r="H6" s="55" t="s">
        <v>30</v>
      </c>
      <c r="I6" s="58"/>
      <c r="J6" s="56"/>
      <c r="K6" s="22" t="s">
        <v>30</v>
      </c>
      <c r="L6" s="22" t="s">
        <v>30</v>
      </c>
      <c r="M6" s="22" t="s">
        <v>30</v>
      </c>
      <c r="N6" s="22" t="s">
        <v>30</v>
      </c>
    </row>
    <row r="7" spans="3:14" x14ac:dyDescent="0.35">
      <c r="C7" t="s">
        <v>2</v>
      </c>
      <c r="D7" s="2" t="s">
        <v>12</v>
      </c>
      <c r="E7" s="2" t="s">
        <v>20</v>
      </c>
      <c r="F7" s="55" t="s">
        <v>31</v>
      </c>
      <c r="G7" s="56"/>
      <c r="H7" s="55" t="s">
        <v>31</v>
      </c>
      <c r="I7" s="58"/>
      <c r="J7" s="56"/>
      <c r="K7" s="22" t="s">
        <v>31</v>
      </c>
      <c r="L7" s="22" t="s">
        <v>31</v>
      </c>
      <c r="M7" s="22" t="s">
        <v>31</v>
      </c>
      <c r="N7" s="22" t="s">
        <v>31</v>
      </c>
    </row>
    <row r="8" spans="3:14" x14ac:dyDescent="0.35">
      <c r="D8" s="2"/>
      <c r="E8" s="2"/>
      <c r="F8" s="6"/>
      <c r="G8" s="7"/>
      <c r="H8" s="6"/>
      <c r="I8" s="2"/>
      <c r="J8" s="7"/>
      <c r="K8" s="22"/>
      <c r="L8" s="22"/>
      <c r="M8" s="22"/>
      <c r="N8" s="28"/>
    </row>
    <row r="9" spans="3:14" ht="15" thickBot="1" x14ac:dyDescent="0.4">
      <c r="C9" s="1" t="s">
        <v>32</v>
      </c>
      <c r="D9" s="2"/>
      <c r="E9" s="2"/>
      <c r="F9" s="6"/>
      <c r="G9" s="7"/>
      <c r="H9" s="6"/>
      <c r="I9" s="2"/>
      <c r="J9" s="7"/>
      <c r="K9" s="22"/>
      <c r="L9" s="22"/>
      <c r="M9" s="22"/>
      <c r="N9" s="29"/>
    </row>
    <row r="10" spans="3:14" ht="15" thickTop="1" x14ac:dyDescent="0.35">
      <c r="C10" s="19" t="s">
        <v>0</v>
      </c>
      <c r="D10" s="20" t="s">
        <v>13</v>
      </c>
      <c r="E10" s="20" t="s">
        <v>21</v>
      </c>
      <c r="F10" s="47">
        <v>300</v>
      </c>
      <c r="G10" s="48"/>
      <c r="H10" s="47">
        <v>300</v>
      </c>
      <c r="I10" s="51"/>
      <c r="J10" s="48"/>
      <c r="K10" s="24">
        <v>300</v>
      </c>
      <c r="L10" s="24">
        <v>300</v>
      </c>
      <c r="M10" s="24" t="s">
        <v>93</v>
      </c>
      <c r="N10" s="22">
        <v>300</v>
      </c>
    </row>
    <row r="11" spans="3:14" x14ac:dyDescent="0.35">
      <c r="C11" t="s">
        <v>1</v>
      </c>
      <c r="D11" s="2" t="s">
        <v>14</v>
      </c>
      <c r="E11" s="2" t="s">
        <v>24</v>
      </c>
      <c r="F11" s="6" t="s">
        <v>36</v>
      </c>
      <c r="G11" s="12"/>
      <c r="H11" s="6" t="s">
        <v>38</v>
      </c>
      <c r="I11" s="13"/>
      <c r="J11" s="12"/>
      <c r="K11" s="22">
        <v>5.16</v>
      </c>
      <c r="L11" s="22">
        <v>5</v>
      </c>
      <c r="M11" s="22" t="s">
        <v>93</v>
      </c>
      <c r="N11" s="30"/>
    </row>
    <row r="12" spans="3:14" x14ac:dyDescent="0.35">
      <c r="C12" t="s">
        <v>3</v>
      </c>
      <c r="D12" s="2" t="s">
        <v>15</v>
      </c>
      <c r="E12" s="2" t="s">
        <v>25</v>
      </c>
      <c r="F12" s="6">
        <v>300</v>
      </c>
      <c r="G12" s="7">
        <v>300</v>
      </c>
      <c r="H12" s="6">
        <v>300</v>
      </c>
      <c r="I12" s="39">
        <v>300</v>
      </c>
      <c r="J12" s="7">
        <v>300</v>
      </c>
      <c r="K12" s="22">
        <v>300</v>
      </c>
      <c r="L12" s="22">
        <v>300</v>
      </c>
      <c r="M12" s="22">
        <v>300</v>
      </c>
      <c r="N12" s="22">
        <v>300</v>
      </c>
    </row>
    <row r="13" spans="3:14" x14ac:dyDescent="0.35">
      <c r="C13" t="s">
        <v>4</v>
      </c>
      <c r="D13" s="2" t="s">
        <v>16</v>
      </c>
      <c r="E13" s="2" t="s">
        <v>26</v>
      </c>
      <c r="F13" s="6" t="s">
        <v>37</v>
      </c>
      <c r="G13" s="12" t="s">
        <v>50</v>
      </c>
      <c r="H13" s="6" t="s">
        <v>39</v>
      </c>
      <c r="I13" s="13" t="s">
        <v>51</v>
      </c>
      <c r="J13" s="12" t="s">
        <v>51</v>
      </c>
      <c r="K13" s="22" t="s">
        <v>79</v>
      </c>
      <c r="L13" s="22" t="s">
        <v>89</v>
      </c>
      <c r="M13" s="22" t="s">
        <v>93</v>
      </c>
      <c r="N13" s="22" t="s">
        <v>112</v>
      </c>
    </row>
    <row r="14" spans="3:14" x14ac:dyDescent="0.35">
      <c r="C14" t="s">
        <v>6</v>
      </c>
      <c r="D14" s="2" t="s">
        <v>17</v>
      </c>
      <c r="E14" s="2" t="s">
        <v>22</v>
      </c>
      <c r="F14" s="49" t="s">
        <v>75</v>
      </c>
      <c r="G14" s="50"/>
      <c r="H14" s="49" t="s">
        <v>75</v>
      </c>
      <c r="I14" s="52"/>
      <c r="J14" s="50"/>
      <c r="K14" s="22" t="s">
        <v>78</v>
      </c>
      <c r="L14" s="22" t="s">
        <v>91</v>
      </c>
      <c r="M14" s="22" t="s">
        <v>75</v>
      </c>
      <c r="N14" s="22" t="s">
        <v>75</v>
      </c>
    </row>
    <row r="15" spans="3:14" x14ac:dyDescent="0.35">
      <c r="C15" t="s">
        <v>7</v>
      </c>
      <c r="D15" s="2" t="s">
        <v>18</v>
      </c>
      <c r="E15" s="2" t="s">
        <v>22</v>
      </c>
      <c r="F15" s="6" t="s">
        <v>75</v>
      </c>
      <c r="G15" s="7">
        <v>1</v>
      </c>
      <c r="H15" s="6" t="s">
        <v>75</v>
      </c>
      <c r="I15" s="2">
        <v>1</v>
      </c>
      <c r="J15" s="7">
        <v>1</v>
      </c>
      <c r="K15" s="22" t="s">
        <v>75</v>
      </c>
      <c r="L15" s="22" t="s">
        <v>75</v>
      </c>
      <c r="M15" s="22" t="s">
        <v>75</v>
      </c>
      <c r="N15" s="22" t="s">
        <v>75</v>
      </c>
    </row>
    <row r="16" spans="3:14" ht="15" thickBot="1" x14ac:dyDescent="0.4">
      <c r="C16" s="18" t="s">
        <v>8</v>
      </c>
      <c r="D16" s="15" t="s">
        <v>19</v>
      </c>
      <c r="E16" s="15" t="s">
        <v>27</v>
      </c>
      <c r="F16" s="16" t="s">
        <v>75</v>
      </c>
      <c r="G16" s="17" t="s">
        <v>69</v>
      </c>
      <c r="H16" s="16" t="s">
        <v>75</v>
      </c>
      <c r="I16" s="15" t="s">
        <v>69</v>
      </c>
      <c r="J16" s="17" t="s">
        <v>70</v>
      </c>
      <c r="K16" s="23" t="s">
        <v>75</v>
      </c>
      <c r="L16" s="23" t="s">
        <v>75</v>
      </c>
      <c r="M16" s="23" t="s">
        <v>75</v>
      </c>
      <c r="N16" s="23" t="s">
        <v>75</v>
      </c>
    </row>
    <row r="17" spans="3:14" ht="15" thickTop="1" x14ac:dyDescent="0.35">
      <c r="D17" s="2"/>
      <c r="E17" s="2"/>
      <c r="F17" s="6"/>
      <c r="G17" s="7"/>
      <c r="H17" s="6"/>
      <c r="I17" s="2"/>
      <c r="J17" s="7"/>
      <c r="K17" s="22"/>
      <c r="L17" s="22"/>
      <c r="M17" s="22"/>
      <c r="N17" s="28"/>
    </row>
    <row r="18" spans="3:14" x14ac:dyDescent="0.35">
      <c r="C18" s="1" t="s">
        <v>101</v>
      </c>
      <c r="D18" s="2"/>
      <c r="E18" s="2"/>
      <c r="F18" s="6"/>
      <c r="G18" s="7"/>
      <c r="H18" s="6"/>
      <c r="I18" s="2"/>
      <c r="J18" s="2"/>
      <c r="K18" s="22"/>
      <c r="L18" s="22"/>
      <c r="M18" s="22"/>
      <c r="N18" s="28"/>
    </row>
    <row r="19" spans="3:14" x14ac:dyDescent="0.35">
      <c r="C19" s="11" t="s">
        <v>59</v>
      </c>
      <c r="D19" s="2" t="s">
        <v>126</v>
      </c>
      <c r="E19" s="2"/>
      <c r="F19" s="6"/>
      <c r="G19" s="7"/>
      <c r="H19" s="6"/>
      <c r="I19" s="2"/>
      <c r="J19" s="2" t="s">
        <v>60</v>
      </c>
      <c r="K19" s="22" t="s">
        <v>75</v>
      </c>
      <c r="L19" s="22" t="s">
        <v>75</v>
      </c>
      <c r="M19" s="22" t="s">
        <v>75</v>
      </c>
      <c r="N19" s="28"/>
    </row>
    <row r="20" spans="3:14" x14ac:dyDescent="0.35">
      <c r="C20" s="11" t="s">
        <v>80</v>
      </c>
      <c r="D20" s="2"/>
      <c r="E20" s="2" t="s">
        <v>24</v>
      </c>
      <c r="F20" s="6"/>
      <c r="G20" s="38"/>
      <c r="H20" s="6"/>
      <c r="I20" s="2"/>
      <c r="J20" s="7"/>
      <c r="K20" s="22">
        <v>0.39600000000000002</v>
      </c>
      <c r="L20" s="22"/>
      <c r="M20" s="22" t="s">
        <v>99</v>
      </c>
      <c r="N20" s="28"/>
    </row>
    <row r="21" spans="3:14" x14ac:dyDescent="0.35">
      <c r="C21" s="11" t="s">
        <v>88</v>
      </c>
      <c r="D21" s="2"/>
      <c r="E21" s="2" t="s">
        <v>82</v>
      </c>
      <c r="F21" s="6"/>
      <c r="G21" s="7"/>
      <c r="H21" s="6"/>
      <c r="I21" s="2"/>
      <c r="J21" s="7"/>
      <c r="K21" s="22" t="s">
        <v>81</v>
      </c>
      <c r="L21" s="22">
        <v>4.25</v>
      </c>
      <c r="M21" s="22"/>
      <c r="N21" s="28"/>
    </row>
    <row r="22" spans="3:14" x14ac:dyDescent="0.35">
      <c r="D22" s="2"/>
      <c r="E22" s="2"/>
      <c r="F22" s="6"/>
      <c r="G22" s="7"/>
      <c r="H22" s="6"/>
      <c r="I22" s="2"/>
      <c r="J22" s="7"/>
      <c r="K22" s="22"/>
      <c r="L22" s="22"/>
      <c r="M22" s="22"/>
      <c r="N22" s="28"/>
    </row>
    <row r="23" spans="3:14" ht="15" thickBot="1" x14ac:dyDescent="0.4">
      <c r="C23" s="14" t="s">
        <v>33</v>
      </c>
      <c r="D23" s="15"/>
      <c r="E23" s="15"/>
      <c r="F23" s="16"/>
      <c r="G23" s="17"/>
      <c r="H23" s="16"/>
      <c r="I23" s="15"/>
      <c r="J23" s="17"/>
      <c r="K23" s="23"/>
      <c r="L23" s="23"/>
      <c r="M23" s="23"/>
      <c r="N23" s="29"/>
    </row>
    <row r="24" spans="3:14" ht="15" thickTop="1" x14ac:dyDescent="0.35">
      <c r="C24" s="32" t="s">
        <v>34</v>
      </c>
      <c r="D24" s="33" t="s">
        <v>23</v>
      </c>
      <c r="E24" s="33" t="s">
        <v>35</v>
      </c>
      <c r="F24" s="6" t="s">
        <v>40</v>
      </c>
      <c r="G24" s="7"/>
      <c r="H24" s="6" t="s">
        <v>41</v>
      </c>
      <c r="I24" s="2"/>
      <c r="J24" s="7"/>
      <c r="K24" s="22"/>
      <c r="L24" s="22">
        <v>86.3</v>
      </c>
      <c r="M24" s="22" t="s">
        <v>100</v>
      </c>
      <c r="N24" s="28"/>
    </row>
    <row r="25" spans="3:14" x14ac:dyDescent="0.35">
      <c r="C25" t="s">
        <v>42</v>
      </c>
      <c r="D25" s="2" t="s">
        <v>43</v>
      </c>
      <c r="E25" s="2" t="s">
        <v>21</v>
      </c>
      <c r="F25" s="6"/>
      <c r="G25" s="7" t="s">
        <v>52</v>
      </c>
      <c r="H25" s="6"/>
      <c r="I25" s="2" t="s">
        <v>55</v>
      </c>
      <c r="J25" s="7"/>
      <c r="K25" s="22"/>
      <c r="L25" s="22"/>
      <c r="M25" s="22"/>
      <c r="N25" s="28"/>
    </row>
    <row r="26" spans="3:14" x14ac:dyDescent="0.35">
      <c r="C26" t="s">
        <v>44</v>
      </c>
      <c r="D26" s="2" t="s">
        <v>45</v>
      </c>
      <c r="E26" s="2" t="s">
        <v>46</v>
      </c>
      <c r="F26" s="6"/>
      <c r="G26" s="7" t="s">
        <v>53</v>
      </c>
      <c r="H26" s="6"/>
      <c r="I26" s="2" t="s">
        <v>56</v>
      </c>
      <c r="J26" s="7"/>
      <c r="K26" s="22"/>
      <c r="L26" s="22"/>
      <c r="M26" s="22"/>
      <c r="N26" s="28"/>
    </row>
    <row r="27" spans="3:14" x14ac:dyDescent="0.35">
      <c r="C27" t="s">
        <v>47</v>
      </c>
      <c r="D27" s="2" t="s">
        <v>48</v>
      </c>
      <c r="E27" s="2" t="s">
        <v>49</v>
      </c>
      <c r="F27" s="6"/>
      <c r="G27" s="7" t="s">
        <v>54</v>
      </c>
      <c r="H27" s="6"/>
      <c r="I27" s="2" t="s">
        <v>57</v>
      </c>
      <c r="J27" s="7"/>
      <c r="K27" s="22"/>
      <c r="L27" s="22"/>
      <c r="M27" s="22"/>
      <c r="N27" s="28"/>
    </row>
    <row r="28" spans="3:14" x14ac:dyDescent="0.35">
      <c r="C28" s="32" t="s">
        <v>127</v>
      </c>
      <c r="D28" s="33" t="s">
        <v>129</v>
      </c>
      <c r="E28" s="33" t="s">
        <v>58</v>
      </c>
      <c r="F28" s="6"/>
      <c r="G28" s="7" t="s">
        <v>128</v>
      </c>
      <c r="H28" s="6"/>
      <c r="I28" s="2"/>
      <c r="J28" s="7" t="s">
        <v>61</v>
      </c>
      <c r="K28" s="22"/>
      <c r="L28" s="22"/>
      <c r="M28" s="22"/>
      <c r="N28" s="28"/>
    </row>
    <row r="29" spans="3:14" x14ac:dyDescent="0.35">
      <c r="C29" t="s">
        <v>62</v>
      </c>
      <c r="D29" s="2" t="s">
        <v>63</v>
      </c>
      <c r="E29" s="2" t="s">
        <v>64</v>
      </c>
      <c r="F29" s="6"/>
      <c r="G29" s="7" t="s">
        <v>128</v>
      </c>
      <c r="H29" s="6"/>
      <c r="I29" s="2"/>
      <c r="J29" s="12" t="s">
        <v>65</v>
      </c>
      <c r="K29" s="22"/>
      <c r="L29" s="22"/>
      <c r="M29" s="22"/>
      <c r="N29" s="28"/>
    </row>
    <row r="30" spans="3:14" x14ac:dyDescent="0.35">
      <c r="C30" t="s">
        <v>66</v>
      </c>
      <c r="D30" s="2" t="s">
        <v>67</v>
      </c>
      <c r="E30" s="2" t="s">
        <v>20</v>
      </c>
      <c r="F30" s="6"/>
      <c r="G30" s="7"/>
      <c r="H30" s="6"/>
      <c r="I30" s="2"/>
      <c r="J30" s="12" t="s">
        <v>65</v>
      </c>
      <c r="K30" s="22"/>
      <c r="L30" s="22"/>
      <c r="M30" s="22"/>
      <c r="N30" s="28"/>
    </row>
    <row r="31" spans="3:14" x14ac:dyDescent="0.35">
      <c r="C31" s="32" t="s">
        <v>83</v>
      </c>
      <c r="D31" s="33" t="s">
        <v>84</v>
      </c>
      <c r="E31" s="33" t="s">
        <v>85</v>
      </c>
      <c r="F31" s="6"/>
      <c r="G31" s="7"/>
      <c r="H31" s="6"/>
      <c r="I31" s="2"/>
      <c r="J31" s="7"/>
      <c r="K31" s="25" t="s">
        <v>86</v>
      </c>
      <c r="L31" s="22" t="s">
        <v>90</v>
      </c>
      <c r="M31" s="22"/>
      <c r="N31" s="28"/>
    </row>
    <row r="32" spans="3:14" x14ac:dyDescent="0.35">
      <c r="C32" s="32" t="s">
        <v>109</v>
      </c>
      <c r="D32" s="33" t="s">
        <v>110</v>
      </c>
      <c r="E32" s="33" t="s">
        <v>21</v>
      </c>
      <c r="F32" s="6"/>
      <c r="G32" s="7"/>
      <c r="H32" s="6"/>
      <c r="I32" s="2"/>
      <c r="J32" s="7"/>
      <c r="L32" s="22"/>
      <c r="M32" s="22"/>
      <c r="N32" s="28" t="s">
        <v>111</v>
      </c>
    </row>
    <row r="33" spans="3:14" x14ac:dyDescent="0.35">
      <c r="C33" t="s">
        <v>94</v>
      </c>
      <c r="D33" s="2" t="s">
        <v>96</v>
      </c>
      <c r="E33" s="2" t="s">
        <v>20</v>
      </c>
      <c r="F33" s="6"/>
      <c r="G33" s="7"/>
      <c r="H33" s="6"/>
      <c r="I33" s="2"/>
      <c r="J33" s="7"/>
      <c r="K33" s="22"/>
      <c r="L33" s="22"/>
      <c r="M33" s="22" t="s">
        <v>99</v>
      </c>
      <c r="N33" s="28"/>
    </row>
    <row r="34" spans="3:14" ht="15" thickBot="1" x14ac:dyDescent="0.4">
      <c r="C34" t="s">
        <v>95</v>
      </c>
      <c r="D34" s="2" t="s">
        <v>97</v>
      </c>
      <c r="E34" s="2" t="s">
        <v>98</v>
      </c>
      <c r="F34" s="8"/>
      <c r="G34" s="9"/>
      <c r="H34" s="8"/>
      <c r="I34" s="10"/>
      <c r="J34" s="9"/>
      <c r="K34" s="26"/>
      <c r="L34" s="26"/>
      <c r="M34" s="26" t="s">
        <v>99</v>
      </c>
      <c r="N34" s="31"/>
    </row>
  </sheetData>
  <mergeCells count="10">
    <mergeCell ref="F10:G10"/>
    <mergeCell ref="F14:G14"/>
    <mergeCell ref="H10:J10"/>
    <mergeCell ref="H14:J14"/>
    <mergeCell ref="F2:G2"/>
    <mergeCell ref="F6:G6"/>
    <mergeCell ref="F7:G7"/>
    <mergeCell ref="H2:J2"/>
    <mergeCell ref="H6:J6"/>
    <mergeCell ref="H7:J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27D4-7146-4DFF-B807-D352DFEC2E0E}">
  <dimension ref="A1:D8"/>
  <sheetViews>
    <sheetView workbookViewId="0">
      <selection activeCell="C1" sqref="C1"/>
    </sheetView>
  </sheetViews>
  <sheetFormatPr defaultRowHeight="14.5" x14ac:dyDescent="0.35"/>
  <cols>
    <col min="1" max="1" width="9.54296875" customWidth="1"/>
    <col min="2" max="2" width="21.36328125" customWidth="1"/>
    <col min="3" max="3" width="24.36328125" bestFit="1" customWidth="1"/>
    <col min="4" max="4" width="11.1796875" bestFit="1" customWidth="1"/>
  </cols>
  <sheetData>
    <row r="1" spans="1:4" x14ac:dyDescent="0.35">
      <c r="A1" s="2" t="s">
        <v>115</v>
      </c>
      <c r="B1" s="2" t="s">
        <v>131</v>
      </c>
      <c r="C1" s="2" t="s">
        <v>113</v>
      </c>
      <c r="D1" s="2" t="s">
        <v>114</v>
      </c>
    </row>
    <row r="2" spans="1:4" x14ac:dyDescent="0.35">
      <c r="A2" s="2">
        <v>1</v>
      </c>
      <c r="B2" s="46">
        <v>5.657</v>
      </c>
      <c r="C2" s="43">
        <v>3.45E-6</v>
      </c>
      <c r="D2" s="2">
        <v>80.051000000000002</v>
      </c>
    </row>
    <row r="3" spans="1:4" x14ac:dyDescent="0.35">
      <c r="A3" s="2">
        <v>2</v>
      </c>
      <c r="B3" s="46">
        <v>5.65</v>
      </c>
      <c r="C3" s="43">
        <v>4.2699999999999998E-6</v>
      </c>
      <c r="D3" s="2">
        <v>80.128</v>
      </c>
    </row>
    <row r="4" spans="1:4" x14ac:dyDescent="0.35">
      <c r="A4" s="2">
        <v>3</v>
      </c>
      <c r="B4" s="46">
        <v>5.6280000000000001</v>
      </c>
      <c r="C4" s="43">
        <v>8.0399999999999993E-6</v>
      </c>
      <c r="D4" s="2">
        <v>81.506</v>
      </c>
    </row>
    <row r="5" spans="1:4" x14ac:dyDescent="0.35">
      <c r="A5" s="2">
        <v>4</v>
      </c>
      <c r="B5" s="46">
        <v>5.58</v>
      </c>
      <c r="C5" s="43">
        <v>1.4399999999999999E-5</v>
      </c>
      <c r="D5" s="2">
        <v>82.548000000000002</v>
      </c>
    </row>
    <row r="6" spans="1:4" x14ac:dyDescent="0.35">
      <c r="A6" s="2">
        <v>5</v>
      </c>
      <c r="B6" s="46">
        <v>5.5</v>
      </c>
      <c r="C6" s="43">
        <v>2.4899999999999999E-5</v>
      </c>
      <c r="D6" s="2">
        <v>82.643000000000001</v>
      </c>
    </row>
    <row r="7" spans="1:4" x14ac:dyDescent="0.35">
      <c r="A7" s="2">
        <v>6</v>
      </c>
      <c r="B7" s="46">
        <v>5.3369999999999997</v>
      </c>
      <c r="C7" s="43">
        <v>4.9100000000000001E-5</v>
      </c>
      <c r="D7" s="2">
        <v>83.113</v>
      </c>
    </row>
    <row r="8" spans="1:4" x14ac:dyDescent="0.35">
      <c r="A8" s="2">
        <v>7</v>
      </c>
      <c r="B8" s="46">
        <v>5.1970000000000001</v>
      </c>
      <c r="C8" s="43">
        <v>7.3700000000000002E-5</v>
      </c>
      <c r="D8" s="2">
        <v>83.040999999999997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F9F4-98B1-41DE-8329-9CE2A2108D95}">
  <dimension ref="B2:AH33"/>
  <sheetViews>
    <sheetView zoomScale="40" zoomScaleNormal="40" workbookViewId="0">
      <selection activeCell="C23" sqref="C23"/>
    </sheetView>
  </sheetViews>
  <sheetFormatPr defaultRowHeight="14.5" x14ac:dyDescent="0.35"/>
  <cols>
    <col min="3" max="3" width="21.36328125" bestFit="1" customWidth="1"/>
    <col min="4" max="4" width="24.36328125" bestFit="1" customWidth="1"/>
    <col min="5" max="5" width="11.7265625" bestFit="1" customWidth="1"/>
    <col min="6" max="6" width="8.7265625" customWidth="1"/>
    <col min="7" max="19" width="11.7265625" bestFit="1" customWidth="1"/>
    <col min="20" max="20" width="11.26953125" bestFit="1" customWidth="1"/>
    <col min="21" max="26" width="11.7265625" bestFit="1" customWidth="1"/>
  </cols>
  <sheetData>
    <row r="2" spans="2:34" x14ac:dyDescent="0.35">
      <c r="B2" s="2"/>
      <c r="C2" s="2"/>
      <c r="D2" s="34" t="s">
        <v>117</v>
      </c>
      <c r="E2" s="2" t="s">
        <v>116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2:34" ht="15" thickBot="1" x14ac:dyDescent="0.4">
      <c r="B3" s="2" t="s">
        <v>115</v>
      </c>
      <c r="C3" s="41" t="s">
        <v>131</v>
      </c>
      <c r="D3" s="2" t="s">
        <v>113</v>
      </c>
      <c r="E3" s="2">
        <v>-5</v>
      </c>
      <c r="F3" s="2">
        <f>E3+5</f>
        <v>0</v>
      </c>
      <c r="G3" s="2">
        <f t="shared" ref="G3:U3" si="0">F3+5</f>
        <v>5</v>
      </c>
      <c r="H3" s="2">
        <f t="shared" si="0"/>
        <v>10</v>
      </c>
      <c r="I3" s="2">
        <f t="shared" si="0"/>
        <v>15</v>
      </c>
      <c r="J3" s="2">
        <f t="shared" si="0"/>
        <v>20</v>
      </c>
      <c r="K3" s="2">
        <f t="shared" si="0"/>
        <v>25</v>
      </c>
      <c r="L3" s="2">
        <f t="shared" si="0"/>
        <v>30</v>
      </c>
      <c r="M3" s="2">
        <f t="shared" si="0"/>
        <v>35</v>
      </c>
      <c r="N3" s="2">
        <f t="shared" si="0"/>
        <v>40</v>
      </c>
      <c r="O3" s="2">
        <f t="shared" si="0"/>
        <v>45</v>
      </c>
      <c r="P3" s="2">
        <f t="shared" si="0"/>
        <v>50</v>
      </c>
      <c r="Q3" s="2">
        <f t="shared" si="0"/>
        <v>55</v>
      </c>
      <c r="R3" s="2">
        <f t="shared" si="0"/>
        <v>60</v>
      </c>
      <c r="S3" s="2">
        <f t="shared" si="0"/>
        <v>65</v>
      </c>
      <c r="T3" s="2">
        <f t="shared" si="0"/>
        <v>70</v>
      </c>
      <c r="U3" s="2">
        <f t="shared" si="0"/>
        <v>75</v>
      </c>
      <c r="V3" s="2">
        <f>U3+5</f>
        <v>80</v>
      </c>
      <c r="W3" s="2">
        <f t="shared" ref="W3:Z3" si="1">V3+5</f>
        <v>85</v>
      </c>
      <c r="X3" s="2">
        <f t="shared" si="1"/>
        <v>90</v>
      </c>
      <c r="Y3" s="2">
        <f t="shared" si="1"/>
        <v>95</v>
      </c>
      <c r="Z3" s="2">
        <f t="shared" si="1"/>
        <v>100</v>
      </c>
      <c r="AA3" s="2"/>
      <c r="AB3" s="2"/>
      <c r="AC3" s="2"/>
      <c r="AD3" s="2"/>
      <c r="AE3" s="2"/>
      <c r="AF3" s="2"/>
      <c r="AG3" s="2"/>
    </row>
    <row r="4" spans="2:34" x14ac:dyDescent="0.35">
      <c r="B4" s="2">
        <v>1</v>
      </c>
      <c r="C4" s="46">
        <v>5.657</v>
      </c>
      <c r="D4" s="43">
        <v>3.45E-6</v>
      </c>
      <c r="E4" s="35">
        <v>10.401999999999999</v>
      </c>
      <c r="F4" s="36">
        <v>10.598000000000001</v>
      </c>
      <c r="G4" s="36">
        <v>10.346</v>
      </c>
      <c r="H4" s="36">
        <v>9.0860000000000003</v>
      </c>
      <c r="I4" s="36">
        <v>7.92</v>
      </c>
      <c r="J4" s="36">
        <v>7.3970000000000002</v>
      </c>
      <c r="K4" s="36">
        <v>6.7629999999999999</v>
      </c>
      <c r="L4" s="36">
        <v>6.15</v>
      </c>
      <c r="M4" s="36">
        <v>5.6520000000000001</v>
      </c>
      <c r="N4" s="36">
        <v>5.1980000000000004</v>
      </c>
      <c r="O4" s="36">
        <v>4.7309999999999999</v>
      </c>
      <c r="P4" s="36">
        <v>4.383</v>
      </c>
      <c r="Q4" s="36">
        <v>3.9470000000000001</v>
      </c>
      <c r="R4" s="36">
        <v>3.7850000000000001</v>
      </c>
      <c r="S4" s="36">
        <v>3.5859999999999999</v>
      </c>
      <c r="T4" s="36">
        <v>3.4119999999999999</v>
      </c>
      <c r="U4" s="36">
        <v>3.169</v>
      </c>
      <c r="V4" s="36">
        <v>2.7959999999999998</v>
      </c>
      <c r="W4" s="62">
        <v>2.5779999999999998</v>
      </c>
      <c r="X4" s="62">
        <v>2.3849999999999998</v>
      </c>
      <c r="Y4" s="62">
        <v>2.3849999999999998</v>
      </c>
      <c r="Z4" s="63">
        <v>2.1800000000000002</v>
      </c>
    </row>
    <row r="5" spans="2:34" x14ac:dyDescent="0.35">
      <c r="B5" s="2">
        <v>2</v>
      </c>
      <c r="C5" s="46">
        <v>5.65</v>
      </c>
      <c r="D5" s="43">
        <v>4.2699999999999998E-6</v>
      </c>
      <c r="E5" s="40">
        <v>10.385999999999999</v>
      </c>
      <c r="F5" s="39">
        <v>10.648</v>
      </c>
      <c r="G5" s="39">
        <v>10.523999999999999</v>
      </c>
      <c r="H5" s="39">
        <v>9.2050000000000001</v>
      </c>
      <c r="I5" s="39">
        <v>8.1910000000000007</v>
      </c>
      <c r="J5" s="39">
        <v>7.556</v>
      </c>
      <c r="K5" s="39">
        <v>6.9210000000000003</v>
      </c>
      <c r="L5" s="39">
        <v>6.4050000000000002</v>
      </c>
      <c r="M5" s="39">
        <v>5.9790000000000001</v>
      </c>
      <c r="N5" s="39">
        <v>5.3659999999999997</v>
      </c>
      <c r="O5" s="39">
        <v>5.1849999999999996</v>
      </c>
      <c r="P5" s="39">
        <v>4.5629999999999997</v>
      </c>
      <c r="Q5" s="39">
        <v>4.3639999999999999</v>
      </c>
      <c r="R5" s="39">
        <v>4.1589999999999998</v>
      </c>
      <c r="S5" s="39">
        <v>3.9910000000000001</v>
      </c>
      <c r="T5" s="39">
        <v>3.7730000000000001</v>
      </c>
      <c r="U5" s="39">
        <v>3.536</v>
      </c>
      <c r="V5" s="39">
        <v>3.2</v>
      </c>
      <c r="W5" s="79">
        <v>2.92</v>
      </c>
      <c r="X5" s="79">
        <v>2.7589999999999999</v>
      </c>
      <c r="Y5" s="79">
        <v>2.5779999999999998</v>
      </c>
      <c r="Z5" s="64">
        <v>2.5720000000000001</v>
      </c>
    </row>
    <row r="6" spans="2:34" x14ac:dyDescent="0.35">
      <c r="B6" s="2">
        <v>3</v>
      </c>
      <c r="C6" s="46">
        <v>5.6280000000000001</v>
      </c>
      <c r="D6" s="43">
        <v>8.0399999999999993E-6</v>
      </c>
      <c r="E6" s="40">
        <v>10.188000000000001</v>
      </c>
      <c r="F6" s="39">
        <v>10.188000000000001</v>
      </c>
      <c r="G6" s="79">
        <v>10.141</v>
      </c>
      <c r="H6" s="39">
        <v>9.1140000000000008</v>
      </c>
      <c r="I6" s="39">
        <v>8.3680000000000003</v>
      </c>
      <c r="J6" s="39">
        <v>7.7519999999999998</v>
      </c>
      <c r="K6" s="39">
        <v>7.1269999999999998</v>
      </c>
      <c r="L6" s="39">
        <v>6.8029999999999999</v>
      </c>
      <c r="M6" s="39">
        <v>6.3609999999999998</v>
      </c>
      <c r="N6" s="39">
        <v>6.1749999999999998</v>
      </c>
      <c r="O6" s="39">
        <v>5.6150000000000002</v>
      </c>
      <c r="P6" s="39">
        <v>5.4279999999999999</v>
      </c>
      <c r="Q6" s="39">
        <v>5.1790000000000003</v>
      </c>
      <c r="R6" s="39">
        <v>4.9610000000000003</v>
      </c>
      <c r="S6" s="39">
        <v>4.7809999999999997</v>
      </c>
      <c r="T6" s="39">
        <v>4.569</v>
      </c>
      <c r="U6" s="39">
        <v>4.383</v>
      </c>
      <c r="V6" s="39">
        <v>4.1459999999999999</v>
      </c>
      <c r="W6" s="79">
        <v>3.9780000000000002</v>
      </c>
      <c r="X6" s="79">
        <v>3.754</v>
      </c>
      <c r="Y6" s="79">
        <v>3.58</v>
      </c>
      <c r="Z6" s="64">
        <v>3.2160000000000002</v>
      </c>
    </row>
    <row r="7" spans="2:34" x14ac:dyDescent="0.35">
      <c r="B7" s="2">
        <v>4</v>
      </c>
      <c r="C7" s="46">
        <v>5.58</v>
      </c>
      <c r="D7" s="43">
        <v>1.4399999999999999E-5</v>
      </c>
      <c r="E7" s="85">
        <v>9.6129999999999995</v>
      </c>
      <c r="F7" s="79">
        <v>9.8000000000000007</v>
      </c>
      <c r="G7" s="79">
        <v>9.3800000000000008</v>
      </c>
      <c r="H7" s="79">
        <v>8.5990000000000002</v>
      </c>
      <c r="I7" s="79">
        <v>8.2050000000000001</v>
      </c>
      <c r="J7" s="79">
        <v>7.7949999999999999</v>
      </c>
      <c r="K7" s="79">
        <v>7.4109999999999996</v>
      </c>
      <c r="L7" s="79">
        <v>7.1769999999999996</v>
      </c>
      <c r="M7" s="79">
        <v>6.9809999999999999</v>
      </c>
      <c r="N7" s="79">
        <v>6.5990000000000002</v>
      </c>
      <c r="O7" s="79">
        <v>6.375</v>
      </c>
      <c r="P7" s="79">
        <v>6.1790000000000003</v>
      </c>
      <c r="Q7" s="79">
        <v>6.0110000000000001</v>
      </c>
      <c r="R7" s="79">
        <v>5.8150000000000004</v>
      </c>
      <c r="S7" s="79">
        <v>5.6189999999999998</v>
      </c>
      <c r="T7" s="79">
        <v>5.4130000000000003</v>
      </c>
      <c r="U7" s="79">
        <v>5.2270000000000003</v>
      </c>
      <c r="V7" s="79">
        <v>5.0030000000000001</v>
      </c>
      <c r="W7" s="79">
        <v>4.8070000000000004</v>
      </c>
      <c r="X7" s="79">
        <v>4.5919999999999996</v>
      </c>
      <c r="Y7" s="79">
        <v>4.4050000000000002</v>
      </c>
      <c r="Z7" s="64">
        <v>4.2</v>
      </c>
    </row>
    <row r="8" spans="2:34" x14ac:dyDescent="0.35">
      <c r="B8" s="2">
        <v>5</v>
      </c>
      <c r="C8" s="46">
        <v>5.5</v>
      </c>
      <c r="D8" s="43">
        <v>2.4899999999999999E-5</v>
      </c>
      <c r="E8" s="40">
        <v>8.4049999999999994</v>
      </c>
      <c r="F8" s="39">
        <v>8.7690000000000001</v>
      </c>
      <c r="G8" s="39">
        <v>8.359</v>
      </c>
      <c r="H8" s="39">
        <v>8.0039999999999996</v>
      </c>
      <c r="I8" s="39">
        <v>7.593</v>
      </c>
      <c r="J8" s="39">
        <v>7.4089999999999998</v>
      </c>
      <c r="K8" s="39">
        <v>7.1639999999999997</v>
      </c>
      <c r="L8" s="39">
        <v>7.0019999999999998</v>
      </c>
      <c r="M8" s="39">
        <v>6.8150000000000004</v>
      </c>
      <c r="N8" s="39">
        <v>6.4859999999999998</v>
      </c>
      <c r="O8" s="39">
        <v>6.38</v>
      </c>
      <c r="P8" s="39">
        <v>6.2869999999999999</v>
      </c>
      <c r="Q8" s="39">
        <v>6.0439999999999996</v>
      </c>
      <c r="R8" s="39">
        <v>5.9820000000000002</v>
      </c>
      <c r="S8" s="39">
        <v>5.7830000000000004</v>
      </c>
      <c r="T8" s="39">
        <v>5.5960000000000001</v>
      </c>
      <c r="U8" s="39">
        <v>5.5830000000000002</v>
      </c>
      <c r="V8" s="39">
        <v>5.359</v>
      </c>
      <c r="W8" s="79">
        <v>5.1849999999999996</v>
      </c>
      <c r="X8" s="79">
        <v>4.9669999999999996</v>
      </c>
      <c r="Y8" s="79">
        <v>4.8120000000000003</v>
      </c>
      <c r="Z8" s="64">
        <v>4.4109999999999996</v>
      </c>
    </row>
    <row r="9" spans="2:34" x14ac:dyDescent="0.35">
      <c r="B9" s="2">
        <v>6</v>
      </c>
      <c r="C9" s="46">
        <v>5.3369999999999997</v>
      </c>
      <c r="D9" s="43">
        <v>4.9100000000000001E-5</v>
      </c>
      <c r="E9" s="40">
        <v>7.4130000000000003</v>
      </c>
      <c r="F9" s="39">
        <v>7.593</v>
      </c>
      <c r="G9" s="39">
        <v>7.3689999999999998</v>
      </c>
      <c r="H9" s="39">
        <v>6.9960000000000004</v>
      </c>
      <c r="I9" s="39">
        <v>6.9459999999999997</v>
      </c>
      <c r="J9" s="39">
        <v>6.7720000000000002</v>
      </c>
      <c r="K9" s="39">
        <v>6.7629999999999999</v>
      </c>
      <c r="L9" s="39">
        <v>6.56</v>
      </c>
      <c r="M9" s="39">
        <v>6.38</v>
      </c>
      <c r="N9" s="39">
        <v>6.181</v>
      </c>
      <c r="O9" s="39">
        <v>6.0069999999999997</v>
      </c>
      <c r="P9" s="39">
        <v>5.9880000000000004</v>
      </c>
      <c r="Q9" s="39">
        <v>5.7889999999999997</v>
      </c>
      <c r="R9" s="39">
        <v>5.7830000000000004</v>
      </c>
      <c r="S9" s="39">
        <v>5.5960000000000001</v>
      </c>
      <c r="T9" s="39">
        <v>5.5090000000000003</v>
      </c>
      <c r="U9" s="39">
        <v>5.391</v>
      </c>
      <c r="V9" s="39">
        <v>5.1980000000000004</v>
      </c>
      <c r="W9" s="79">
        <v>5.0979999999999999</v>
      </c>
      <c r="X9" s="79">
        <v>4.9610000000000003</v>
      </c>
      <c r="Y9" s="79">
        <v>4.7729999999999997</v>
      </c>
      <c r="Z9" s="64">
        <v>4.5880000000000001</v>
      </c>
    </row>
    <row r="10" spans="2:34" ht="15" thickBot="1" x14ac:dyDescent="0.4">
      <c r="B10" s="2">
        <v>7</v>
      </c>
      <c r="C10" s="46">
        <v>5.1970000000000001</v>
      </c>
      <c r="D10" s="43">
        <v>7.3700000000000002E-5</v>
      </c>
      <c r="E10" s="8">
        <v>6.5979999999999999</v>
      </c>
      <c r="F10" s="10">
        <v>6.7720000000000002</v>
      </c>
      <c r="G10" s="10">
        <v>6.5730000000000004</v>
      </c>
      <c r="H10" s="10">
        <v>6.4050000000000002</v>
      </c>
      <c r="I10" s="10">
        <v>6.38</v>
      </c>
      <c r="J10" s="10">
        <v>6.38</v>
      </c>
      <c r="K10" s="10">
        <v>6.181</v>
      </c>
      <c r="L10" s="10">
        <v>6.165</v>
      </c>
      <c r="M10" s="10">
        <v>5.9820000000000002</v>
      </c>
      <c r="N10" s="10">
        <v>5.9880000000000004</v>
      </c>
      <c r="O10" s="10">
        <v>5.7830000000000004</v>
      </c>
      <c r="P10" s="10">
        <v>5.758</v>
      </c>
      <c r="Q10" s="10">
        <v>5.5960000000000001</v>
      </c>
      <c r="R10" s="10">
        <v>5.5709999999999997</v>
      </c>
      <c r="S10" s="10">
        <v>5.391</v>
      </c>
      <c r="T10" s="10">
        <v>5.3159999999999998</v>
      </c>
      <c r="U10" s="10">
        <v>5.1849999999999996</v>
      </c>
      <c r="V10" s="10">
        <v>5.0860000000000003</v>
      </c>
      <c r="W10" s="66">
        <v>4.9610000000000003</v>
      </c>
      <c r="X10" s="66">
        <v>4.7750000000000004</v>
      </c>
      <c r="Y10" s="66">
        <v>4.6870000000000003</v>
      </c>
      <c r="Z10" s="67">
        <v>4.4390000000000001</v>
      </c>
      <c r="AH10" s="42"/>
    </row>
    <row r="11" spans="2:34" x14ac:dyDescent="0.35">
      <c r="AH11" s="42"/>
    </row>
    <row r="12" spans="2:34" x14ac:dyDescent="0.35">
      <c r="B12" s="2"/>
      <c r="C12" s="2"/>
      <c r="D12" s="34" t="s">
        <v>119</v>
      </c>
      <c r="E12" s="2" t="s">
        <v>116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AE12" s="42"/>
      <c r="AH12" s="42"/>
    </row>
    <row r="13" spans="2:34" ht="15" thickBot="1" x14ac:dyDescent="0.4">
      <c r="B13" s="2" t="s">
        <v>115</v>
      </c>
      <c r="C13" s="41" t="s">
        <v>131</v>
      </c>
      <c r="D13" s="2" t="s">
        <v>113</v>
      </c>
      <c r="E13" s="2">
        <v>-5</v>
      </c>
      <c r="F13" s="2">
        <f>E13+5</f>
        <v>0</v>
      </c>
      <c r="G13" s="2">
        <f t="shared" ref="G13:U13" si="2">F13+5</f>
        <v>5</v>
      </c>
      <c r="H13" s="2">
        <f t="shared" si="2"/>
        <v>10</v>
      </c>
      <c r="I13" s="2">
        <f t="shared" si="2"/>
        <v>15</v>
      </c>
      <c r="J13" s="2">
        <f t="shared" si="2"/>
        <v>20</v>
      </c>
      <c r="K13" s="2">
        <f t="shared" si="2"/>
        <v>25</v>
      </c>
      <c r="L13" s="2">
        <f t="shared" si="2"/>
        <v>30</v>
      </c>
      <c r="M13" s="2">
        <f t="shared" si="2"/>
        <v>35</v>
      </c>
      <c r="N13" s="2">
        <f t="shared" si="2"/>
        <v>40</v>
      </c>
      <c r="O13" s="2">
        <f t="shared" si="2"/>
        <v>45</v>
      </c>
      <c r="P13" s="2">
        <f t="shared" si="2"/>
        <v>50</v>
      </c>
      <c r="Q13" s="2">
        <f t="shared" si="2"/>
        <v>55</v>
      </c>
      <c r="R13" s="2">
        <f t="shared" si="2"/>
        <v>60</v>
      </c>
      <c r="S13" s="2">
        <f t="shared" si="2"/>
        <v>65</v>
      </c>
      <c r="T13" s="2">
        <f t="shared" si="2"/>
        <v>70</v>
      </c>
      <c r="U13" s="2">
        <f t="shared" si="2"/>
        <v>75</v>
      </c>
      <c r="V13" s="2">
        <f>U13+5</f>
        <v>80</v>
      </c>
      <c r="W13" s="2">
        <f t="shared" ref="W13:Z13" si="3">V13+5</f>
        <v>85</v>
      </c>
      <c r="X13" s="2">
        <f t="shared" si="3"/>
        <v>90</v>
      </c>
      <c r="Y13" s="2">
        <f t="shared" si="3"/>
        <v>95</v>
      </c>
      <c r="Z13" s="2">
        <f t="shared" si="3"/>
        <v>100</v>
      </c>
      <c r="AE13" s="42"/>
      <c r="AH13" s="42"/>
    </row>
    <row r="14" spans="2:34" x14ac:dyDescent="0.35">
      <c r="B14" s="2">
        <v>1</v>
      </c>
      <c r="C14" s="46">
        <v>5.657</v>
      </c>
      <c r="D14" s="43">
        <v>3.45E-6</v>
      </c>
      <c r="E14" s="35">
        <v>2.3180000000000001</v>
      </c>
      <c r="F14" s="36">
        <v>2.4119999999999999</v>
      </c>
      <c r="G14" s="36">
        <v>2.4569999999999999</v>
      </c>
      <c r="H14" s="36">
        <v>2.34</v>
      </c>
      <c r="I14" s="36">
        <v>2.258</v>
      </c>
      <c r="J14" s="36">
        <v>2.2130000000000001</v>
      </c>
      <c r="K14" s="36">
        <v>2.19</v>
      </c>
      <c r="L14" s="36">
        <v>2.1640000000000001</v>
      </c>
      <c r="M14" s="36">
        <v>2.129</v>
      </c>
      <c r="N14" s="36">
        <v>2.1349999999999998</v>
      </c>
      <c r="O14" s="36">
        <v>2.1739999999999999</v>
      </c>
      <c r="P14" s="36">
        <v>2.2170000000000001</v>
      </c>
      <c r="Q14" s="36">
        <v>2.1629999999999998</v>
      </c>
      <c r="R14" s="36">
        <v>2.0670000000000002</v>
      </c>
      <c r="S14" s="36">
        <v>1.8839999999999999</v>
      </c>
      <c r="T14" s="36">
        <v>1.7470000000000001</v>
      </c>
      <c r="U14" s="36">
        <v>1.6819999999999999</v>
      </c>
      <c r="V14" s="36">
        <v>1.64</v>
      </c>
      <c r="W14" s="62">
        <v>1.641</v>
      </c>
      <c r="X14" s="62">
        <v>1.661</v>
      </c>
      <c r="Y14" s="62">
        <v>1.6719999999999999</v>
      </c>
      <c r="Z14" s="63">
        <v>1.5760000000000001</v>
      </c>
      <c r="AE14" s="42"/>
      <c r="AH14" s="42"/>
    </row>
    <row r="15" spans="2:34" x14ac:dyDescent="0.35">
      <c r="B15" s="2">
        <v>2</v>
      </c>
      <c r="C15" s="46">
        <v>5.65</v>
      </c>
      <c r="D15" s="43">
        <v>4.2699999999999998E-6</v>
      </c>
      <c r="E15" s="6">
        <v>2.2650000000000001</v>
      </c>
      <c r="F15" s="2">
        <v>2.3540000000000001</v>
      </c>
      <c r="G15" s="2">
        <v>2.3919999999999999</v>
      </c>
      <c r="H15" s="2">
        <v>2.3029999999999999</v>
      </c>
      <c r="I15" s="2">
        <v>2.2290000000000001</v>
      </c>
      <c r="J15" s="2">
        <v>2.1829999999999998</v>
      </c>
      <c r="K15" s="2">
        <v>2.1560000000000001</v>
      </c>
      <c r="L15" s="2">
        <v>2.1259999999999999</v>
      </c>
      <c r="M15" s="2">
        <v>2.1070000000000002</v>
      </c>
      <c r="N15" s="2">
        <v>2.1040000000000001</v>
      </c>
      <c r="O15" s="2">
        <v>2.1459999999999999</v>
      </c>
      <c r="P15" s="2">
        <v>2.181</v>
      </c>
      <c r="Q15" s="2">
        <v>2.1589999999999998</v>
      </c>
      <c r="R15" s="2">
        <v>2.0419999999999998</v>
      </c>
      <c r="S15" s="2">
        <v>1.9410000000000001</v>
      </c>
      <c r="T15" s="2">
        <v>1.766</v>
      </c>
      <c r="U15" s="2">
        <v>1.6930000000000001</v>
      </c>
      <c r="V15" s="2">
        <v>1.6639999999999999</v>
      </c>
      <c r="W15" s="44">
        <v>1.657</v>
      </c>
      <c r="X15" s="44">
        <v>1.65</v>
      </c>
      <c r="Y15" s="44">
        <v>1.591</v>
      </c>
      <c r="Z15" s="64">
        <v>1.5509999999999999</v>
      </c>
      <c r="AE15" s="42"/>
      <c r="AH15" s="42"/>
    </row>
    <row r="16" spans="2:34" x14ac:dyDescent="0.35">
      <c r="B16" s="2">
        <v>3</v>
      </c>
      <c r="C16" s="46">
        <v>5.6280000000000001</v>
      </c>
      <c r="D16" s="43">
        <v>8.0399999999999993E-6</v>
      </c>
      <c r="E16" s="6">
        <v>2.12</v>
      </c>
      <c r="F16" s="2">
        <v>2.169</v>
      </c>
      <c r="G16">
        <v>2.1970000000000001</v>
      </c>
      <c r="H16" s="2">
        <v>2.1379999999999999</v>
      </c>
      <c r="I16" s="2">
        <v>2.0859999999999999</v>
      </c>
      <c r="J16" s="2">
        <v>2.048</v>
      </c>
      <c r="K16" s="2">
        <v>2.0169999999999999</v>
      </c>
      <c r="L16" s="2">
        <v>1.9930000000000001</v>
      </c>
      <c r="M16" s="2">
        <v>1.982</v>
      </c>
      <c r="N16" s="2">
        <v>1.9970000000000001</v>
      </c>
      <c r="O16" s="2">
        <v>2.0049999999999999</v>
      </c>
      <c r="P16" s="2">
        <v>2.0550000000000002</v>
      </c>
      <c r="Q16" s="2">
        <v>2.0619999999999998</v>
      </c>
      <c r="R16" s="2">
        <v>2.0070000000000001</v>
      </c>
      <c r="S16" s="2">
        <v>1.9350000000000001</v>
      </c>
      <c r="T16" s="2">
        <v>1.794</v>
      </c>
      <c r="U16" s="2">
        <v>1.7250000000000001</v>
      </c>
      <c r="V16" s="2">
        <v>1.7030000000000001</v>
      </c>
      <c r="W16" s="44">
        <v>1.6850000000000001</v>
      </c>
      <c r="X16" s="44">
        <v>1.653</v>
      </c>
      <c r="Y16" s="44">
        <v>1.6020000000000001</v>
      </c>
      <c r="Z16" s="64">
        <v>1.514</v>
      </c>
      <c r="AE16" s="42"/>
      <c r="AH16" s="42"/>
    </row>
    <row r="17" spans="2:34" x14ac:dyDescent="0.35">
      <c r="B17" s="2">
        <v>4</v>
      </c>
      <c r="C17" s="46">
        <v>5.58</v>
      </c>
      <c r="D17" s="43">
        <v>1.4399999999999999E-5</v>
      </c>
      <c r="E17" s="6">
        <v>1.883</v>
      </c>
      <c r="F17" s="2">
        <v>1.923</v>
      </c>
      <c r="G17" s="2">
        <v>1.919</v>
      </c>
      <c r="H17" s="2">
        <v>1.883</v>
      </c>
      <c r="I17" s="2">
        <v>1.8540000000000001</v>
      </c>
      <c r="J17" s="2">
        <v>1.8320000000000001</v>
      </c>
      <c r="K17" s="2">
        <v>1.8180000000000001</v>
      </c>
      <c r="L17" s="2">
        <v>1.8029999999999999</v>
      </c>
      <c r="M17" s="2">
        <v>1.8029999999999999</v>
      </c>
      <c r="N17" s="2">
        <v>1.796</v>
      </c>
      <c r="O17" s="2">
        <v>1.8180000000000001</v>
      </c>
      <c r="P17" s="2">
        <v>1.8720000000000001</v>
      </c>
      <c r="Q17" s="2">
        <v>1.923</v>
      </c>
      <c r="R17" s="2">
        <v>1.905</v>
      </c>
      <c r="S17" s="2">
        <v>1.8360000000000001</v>
      </c>
      <c r="T17" s="2">
        <v>1.76</v>
      </c>
      <c r="U17" s="2">
        <v>1.72</v>
      </c>
      <c r="V17" s="2">
        <v>1.6639999999999999</v>
      </c>
      <c r="W17" s="44">
        <v>1.6359999999999999</v>
      </c>
      <c r="X17" s="44">
        <v>1.615</v>
      </c>
      <c r="Y17" s="44">
        <v>1.5569999999999999</v>
      </c>
      <c r="Z17" s="64">
        <v>1.506</v>
      </c>
      <c r="AE17" s="42"/>
      <c r="AH17" s="42"/>
    </row>
    <row r="18" spans="2:34" x14ac:dyDescent="0.35">
      <c r="B18" s="2">
        <v>5</v>
      </c>
      <c r="C18" s="46">
        <v>5.5</v>
      </c>
      <c r="D18" s="43">
        <v>2.4899999999999999E-5</v>
      </c>
      <c r="E18" s="6">
        <v>1.556</v>
      </c>
      <c r="F18" s="2">
        <v>1.601</v>
      </c>
      <c r="G18" s="2">
        <v>1.5880000000000001</v>
      </c>
      <c r="H18" s="2">
        <v>1.5580000000000001</v>
      </c>
      <c r="I18" s="2">
        <v>1.5469999999999999</v>
      </c>
      <c r="J18" s="2">
        <v>1.55</v>
      </c>
      <c r="K18" s="2">
        <v>1.5409999999999999</v>
      </c>
      <c r="L18" s="2">
        <v>1.5329999999999999</v>
      </c>
      <c r="M18" s="2">
        <v>1.528</v>
      </c>
      <c r="N18" s="2">
        <v>1.528</v>
      </c>
      <c r="O18" s="2">
        <v>1.5309999999999999</v>
      </c>
      <c r="P18" s="2">
        <v>1.575</v>
      </c>
      <c r="Q18" s="2">
        <v>1.619</v>
      </c>
      <c r="R18" s="2">
        <v>1.637</v>
      </c>
      <c r="S18" s="2">
        <v>1.61</v>
      </c>
      <c r="T18" s="2">
        <v>1.5609999999999999</v>
      </c>
      <c r="U18" s="2">
        <v>1.5209999999999999</v>
      </c>
      <c r="V18" s="2">
        <v>1.4990000000000001</v>
      </c>
      <c r="W18" s="44">
        <v>1.4850000000000001</v>
      </c>
      <c r="X18" s="44">
        <v>1.456</v>
      </c>
      <c r="Y18" s="44">
        <v>1.41</v>
      </c>
      <c r="Z18" s="64">
        <v>1.367</v>
      </c>
      <c r="AE18" s="42"/>
      <c r="AH18" s="42"/>
    </row>
    <row r="19" spans="2:34" x14ac:dyDescent="0.35">
      <c r="B19" s="2">
        <v>6</v>
      </c>
      <c r="C19" s="46">
        <v>5.3369999999999997</v>
      </c>
      <c r="D19" s="43">
        <v>4.9100000000000001E-5</v>
      </c>
      <c r="E19" s="6">
        <v>1.274</v>
      </c>
      <c r="F19" s="2">
        <v>1.294</v>
      </c>
      <c r="G19" s="2">
        <v>1.2889999999999999</v>
      </c>
      <c r="H19" s="2">
        <v>1.268</v>
      </c>
      <c r="I19" s="2">
        <v>1.268</v>
      </c>
      <c r="J19" s="2">
        <v>1.26</v>
      </c>
      <c r="K19" s="2">
        <v>1.268</v>
      </c>
      <c r="L19" s="2">
        <v>1.2629999999999999</v>
      </c>
      <c r="M19" s="2">
        <v>1.256</v>
      </c>
      <c r="N19" s="2">
        <v>1.246</v>
      </c>
      <c r="O19" s="2">
        <v>1.2529999999999999</v>
      </c>
      <c r="P19" s="2">
        <v>1.2649999999999999</v>
      </c>
      <c r="Q19" s="2">
        <v>1.284</v>
      </c>
      <c r="R19" s="2">
        <v>1.3180000000000001</v>
      </c>
      <c r="S19" s="2">
        <v>1.3109999999999999</v>
      </c>
      <c r="T19" s="2">
        <v>1.3029999999999999</v>
      </c>
      <c r="U19" s="2">
        <v>1.27</v>
      </c>
      <c r="V19" s="2">
        <v>1.246</v>
      </c>
      <c r="W19" s="44">
        <v>1.234</v>
      </c>
      <c r="X19" s="44">
        <v>1.2170000000000001</v>
      </c>
      <c r="Y19" s="44">
        <v>1.1879999999999999</v>
      </c>
      <c r="Z19" s="64">
        <v>1.175</v>
      </c>
      <c r="AE19" s="42"/>
      <c r="AH19" s="42"/>
    </row>
    <row r="20" spans="2:34" ht="15" thickBot="1" x14ac:dyDescent="0.4">
      <c r="B20" s="2">
        <v>7</v>
      </c>
      <c r="C20" s="46">
        <v>5.1970000000000001</v>
      </c>
      <c r="D20" s="43">
        <v>7.3700000000000002E-5</v>
      </c>
      <c r="E20" s="8">
        <v>1.1140000000000001</v>
      </c>
      <c r="F20" s="10">
        <v>1.1299999999999999</v>
      </c>
      <c r="G20" s="10">
        <v>1.1160000000000001</v>
      </c>
      <c r="H20" s="10">
        <v>1.107</v>
      </c>
      <c r="I20" s="10">
        <v>1.1080000000000001</v>
      </c>
      <c r="J20" s="10">
        <v>1.1000000000000001</v>
      </c>
      <c r="K20" s="10">
        <v>1.105</v>
      </c>
      <c r="L20" s="10">
        <v>1.1080000000000001</v>
      </c>
      <c r="M20" s="10">
        <v>1.095</v>
      </c>
      <c r="N20" s="10">
        <v>1.101</v>
      </c>
      <c r="O20" s="10">
        <v>1.095</v>
      </c>
      <c r="P20" s="10">
        <v>1.1080000000000001</v>
      </c>
      <c r="Q20" s="10">
        <v>1.117</v>
      </c>
      <c r="R20" s="10">
        <v>1.137</v>
      </c>
      <c r="S20" s="10">
        <v>1.145</v>
      </c>
      <c r="T20" s="10">
        <v>1.137</v>
      </c>
      <c r="U20" s="10">
        <v>1.1160000000000001</v>
      </c>
      <c r="V20" s="10">
        <v>1.1080000000000001</v>
      </c>
      <c r="W20" s="66">
        <v>1.087</v>
      </c>
      <c r="X20" s="66">
        <v>1.0740000000000001</v>
      </c>
      <c r="Y20" s="66">
        <v>1.0620000000000001</v>
      </c>
      <c r="Z20" s="67">
        <v>1.0429999999999999</v>
      </c>
      <c r="AE20" s="42"/>
      <c r="AH20" s="42"/>
    </row>
    <row r="21" spans="2:34" x14ac:dyDescent="0.35">
      <c r="AE21" s="42"/>
      <c r="AH21" s="42"/>
    </row>
    <row r="22" spans="2:34" x14ac:dyDescent="0.35">
      <c r="B22" s="2"/>
      <c r="C22" s="2"/>
      <c r="D22" s="34" t="s">
        <v>120</v>
      </c>
      <c r="E22" s="2" t="s">
        <v>116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AE22" s="42"/>
      <c r="AH22" s="42"/>
    </row>
    <row r="23" spans="2:34" ht="15" thickBot="1" x14ac:dyDescent="0.4">
      <c r="B23" s="2" t="s">
        <v>115</v>
      </c>
      <c r="C23" s="41" t="s">
        <v>131</v>
      </c>
      <c r="D23" s="2" t="s">
        <v>113</v>
      </c>
      <c r="E23" s="2">
        <v>-5</v>
      </c>
      <c r="F23" s="2">
        <f>E23+5</f>
        <v>0</v>
      </c>
      <c r="G23" s="2">
        <f t="shared" ref="G23:U23" si="4">F23+5</f>
        <v>5</v>
      </c>
      <c r="H23" s="2">
        <f t="shared" si="4"/>
        <v>10</v>
      </c>
      <c r="I23" s="2">
        <f t="shared" si="4"/>
        <v>15</v>
      </c>
      <c r="J23" s="2">
        <f t="shared" si="4"/>
        <v>20</v>
      </c>
      <c r="K23" s="2">
        <f t="shared" si="4"/>
        <v>25</v>
      </c>
      <c r="L23" s="2">
        <f t="shared" si="4"/>
        <v>30</v>
      </c>
      <c r="M23" s="2">
        <f t="shared" si="4"/>
        <v>35</v>
      </c>
      <c r="N23" s="2">
        <f t="shared" si="4"/>
        <v>40</v>
      </c>
      <c r="O23" s="2">
        <f t="shared" si="4"/>
        <v>45</v>
      </c>
      <c r="P23" s="2">
        <f t="shared" si="4"/>
        <v>50</v>
      </c>
      <c r="Q23" s="2">
        <f t="shared" si="4"/>
        <v>55</v>
      </c>
      <c r="R23" s="2">
        <f t="shared" si="4"/>
        <v>60</v>
      </c>
      <c r="S23" s="2">
        <f t="shared" si="4"/>
        <v>65</v>
      </c>
      <c r="T23" s="2">
        <f t="shared" si="4"/>
        <v>70</v>
      </c>
      <c r="U23" s="2">
        <f t="shared" si="4"/>
        <v>75</v>
      </c>
      <c r="V23" s="2">
        <f>U23+5</f>
        <v>80</v>
      </c>
      <c r="W23" s="2">
        <f t="shared" ref="W23:Y23" si="5">V23+5</f>
        <v>85</v>
      </c>
      <c r="X23" s="2">
        <f t="shared" si="5"/>
        <v>90</v>
      </c>
      <c r="Y23" s="2">
        <f t="shared" si="5"/>
        <v>95</v>
      </c>
      <c r="Z23" s="2">
        <f>Y23+5</f>
        <v>100</v>
      </c>
      <c r="AE23" s="42"/>
      <c r="AH23" s="42"/>
    </row>
    <row r="24" spans="2:34" x14ac:dyDescent="0.35">
      <c r="B24" s="2">
        <v>1</v>
      </c>
      <c r="C24" s="46">
        <v>5.657</v>
      </c>
      <c r="D24" s="43">
        <v>3.45E-6</v>
      </c>
      <c r="E24" s="68">
        <v>3449000000000000</v>
      </c>
      <c r="F24" s="69">
        <v>3625000000000000</v>
      </c>
      <c r="G24" s="69">
        <v>3414000000000000</v>
      </c>
      <c r="H24" s="69">
        <v>2416000000000000</v>
      </c>
      <c r="I24" s="69">
        <v>1587000000000000</v>
      </c>
      <c r="J24" s="69">
        <v>1140000000000000</v>
      </c>
      <c r="K24" s="69">
        <v>899800000000000</v>
      </c>
      <c r="L24" s="69">
        <v>697200000000000</v>
      </c>
      <c r="M24" s="69">
        <v>510800000000000</v>
      </c>
      <c r="N24" s="69">
        <v>409200000000000</v>
      </c>
      <c r="O24" s="69">
        <v>284100000000000</v>
      </c>
      <c r="P24" s="69">
        <v>222000000000000</v>
      </c>
      <c r="Q24" s="69">
        <v>177400000000000</v>
      </c>
      <c r="R24" s="69">
        <v>151200000000000</v>
      </c>
      <c r="S24" s="69">
        <v>130500000000000</v>
      </c>
      <c r="T24" s="69">
        <v>114100000000000</v>
      </c>
      <c r="U24" s="69">
        <v>98250000000000</v>
      </c>
      <c r="V24" s="69">
        <v>77240000000000</v>
      </c>
      <c r="W24" s="70">
        <v>64900000000000</v>
      </c>
      <c r="X24" s="70">
        <v>57660000000000</v>
      </c>
      <c r="Y24" s="70">
        <v>56360000000000</v>
      </c>
      <c r="Z24" s="71">
        <v>46860000000000</v>
      </c>
      <c r="AE24" s="42"/>
      <c r="AH24" s="42"/>
    </row>
    <row r="25" spans="2:34" x14ac:dyDescent="0.35">
      <c r="B25" s="2">
        <v>2</v>
      </c>
      <c r="C25" s="46">
        <v>5.65</v>
      </c>
      <c r="D25" s="43">
        <v>4.2699999999999998E-6</v>
      </c>
      <c r="E25" s="73">
        <v>3528000000000000</v>
      </c>
      <c r="F25" s="74">
        <v>3802000000000000</v>
      </c>
      <c r="G25" s="74">
        <v>3588000000000000</v>
      </c>
      <c r="H25" s="74">
        <v>2911000000000000</v>
      </c>
      <c r="I25" s="74">
        <v>1738000000000000</v>
      </c>
      <c r="J25" s="74">
        <v>1238000000000000</v>
      </c>
      <c r="K25" s="74">
        <v>977600000000000</v>
      </c>
      <c r="L25" s="74">
        <v>745100000000000</v>
      </c>
      <c r="M25" s="74">
        <v>561400000000000</v>
      </c>
      <c r="N25" s="74">
        <v>430100000000000</v>
      </c>
      <c r="O25" s="74">
        <v>348100000000000</v>
      </c>
      <c r="P25" s="74">
        <v>237700000000000</v>
      </c>
      <c r="Q25" s="74">
        <v>206400000000000</v>
      </c>
      <c r="R25" s="74">
        <v>181500000000000</v>
      </c>
      <c r="S25" s="74">
        <v>155700000000000</v>
      </c>
      <c r="T25" s="74">
        <v>135500000000000</v>
      </c>
      <c r="U25" s="74">
        <v>117700000000000</v>
      </c>
      <c r="V25" s="74">
        <v>96630000000000</v>
      </c>
      <c r="W25" s="72">
        <v>81020000000000</v>
      </c>
      <c r="X25" s="72">
        <v>73190000000000</v>
      </c>
      <c r="Y25" s="72">
        <v>66120000000000</v>
      </c>
      <c r="Z25" s="75">
        <v>60730000000000</v>
      </c>
      <c r="AE25" s="42"/>
      <c r="AH25" s="42"/>
    </row>
    <row r="26" spans="2:34" x14ac:dyDescent="0.35">
      <c r="B26" s="2">
        <v>3</v>
      </c>
      <c r="C26" s="46">
        <v>5.6280000000000001</v>
      </c>
      <c r="D26" s="43">
        <v>8.0399999999999993E-6</v>
      </c>
      <c r="E26" s="73">
        <v>3996000000000000</v>
      </c>
      <c r="F26" s="74">
        <v>4005000000000000</v>
      </c>
      <c r="G26" s="72">
        <v>3939000000000000</v>
      </c>
      <c r="H26" s="74">
        <v>2659000000000000</v>
      </c>
      <c r="I26" s="74">
        <v>2050000000000000</v>
      </c>
      <c r="J26" s="74">
        <v>1492000000000000</v>
      </c>
      <c r="K26" s="74">
        <v>1171000000000000</v>
      </c>
      <c r="L26" s="74">
        <v>947700000000000</v>
      </c>
      <c r="M26" s="74">
        <v>708900000000000</v>
      </c>
      <c r="N26" s="74">
        <v>603000000000000</v>
      </c>
      <c r="O26" s="74">
        <v>451500000000000</v>
      </c>
      <c r="P26" s="74">
        <v>351000000000000</v>
      </c>
      <c r="Q26" s="74">
        <v>302900000000000</v>
      </c>
      <c r="R26" s="74">
        <v>264700000000000</v>
      </c>
      <c r="S26" s="74">
        <v>238700000000000</v>
      </c>
      <c r="T26" s="74">
        <v>216900000000000</v>
      </c>
      <c r="U26" s="74">
        <v>194400000000000</v>
      </c>
      <c r="V26" s="74">
        <v>167800000000000</v>
      </c>
      <c r="W26" s="72">
        <v>148700000000000</v>
      </c>
      <c r="X26" s="72">
        <v>135200000000000</v>
      </c>
      <c r="Y26" s="72">
        <v>125500000000000</v>
      </c>
      <c r="Z26" s="75">
        <v>102000000000000</v>
      </c>
      <c r="AE26" s="42"/>
      <c r="AH26" s="42"/>
    </row>
    <row r="27" spans="2:34" x14ac:dyDescent="0.35">
      <c r="B27" s="2">
        <v>4</v>
      </c>
      <c r="C27" s="46">
        <v>5.58</v>
      </c>
      <c r="D27" s="43">
        <v>1.4399999999999999E-5</v>
      </c>
      <c r="E27" s="73">
        <v>4488000000000000</v>
      </c>
      <c r="F27" s="74">
        <v>4806000000000000</v>
      </c>
      <c r="G27" s="74">
        <v>4333000000000000</v>
      </c>
      <c r="H27" s="74">
        <v>2983000000000000</v>
      </c>
      <c r="I27" s="74">
        <v>2445000000000000</v>
      </c>
      <c r="J27" s="74">
        <v>1879000000000000</v>
      </c>
      <c r="K27" s="74">
        <v>1533000000000000</v>
      </c>
      <c r="L27" s="74">
        <v>1332000000000000</v>
      </c>
      <c r="M27" s="74">
        <v>1128000000000000</v>
      </c>
      <c r="N27" s="74">
        <v>863200000000000</v>
      </c>
      <c r="O27" s="74">
        <v>728300000000000</v>
      </c>
      <c r="P27" s="74">
        <v>615700000000000</v>
      </c>
      <c r="Q27" s="74">
        <v>518300000000000</v>
      </c>
      <c r="R27" s="74">
        <v>454800000000000</v>
      </c>
      <c r="S27" s="74">
        <v>421200000000000</v>
      </c>
      <c r="T27" s="74">
        <v>386100000000000</v>
      </c>
      <c r="U27" s="74">
        <v>337400000000000</v>
      </c>
      <c r="V27" s="74">
        <v>307400000000000</v>
      </c>
      <c r="W27" s="72">
        <v>280000000000000</v>
      </c>
      <c r="X27" s="72">
        <v>258200000000000</v>
      </c>
      <c r="Y27" s="72">
        <v>235700000000000</v>
      </c>
      <c r="Z27" s="75">
        <v>226600000000000</v>
      </c>
      <c r="AE27" s="42"/>
      <c r="AH27" s="42"/>
    </row>
    <row r="28" spans="2:34" x14ac:dyDescent="0.35">
      <c r="B28" s="2">
        <v>5</v>
      </c>
      <c r="C28" s="46">
        <v>5.5</v>
      </c>
      <c r="D28" s="43">
        <v>2.4899999999999999E-5</v>
      </c>
      <c r="E28" s="73">
        <v>5168000000000000</v>
      </c>
      <c r="F28" s="74">
        <v>6190000000000000</v>
      </c>
      <c r="G28" s="74">
        <v>5466000000000000</v>
      </c>
      <c r="H28" s="74">
        <v>3988000000000000</v>
      </c>
      <c r="I28" s="74">
        <v>3168000000000000</v>
      </c>
      <c r="J28" s="74">
        <v>2701000000000000</v>
      </c>
      <c r="K28" s="74">
        <v>2204000000000000</v>
      </c>
      <c r="L28" s="74">
        <v>1898000000000000</v>
      </c>
      <c r="M28" s="74">
        <v>1659000000000000</v>
      </c>
      <c r="N28" s="74">
        <v>1438000000000000</v>
      </c>
      <c r="O28" s="74">
        <v>1159000000000000</v>
      </c>
      <c r="P28" s="74">
        <v>977600000000000</v>
      </c>
      <c r="Q28" s="74">
        <v>879500000000000</v>
      </c>
      <c r="R28" s="74">
        <v>812900000000000</v>
      </c>
      <c r="S28" s="74">
        <v>731300000000000</v>
      </c>
      <c r="T28" s="74">
        <v>681500000000000</v>
      </c>
      <c r="U28" s="74">
        <v>647100000000000</v>
      </c>
      <c r="V28" s="74">
        <v>584600000000000</v>
      </c>
      <c r="W28" s="72">
        <v>524800000000000</v>
      </c>
      <c r="X28" s="72">
        <v>486000000000000</v>
      </c>
      <c r="Y28" s="72">
        <v>441800000000000</v>
      </c>
      <c r="Z28" s="75">
        <v>395300000000000</v>
      </c>
      <c r="AE28" s="42"/>
      <c r="AH28" s="42"/>
    </row>
    <row r="29" spans="2:34" x14ac:dyDescent="0.35">
      <c r="B29" s="2">
        <v>6</v>
      </c>
      <c r="C29" s="46">
        <v>5.3369999999999997</v>
      </c>
      <c r="D29" s="43">
        <v>4.9100000000000001E-5</v>
      </c>
      <c r="E29" s="73">
        <v>6753000000000000</v>
      </c>
      <c r="F29" s="74">
        <v>7776000000000000</v>
      </c>
      <c r="G29" s="74">
        <v>7010000000000000</v>
      </c>
      <c r="H29" s="74">
        <v>5147000000000000</v>
      </c>
      <c r="I29" s="74">
        <v>4786000000000000</v>
      </c>
      <c r="J29" s="74">
        <v>4072000000000000</v>
      </c>
      <c r="K29" s="74">
        <v>3763000000000000</v>
      </c>
      <c r="L29" s="74">
        <v>3052000000000000</v>
      </c>
      <c r="M29" s="74">
        <v>2763000000000000</v>
      </c>
      <c r="N29" s="74">
        <v>2278000000000000</v>
      </c>
      <c r="O29" s="74">
        <v>1918000000000000</v>
      </c>
      <c r="P29" s="74">
        <v>1806000000000000</v>
      </c>
      <c r="Q29" s="74">
        <v>1565000000000000</v>
      </c>
      <c r="R29" s="74">
        <v>1524000000000000</v>
      </c>
      <c r="S29" s="74">
        <v>1307000000000000</v>
      </c>
      <c r="T29" s="74">
        <v>1296000000000000</v>
      </c>
      <c r="U29" s="74">
        <v>1154000000000000</v>
      </c>
      <c r="V29" s="74">
        <v>1045000000000000</v>
      </c>
      <c r="W29" s="72">
        <v>998100000000000</v>
      </c>
      <c r="X29" s="72">
        <v>881300000000000</v>
      </c>
      <c r="Y29" s="72">
        <v>799500000000000</v>
      </c>
      <c r="Z29" s="75">
        <v>746600000000000</v>
      </c>
      <c r="AE29" s="42"/>
      <c r="AH29" s="42"/>
    </row>
    <row r="30" spans="2:34" ht="15" thickBot="1" x14ac:dyDescent="0.4">
      <c r="B30" s="2">
        <v>7</v>
      </c>
      <c r="C30" s="46">
        <v>5.1970000000000001</v>
      </c>
      <c r="D30" s="43">
        <v>7.3700000000000002E-5</v>
      </c>
      <c r="E30" s="83">
        <v>7906000000000000</v>
      </c>
      <c r="F30" s="84">
        <v>8879000000000000</v>
      </c>
      <c r="G30" s="84">
        <v>7972000000000000</v>
      </c>
      <c r="H30" s="84">
        <v>6372000000000000</v>
      </c>
      <c r="I30" s="84">
        <v>6038000000000000</v>
      </c>
      <c r="J30" s="84">
        <v>5627000000000000</v>
      </c>
      <c r="K30" s="84">
        <v>4727000000000000</v>
      </c>
      <c r="L30" s="84">
        <v>4192000000000000</v>
      </c>
      <c r="M30" s="84">
        <v>3802000000000000</v>
      </c>
      <c r="N30" s="84">
        <v>3392000000000000</v>
      </c>
      <c r="O30" s="84">
        <v>2792000000000000</v>
      </c>
      <c r="P30" s="84">
        <v>2662000000000000</v>
      </c>
      <c r="Q30" s="84">
        <v>2336000000000000</v>
      </c>
      <c r="R30" s="84">
        <v>2326000000000000</v>
      </c>
      <c r="S30" s="84">
        <v>1979000000000000</v>
      </c>
      <c r="T30" s="84">
        <v>1950000000000000</v>
      </c>
      <c r="U30" s="84">
        <v>1711000000000000</v>
      </c>
      <c r="V30" s="84">
        <v>1740000000000000</v>
      </c>
      <c r="W30" s="77">
        <v>1511000000000000</v>
      </c>
      <c r="X30" s="77">
        <v>1310000000000000</v>
      </c>
      <c r="Y30" s="77">
        <v>1334000000000000</v>
      </c>
      <c r="Z30" s="78">
        <v>1142000000000000</v>
      </c>
      <c r="AE30" s="42"/>
      <c r="AH30" s="42"/>
    </row>
    <row r="31" spans="2:34" x14ac:dyDescent="0.35">
      <c r="AE31" s="42"/>
      <c r="AH31" s="42"/>
    </row>
    <row r="32" spans="2:34" x14ac:dyDescent="0.35">
      <c r="AE32" s="42"/>
    </row>
    <row r="33" spans="31:31" x14ac:dyDescent="0.35">
      <c r="AE33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318C-BF7E-4389-AF94-B8930281B350}">
  <dimension ref="A1:D12"/>
  <sheetViews>
    <sheetView workbookViewId="0">
      <selection activeCell="B1" sqref="B1"/>
    </sheetView>
  </sheetViews>
  <sheetFormatPr defaultRowHeight="14.5" x14ac:dyDescent="0.35"/>
  <cols>
    <col min="2" max="2" width="21.36328125" bestFit="1" customWidth="1"/>
    <col min="3" max="3" width="24.36328125" bestFit="1" customWidth="1"/>
    <col min="4" max="4" width="11.1796875" bestFit="1" customWidth="1"/>
  </cols>
  <sheetData>
    <row r="1" spans="1:4" x14ac:dyDescent="0.35">
      <c r="A1" s="2" t="s">
        <v>115</v>
      </c>
      <c r="B1" s="41" t="s">
        <v>131</v>
      </c>
      <c r="C1" s="2" t="s">
        <v>113</v>
      </c>
      <c r="D1" s="2" t="s">
        <v>114</v>
      </c>
    </row>
    <row r="2" spans="1:4" x14ac:dyDescent="0.35">
      <c r="A2" s="2">
        <v>1</v>
      </c>
      <c r="B2" s="46">
        <v>5.6269999999999998</v>
      </c>
      <c r="C2" s="45">
        <v>1.6300000000000001E-6</v>
      </c>
      <c r="D2" s="37">
        <v>80.292000000000002</v>
      </c>
    </row>
    <row r="3" spans="1:4" x14ac:dyDescent="0.35">
      <c r="A3" s="2">
        <v>2</v>
      </c>
      <c r="B3" s="46">
        <v>5.5910000000000002</v>
      </c>
      <c r="C3" s="43">
        <v>2.4650000000000001E-6</v>
      </c>
      <c r="D3" s="37">
        <v>80.057000000000002</v>
      </c>
    </row>
    <row r="4" spans="1:4" x14ac:dyDescent="0.35">
      <c r="A4" s="2">
        <v>3</v>
      </c>
      <c r="B4" s="46">
        <v>5.69</v>
      </c>
      <c r="C4" s="43">
        <v>4.0319999999999997E-6</v>
      </c>
      <c r="D4" s="37">
        <v>80.459999999999994</v>
      </c>
    </row>
    <row r="5" spans="1:4" x14ac:dyDescent="0.35">
      <c r="A5" s="2">
        <v>4</v>
      </c>
      <c r="B5" s="46">
        <v>5.5709999999999997</v>
      </c>
      <c r="C5" s="43">
        <v>5.2859999999999999E-6</v>
      </c>
      <c r="D5" s="37">
        <v>80.808999999999997</v>
      </c>
    </row>
    <row r="6" spans="1:4" x14ac:dyDescent="0.35">
      <c r="A6" s="2">
        <v>5</v>
      </c>
      <c r="B6" s="46">
        <v>5.6429999999999998</v>
      </c>
      <c r="C6" s="43">
        <v>6.9580000000000001E-6</v>
      </c>
      <c r="D6" s="37">
        <v>81.144999999999996</v>
      </c>
    </row>
    <row r="7" spans="1:4" x14ac:dyDescent="0.35">
      <c r="A7" s="2">
        <v>6</v>
      </c>
      <c r="B7" s="46">
        <v>5.665</v>
      </c>
      <c r="C7" s="43">
        <v>9.8830000000000001E-6</v>
      </c>
      <c r="D7" s="37">
        <v>81.442999999999998</v>
      </c>
    </row>
    <row r="8" spans="1:4" x14ac:dyDescent="0.35">
      <c r="A8" s="2">
        <v>7</v>
      </c>
      <c r="B8" s="46">
        <v>5.633</v>
      </c>
      <c r="C8" s="43">
        <v>1.5160000000000001E-5</v>
      </c>
      <c r="D8" s="37">
        <v>81.756</v>
      </c>
    </row>
    <row r="9" spans="1:4" x14ac:dyDescent="0.35">
      <c r="A9" s="2">
        <v>8</v>
      </c>
      <c r="B9" s="46">
        <v>5.476</v>
      </c>
      <c r="C9" s="45">
        <v>2.5029999999999999E-5</v>
      </c>
      <c r="D9" s="44">
        <v>82.311999999999998</v>
      </c>
    </row>
    <row r="10" spans="1:4" x14ac:dyDescent="0.35">
      <c r="A10" s="2">
        <v>9</v>
      </c>
      <c r="B10" s="46">
        <v>5.3639999999999999</v>
      </c>
      <c r="C10" s="45">
        <v>3.8090000000000003E-5</v>
      </c>
      <c r="D10" s="44">
        <v>83.114000000000004</v>
      </c>
    </row>
    <row r="11" spans="1:4" x14ac:dyDescent="0.35">
      <c r="A11" s="2">
        <v>10</v>
      </c>
      <c r="B11" s="59">
        <v>5.242</v>
      </c>
      <c r="C11" s="60">
        <v>5.4389999999999999E-5</v>
      </c>
      <c r="D11" s="61">
        <v>82.387</v>
      </c>
    </row>
    <row r="12" spans="1:4" x14ac:dyDescent="0.35">
      <c r="A12" s="2">
        <v>11</v>
      </c>
      <c r="B12" s="46">
        <v>5.1609999999999996</v>
      </c>
      <c r="C12" s="45">
        <v>7.0209999999999994E-5</v>
      </c>
      <c r="D12" s="44">
        <v>82.353999999999999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5667-3924-43CA-9439-BBB239668D23}">
  <dimension ref="C3:BQ47"/>
  <sheetViews>
    <sheetView zoomScale="46" zoomScaleNormal="85" workbookViewId="0">
      <selection activeCell="A5" sqref="A5"/>
    </sheetView>
  </sheetViews>
  <sheetFormatPr defaultRowHeight="14.5" x14ac:dyDescent="0.35"/>
  <cols>
    <col min="4" max="4" width="21.36328125" bestFit="1" customWidth="1"/>
    <col min="5" max="5" width="24.36328125" bestFit="1" customWidth="1"/>
    <col min="6" max="6" width="11" bestFit="1" customWidth="1"/>
  </cols>
  <sheetData>
    <row r="3" spans="3:41" x14ac:dyDescent="0.35">
      <c r="C3" s="2"/>
      <c r="D3" s="2"/>
      <c r="E3" s="34" t="s">
        <v>117</v>
      </c>
      <c r="F3" s="2" t="s">
        <v>116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3:41" ht="15" thickBot="1" x14ac:dyDescent="0.4">
      <c r="C4" s="2" t="s">
        <v>115</v>
      </c>
      <c r="D4" s="41" t="s">
        <v>131</v>
      </c>
      <c r="E4" s="2" t="s">
        <v>113</v>
      </c>
      <c r="F4" s="2">
        <v>-10</v>
      </c>
      <c r="G4" s="2">
        <f>F4+5</f>
        <v>-5</v>
      </c>
      <c r="H4" s="2">
        <f t="shared" ref="H4:V4" si="0">G4+5</f>
        <v>0</v>
      </c>
      <c r="I4" s="2">
        <f t="shared" si="0"/>
        <v>5</v>
      </c>
      <c r="J4" s="2">
        <f t="shared" si="0"/>
        <v>10</v>
      </c>
      <c r="K4" s="2">
        <f t="shared" si="0"/>
        <v>15</v>
      </c>
      <c r="L4" s="2">
        <f t="shared" si="0"/>
        <v>20</v>
      </c>
      <c r="M4" s="2">
        <f t="shared" si="0"/>
        <v>25</v>
      </c>
      <c r="N4" s="2">
        <f t="shared" si="0"/>
        <v>30</v>
      </c>
      <c r="O4" s="2">
        <f t="shared" si="0"/>
        <v>35</v>
      </c>
      <c r="P4" s="2">
        <f t="shared" si="0"/>
        <v>40</v>
      </c>
      <c r="Q4" s="2">
        <f t="shared" si="0"/>
        <v>45</v>
      </c>
      <c r="R4" s="2">
        <f t="shared" si="0"/>
        <v>50</v>
      </c>
      <c r="S4" s="2">
        <f t="shared" si="0"/>
        <v>55</v>
      </c>
      <c r="T4" s="2">
        <f t="shared" si="0"/>
        <v>60</v>
      </c>
      <c r="U4" s="2">
        <f t="shared" si="0"/>
        <v>65</v>
      </c>
      <c r="V4" s="2">
        <f t="shared" si="0"/>
        <v>70</v>
      </c>
      <c r="W4" s="2">
        <f>V4+5</f>
        <v>75</v>
      </c>
      <c r="X4" s="2">
        <f t="shared" ref="X4:AA4" si="1">W4+5</f>
        <v>80</v>
      </c>
      <c r="Y4" s="2">
        <f t="shared" si="1"/>
        <v>85</v>
      </c>
      <c r="Z4" s="2">
        <f t="shared" si="1"/>
        <v>90</v>
      </c>
      <c r="AA4" s="2">
        <f t="shared" si="1"/>
        <v>95</v>
      </c>
      <c r="AB4" s="41">
        <f t="shared" ref="AB4" si="2">AA4+5</f>
        <v>100</v>
      </c>
      <c r="AC4" s="41">
        <f t="shared" ref="AC4" si="3">AB4+5</f>
        <v>105</v>
      </c>
      <c r="AD4" s="41">
        <f t="shared" ref="AD4" si="4">AC4+5</f>
        <v>110</v>
      </c>
      <c r="AE4" s="41">
        <f t="shared" ref="AE4" si="5">AD4+5</f>
        <v>115</v>
      </c>
      <c r="AF4" s="41">
        <f t="shared" ref="AF4" si="6">AE4+5</f>
        <v>120</v>
      </c>
      <c r="AG4" s="41">
        <f t="shared" ref="AG4" si="7">AF4+5</f>
        <v>125</v>
      </c>
      <c r="AH4" s="41">
        <f t="shared" ref="AH4" si="8">AG4+5</f>
        <v>130</v>
      </c>
      <c r="AI4" s="41">
        <f t="shared" ref="AI4" si="9">AH4+5</f>
        <v>135</v>
      </c>
      <c r="AJ4" s="41">
        <f t="shared" ref="AJ4" si="10">AI4+5</f>
        <v>140</v>
      </c>
      <c r="AO4" s="42">
        <v>6744000000000000</v>
      </c>
    </row>
    <row r="5" spans="3:41" x14ac:dyDescent="0.35">
      <c r="C5" s="2">
        <v>1</v>
      </c>
      <c r="D5" s="46">
        <v>5.6269999999999998</v>
      </c>
      <c r="E5" s="43">
        <v>1.6700000000000001E-6</v>
      </c>
      <c r="F5" s="35">
        <v>10.43</v>
      </c>
      <c r="G5" s="36">
        <v>11.004</v>
      </c>
      <c r="H5" s="36">
        <v>11.183</v>
      </c>
      <c r="I5" s="36">
        <v>10.778</v>
      </c>
      <c r="J5" s="36">
        <v>9.798</v>
      </c>
      <c r="K5" s="36">
        <v>8.6509999999999998</v>
      </c>
      <c r="L5" s="36">
        <v>7.8049999999999997</v>
      </c>
      <c r="M5" s="36">
        <v>6.9539999999999997</v>
      </c>
      <c r="N5" s="36">
        <v>6.399</v>
      </c>
      <c r="O5" s="36">
        <v>5.9710000000000001</v>
      </c>
      <c r="P5" s="36">
        <v>5.4059999999999997</v>
      </c>
      <c r="Q5" s="36">
        <v>4.992</v>
      </c>
      <c r="R5" s="36">
        <v>4.7750000000000004</v>
      </c>
      <c r="S5" s="36">
        <v>4.5979999999999999</v>
      </c>
      <c r="T5" s="36">
        <v>4.3940000000000001</v>
      </c>
      <c r="U5" s="36">
        <v>4.391</v>
      </c>
      <c r="V5" s="36">
        <v>4.3869999999999996</v>
      </c>
      <c r="W5" s="36">
        <v>4.1630000000000003</v>
      </c>
      <c r="X5" s="62">
        <v>3.8109999999999999</v>
      </c>
      <c r="Y5" s="62">
        <v>3.5960000000000001</v>
      </c>
      <c r="Z5" s="62">
        <v>3.5920000000000001</v>
      </c>
      <c r="AA5" s="62">
        <v>3.4</v>
      </c>
      <c r="AB5" s="62">
        <v>3.3940000000000001</v>
      </c>
      <c r="AC5" s="62">
        <v>3.3940000000000001</v>
      </c>
      <c r="AD5" s="62">
        <v>3.1989999999999998</v>
      </c>
      <c r="AE5" s="62">
        <v>3.1960000000000002</v>
      </c>
      <c r="AF5" s="62">
        <v>3.1960000000000002</v>
      </c>
      <c r="AG5" s="62">
        <v>3.1960000000000002</v>
      </c>
      <c r="AH5" s="62">
        <v>3.1960000000000002</v>
      </c>
      <c r="AI5" s="62">
        <v>3.1960000000000002</v>
      </c>
      <c r="AJ5" s="63">
        <v>3.1960000000000002</v>
      </c>
      <c r="AO5" s="42">
        <v>7285000000000000</v>
      </c>
    </row>
    <row r="6" spans="3:41" x14ac:dyDescent="0.35">
      <c r="C6" s="2">
        <v>2</v>
      </c>
      <c r="D6" s="46">
        <v>5.69</v>
      </c>
      <c r="E6" s="43">
        <v>4.1099999999999996E-6</v>
      </c>
      <c r="F6" s="40">
        <v>10.238</v>
      </c>
      <c r="G6" s="39">
        <v>11.159000000000001</v>
      </c>
      <c r="H6" s="39">
        <v>11.375</v>
      </c>
      <c r="I6" s="39">
        <v>10.930999999999999</v>
      </c>
      <c r="J6" s="39">
        <v>9.81</v>
      </c>
      <c r="K6" s="39">
        <v>8.8350000000000009</v>
      </c>
      <c r="L6" s="39">
        <v>7.9779999999999998</v>
      </c>
      <c r="M6" s="39">
        <v>7.4340000000000002</v>
      </c>
      <c r="N6" s="39">
        <v>7.008</v>
      </c>
      <c r="O6" s="39">
        <v>6.5529999999999999</v>
      </c>
      <c r="P6" s="39">
        <v>6.1989999999999998</v>
      </c>
      <c r="Q6" s="39">
        <v>5.7809999999999997</v>
      </c>
      <c r="R6" s="39">
        <v>5.601</v>
      </c>
      <c r="S6" s="39">
        <v>5.3929999999999998</v>
      </c>
      <c r="T6" s="39">
        <v>5.3879999999999999</v>
      </c>
      <c r="U6" s="39">
        <v>5.3879999999999999</v>
      </c>
      <c r="V6" s="39">
        <v>5.1840000000000002</v>
      </c>
      <c r="W6" s="39">
        <v>5.0049999999999999</v>
      </c>
      <c r="X6" s="79">
        <v>4.7930000000000001</v>
      </c>
      <c r="Y6" s="79">
        <v>4.58</v>
      </c>
      <c r="Z6" s="79">
        <v>4.4020000000000001</v>
      </c>
      <c r="AA6" s="79">
        <v>4.391</v>
      </c>
      <c r="AB6" s="79">
        <v>4.391</v>
      </c>
      <c r="AC6" s="79">
        <v>4.1970000000000001</v>
      </c>
      <c r="AD6" s="79">
        <v>3.996</v>
      </c>
      <c r="AE6" s="79">
        <v>3.9950000000000001</v>
      </c>
      <c r="AF6" s="79">
        <v>3.9950000000000001</v>
      </c>
      <c r="AG6" s="79">
        <v>3.9950000000000001</v>
      </c>
      <c r="AH6" s="79">
        <v>3.9950000000000001</v>
      </c>
      <c r="AI6" s="79">
        <v>3.9950000000000001</v>
      </c>
      <c r="AJ6" s="64">
        <v>3.9950000000000001</v>
      </c>
      <c r="AO6" s="42">
        <v>8753000000000000</v>
      </c>
    </row>
    <row r="7" spans="3:41" x14ac:dyDescent="0.35">
      <c r="C7" s="2">
        <v>3</v>
      </c>
      <c r="D7" s="46">
        <v>5.6429999999999998</v>
      </c>
      <c r="E7" s="43">
        <v>6.9700000000000002E-6</v>
      </c>
      <c r="F7" s="40">
        <v>10.032</v>
      </c>
      <c r="G7" s="39">
        <v>10.786</v>
      </c>
      <c r="H7" s="79">
        <v>10.778</v>
      </c>
      <c r="I7" s="39">
        <v>10.586</v>
      </c>
      <c r="J7" s="39">
        <v>9.6020000000000003</v>
      </c>
      <c r="K7" s="39">
        <v>8.8170000000000002</v>
      </c>
      <c r="L7" s="39">
        <v>8.19</v>
      </c>
      <c r="M7" s="39">
        <v>7.8330000000000002</v>
      </c>
      <c r="N7" s="39">
        <v>7.4059999999999997</v>
      </c>
      <c r="O7" s="39">
        <v>6.9790000000000001</v>
      </c>
      <c r="P7" s="39">
        <v>6.5979999999999999</v>
      </c>
      <c r="Q7" s="39">
        <v>6.3780000000000001</v>
      </c>
      <c r="R7" s="39">
        <v>6.1989999999999998</v>
      </c>
      <c r="S7" s="39">
        <v>5.9889999999999999</v>
      </c>
      <c r="T7" s="39">
        <v>5.9820000000000002</v>
      </c>
      <c r="U7" s="39">
        <v>5.9820000000000002</v>
      </c>
      <c r="V7" s="39">
        <v>5.7809999999999997</v>
      </c>
      <c r="W7" s="39">
        <v>5.6029999999999998</v>
      </c>
      <c r="X7" s="79">
        <v>5.3890000000000002</v>
      </c>
      <c r="Y7" s="79">
        <v>5.1760000000000002</v>
      </c>
      <c r="Z7" s="79">
        <v>5</v>
      </c>
      <c r="AA7" s="79">
        <v>4.7960000000000003</v>
      </c>
      <c r="AB7" s="79">
        <v>4.7939999999999996</v>
      </c>
      <c r="AC7" s="79">
        <v>4.5949999999999998</v>
      </c>
      <c r="AD7" s="79">
        <v>4.3940000000000001</v>
      </c>
      <c r="AE7" s="79">
        <v>4.391</v>
      </c>
      <c r="AF7" s="79">
        <v>4.391</v>
      </c>
      <c r="AG7" s="79">
        <v>4.391</v>
      </c>
      <c r="AH7" s="79">
        <v>4.3879999999999999</v>
      </c>
      <c r="AI7" s="79">
        <v>4.194</v>
      </c>
      <c r="AJ7" s="64">
        <v>4.1929999999999996</v>
      </c>
      <c r="AO7" s="42">
        <v>7548000000000000</v>
      </c>
    </row>
    <row r="8" spans="3:41" x14ac:dyDescent="0.35">
      <c r="C8" s="2">
        <v>4</v>
      </c>
      <c r="D8" s="2" t="s">
        <v>118</v>
      </c>
      <c r="E8" s="43">
        <v>1.2300000000000001E-5</v>
      </c>
      <c r="F8" s="40">
        <v>9.4309999999999992</v>
      </c>
      <c r="G8" s="39">
        <v>9.9540000000000006</v>
      </c>
      <c r="H8" s="39">
        <v>10.177</v>
      </c>
      <c r="I8" s="39">
        <v>9.7309999999999999</v>
      </c>
      <c r="J8" s="39">
        <v>8.9849999999999994</v>
      </c>
      <c r="K8" s="39">
        <v>8.6310000000000002</v>
      </c>
      <c r="L8" s="39">
        <v>8.2080000000000002</v>
      </c>
      <c r="M8" s="39">
        <v>7.8010000000000002</v>
      </c>
      <c r="N8" s="39">
        <v>7.6020000000000003</v>
      </c>
      <c r="O8" s="39">
        <v>7.1959999999999997</v>
      </c>
      <c r="P8" s="39">
        <v>7.0179999999999998</v>
      </c>
      <c r="Q8" s="39">
        <v>6.7949999999999999</v>
      </c>
      <c r="R8" s="39">
        <v>6.4160000000000004</v>
      </c>
      <c r="S8" s="39">
        <v>6.1859999999999999</v>
      </c>
      <c r="T8" s="39">
        <v>5.9950000000000001</v>
      </c>
      <c r="U8" s="39">
        <v>5.7789999999999999</v>
      </c>
      <c r="V8" s="39">
        <v>5.6</v>
      </c>
      <c r="W8" s="39">
        <v>5.3869999999999996</v>
      </c>
      <c r="X8" s="79">
        <v>5.1740000000000004</v>
      </c>
      <c r="Y8" s="79">
        <v>4.9989999999999997</v>
      </c>
      <c r="Z8" s="79">
        <v>4.9800000000000004</v>
      </c>
      <c r="AA8" s="79">
        <v>4.7990000000000004</v>
      </c>
      <c r="AB8" s="79">
        <v>4.7990000000000004</v>
      </c>
      <c r="AC8" s="79">
        <v>4.7770000000000001</v>
      </c>
      <c r="AD8" s="79">
        <v>4.6020000000000003</v>
      </c>
      <c r="AE8" s="79">
        <v>4.585</v>
      </c>
      <c r="AF8" s="79">
        <v>4.3929999999999998</v>
      </c>
      <c r="AG8" s="79">
        <v>4.3929999999999998</v>
      </c>
      <c r="AH8" s="79">
        <v>4.3929999999999998</v>
      </c>
      <c r="AI8" s="79">
        <v>4.1900000000000004</v>
      </c>
      <c r="AJ8" s="64">
        <v>4.1900000000000004</v>
      </c>
      <c r="AO8" s="42">
        <v>6047000000000000</v>
      </c>
    </row>
    <row r="9" spans="3:41" x14ac:dyDescent="0.35">
      <c r="C9" s="2">
        <v>5</v>
      </c>
      <c r="D9" s="46">
        <v>5.633</v>
      </c>
      <c r="E9" s="43">
        <v>1.5800000000000001E-5</v>
      </c>
      <c r="F9" s="40">
        <v>9.0359999999999996</v>
      </c>
      <c r="G9" s="39">
        <v>9.58</v>
      </c>
      <c r="H9" s="39">
        <v>9.5730000000000004</v>
      </c>
      <c r="I9" s="39">
        <v>9.2189999999999994</v>
      </c>
      <c r="J9" s="39">
        <v>8.5879999999999992</v>
      </c>
      <c r="K9" s="39">
        <v>8.1690000000000005</v>
      </c>
      <c r="L9" s="39">
        <v>7.7779999999999996</v>
      </c>
      <c r="M9" s="39">
        <v>7.5970000000000004</v>
      </c>
      <c r="N9" s="39">
        <v>7.431</v>
      </c>
      <c r="O9" s="39">
        <v>7.2140000000000004</v>
      </c>
      <c r="P9" s="39">
        <v>7.0110000000000001</v>
      </c>
      <c r="Q9" s="39">
        <v>7.0069999999999997</v>
      </c>
      <c r="R9" s="39">
        <v>6.8140000000000001</v>
      </c>
      <c r="S9" s="39">
        <v>6.81</v>
      </c>
      <c r="T9" s="39">
        <v>6.5830000000000002</v>
      </c>
      <c r="U9" s="39">
        <v>6.37</v>
      </c>
      <c r="V9" s="39">
        <v>6.1920000000000002</v>
      </c>
      <c r="W9" s="39">
        <v>5.9779999999999998</v>
      </c>
      <c r="X9" s="79">
        <v>5.8</v>
      </c>
      <c r="Y9" s="79">
        <v>5.5869999999999997</v>
      </c>
      <c r="Z9" s="79">
        <v>5.3879999999999999</v>
      </c>
      <c r="AA9" s="79">
        <v>5.3879999999999999</v>
      </c>
      <c r="AB9" s="79">
        <v>5.3810000000000002</v>
      </c>
      <c r="AC9" s="79">
        <v>5.2039999999999997</v>
      </c>
      <c r="AD9" s="79">
        <v>5.19</v>
      </c>
      <c r="AE9" s="79">
        <v>5.19</v>
      </c>
      <c r="AF9" s="79">
        <v>5.19</v>
      </c>
      <c r="AG9" s="79">
        <v>5.19</v>
      </c>
      <c r="AH9" s="79">
        <v>5.19</v>
      </c>
      <c r="AI9" s="79">
        <v>5.19</v>
      </c>
      <c r="AJ9" s="64">
        <v>5.19</v>
      </c>
      <c r="AO9" s="42">
        <v>5668000000000000</v>
      </c>
    </row>
    <row r="10" spans="3:41" x14ac:dyDescent="0.35">
      <c r="C10" s="2">
        <v>6</v>
      </c>
      <c r="D10" s="46">
        <v>5.476</v>
      </c>
      <c r="E10" s="43">
        <v>2.51E-5</v>
      </c>
      <c r="F10" s="40">
        <v>8.0370000000000008</v>
      </c>
      <c r="G10" s="39">
        <v>8.39</v>
      </c>
      <c r="H10" s="39">
        <v>8.5860000000000003</v>
      </c>
      <c r="I10" s="39">
        <v>8.2360000000000007</v>
      </c>
      <c r="J10" s="39">
        <v>7.8150000000000004</v>
      </c>
      <c r="K10" s="39">
        <v>7.5970000000000004</v>
      </c>
      <c r="L10" s="39">
        <v>7.4169999999999998</v>
      </c>
      <c r="M10" s="39">
        <v>7.2039999999999997</v>
      </c>
      <c r="N10" s="39">
        <v>7.0110000000000001</v>
      </c>
      <c r="O10" s="39">
        <v>7.0110000000000001</v>
      </c>
      <c r="P10" s="39">
        <v>6.8239999999999998</v>
      </c>
      <c r="Q10" s="39">
        <v>6.8079999999999998</v>
      </c>
      <c r="R10" s="39">
        <v>6.8079999999999998</v>
      </c>
      <c r="S10" s="39">
        <v>6.5730000000000004</v>
      </c>
      <c r="T10" s="39">
        <v>6.3940000000000001</v>
      </c>
      <c r="U10" s="39">
        <v>6.181</v>
      </c>
      <c r="V10" s="39">
        <v>6.0049999999999999</v>
      </c>
      <c r="W10" s="39">
        <v>5.7919999999999998</v>
      </c>
      <c r="X10" s="79">
        <v>5.5780000000000003</v>
      </c>
      <c r="Y10" s="79">
        <v>5.4009999999999998</v>
      </c>
      <c r="Z10" s="79">
        <v>5.3860000000000001</v>
      </c>
      <c r="AA10" s="79">
        <v>5.2030000000000003</v>
      </c>
      <c r="AB10" s="79">
        <v>5.19</v>
      </c>
      <c r="AC10" s="79">
        <v>5.1829999999999998</v>
      </c>
      <c r="AD10" s="79">
        <v>5.0090000000000003</v>
      </c>
      <c r="AE10" s="79">
        <v>4.992</v>
      </c>
      <c r="AF10" s="79">
        <v>4.992</v>
      </c>
      <c r="AG10" s="79">
        <v>4.992</v>
      </c>
      <c r="AH10" s="79">
        <v>4.992</v>
      </c>
      <c r="AI10" s="79">
        <v>4.976</v>
      </c>
      <c r="AJ10" s="64">
        <v>4.8</v>
      </c>
      <c r="AO10" s="42">
        <v>4631000000000000</v>
      </c>
    </row>
    <row r="11" spans="3:41" x14ac:dyDescent="0.35">
      <c r="C11" s="2">
        <v>7</v>
      </c>
      <c r="D11" s="46">
        <v>5.3639999999999999</v>
      </c>
      <c r="E11" s="43">
        <v>3.82E-5</v>
      </c>
      <c r="F11" s="40">
        <v>7.226</v>
      </c>
      <c r="G11" s="39">
        <v>7.4009999999999998</v>
      </c>
      <c r="H11" s="39">
        <v>7.5880000000000001</v>
      </c>
      <c r="I11" s="39">
        <v>7.242</v>
      </c>
      <c r="J11" s="39">
        <v>7.0170000000000003</v>
      </c>
      <c r="K11" s="39">
        <v>6.9969999999999999</v>
      </c>
      <c r="L11" s="39">
        <v>6.8230000000000004</v>
      </c>
      <c r="M11" s="39">
        <v>6.8029999999999999</v>
      </c>
      <c r="N11" s="39">
        <v>6.5839999999999996</v>
      </c>
      <c r="O11" s="39">
        <v>6.56</v>
      </c>
      <c r="P11" s="39">
        <v>6.5650000000000004</v>
      </c>
      <c r="Q11" s="39">
        <v>6.5819999999999999</v>
      </c>
      <c r="R11" s="39">
        <v>6.3929999999999998</v>
      </c>
      <c r="S11" s="39">
        <v>6.383</v>
      </c>
      <c r="T11" s="39">
        <v>6.1779999999999999</v>
      </c>
      <c r="U11" s="39">
        <v>6.0430000000000001</v>
      </c>
      <c r="V11" s="39">
        <v>5.9729999999999999</v>
      </c>
      <c r="W11" s="39">
        <v>5.77</v>
      </c>
      <c r="X11" s="79">
        <v>5.5890000000000004</v>
      </c>
      <c r="Y11" s="79">
        <v>5.5890000000000004</v>
      </c>
      <c r="Z11" s="79">
        <v>5.3860000000000001</v>
      </c>
      <c r="AA11" s="79">
        <v>5.3860000000000001</v>
      </c>
      <c r="AB11" s="79">
        <v>5.3860000000000001</v>
      </c>
      <c r="AC11" s="79">
        <v>5.3879999999999999</v>
      </c>
      <c r="AD11" s="79">
        <v>5.1829999999999998</v>
      </c>
      <c r="AE11" s="79">
        <v>5.1829999999999998</v>
      </c>
      <c r="AF11" s="79">
        <v>5.1829999999999998</v>
      </c>
      <c r="AG11" s="79">
        <v>5.1829999999999998</v>
      </c>
      <c r="AH11" s="79">
        <v>5.1829999999999998</v>
      </c>
      <c r="AI11" s="79">
        <v>5.1829999999999998</v>
      </c>
      <c r="AJ11" s="64">
        <v>5.1829999999999998</v>
      </c>
      <c r="AO11" s="42">
        <v>4348000000000000</v>
      </c>
    </row>
    <row r="12" spans="3:41" ht="15" thickBot="1" x14ac:dyDescent="0.4">
      <c r="C12" s="2">
        <v>8</v>
      </c>
      <c r="D12" s="59">
        <v>5.242</v>
      </c>
      <c r="E12" s="43">
        <v>5.5099999999999998E-5</v>
      </c>
      <c r="F12" s="65">
        <v>6.8120000000000003</v>
      </c>
      <c r="G12" s="66">
        <v>6.8140000000000001</v>
      </c>
      <c r="H12" s="66">
        <v>6.9989999999999997</v>
      </c>
      <c r="I12" s="66">
        <v>6.827</v>
      </c>
      <c r="J12" s="66">
        <v>6.5910000000000002</v>
      </c>
      <c r="K12" s="66">
        <v>6.57</v>
      </c>
      <c r="L12" s="66">
        <v>6.3949999999999996</v>
      </c>
      <c r="M12" s="66">
        <v>6.3849999999999998</v>
      </c>
      <c r="N12" s="66">
        <v>6.37</v>
      </c>
      <c r="O12" s="66">
        <v>6.3849999999999998</v>
      </c>
      <c r="P12" s="66">
        <v>6.3849999999999998</v>
      </c>
      <c r="Q12" s="66">
        <v>6.3789999999999996</v>
      </c>
      <c r="R12" s="66">
        <v>6.1760000000000002</v>
      </c>
      <c r="S12" s="66">
        <v>5.9950000000000001</v>
      </c>
      <c r="T12" s="66">
        <v>5.9729999999999999</v>
      </c>
      <c r="U12" s="66">
        <v>5.77</v>
      </c>
      <c r="V12" s="66">
        <v>5.5890000000000004</v>
      </c>
      <c r="W12" s="66">
        <v>5.6120000000000001</v>
      </c>
      <c r="X12" s="66">
        <v>5.3860000000000001</v>
      </c>
      <c r="Y12" s="66">
        <v>5.3860000000000001</v>
      </c>
      <c r="Z12" s="66">
        <v>5.2039999999999997</v>
      </c>
      <c r="AA12" s="66">
        <v>5.1829999999999998</v>
      </c>
      <c r="AB12" s="66">
        <v>5.1829999999999998</v>
      </c>
      <c r="AC12" s="66">
        <v>5.1829999999999998</v>
      </c>
      <c r="AD12" s="66">
        <v>4.9800000000000004</v>
      </c>
      <c r="AE12" s="66">
        <v>4.9800000000000004</v>
      </c>
      <c r="AF12" s="66">
        <v>4.9800000000000004</v>
      </c>
      <c r="AG12" s="66">
        <v>4.9800000000000004</v>
      </c>
      <c r="AH12" s="66">
        <v>4.9800000000000004</v>
      </c>
      <c r="AI12" s="66">
        <v>4.9800000000000004</v>
      </c>
      <c r="AJ12" s="67">
        <v>4.9800000000000004</v>
      </c>
      <c r="AO12" s="42">
        <v>4145000000000000</v>
      </c>
    </row>
    <row r="13" spans="3:41" x14ac:dyDescent="0.35">
      <c r="AO13" s="42">
        <v>3906000000000000</v>
      </c>
    </row>
    <row r="14" spans="3:41" x14ac:dyDescent="0.35">
      <c r="AO14" s="42">
        <v>3616000000000000</v>
      </c>
    </row>
    <row r="15" spans="3:41" x14ac:dyDescent="0.35">
      <c r="C15" s="2"/>
      <c r="D15" s="2"/>
      <c r="E15" s="34" t="s">
        <v>119</v>
      </c>
      <c r="F15" s="2" t="s">
        <v>116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AO15" s="42">
        <v>3295000000000000</v>
      </c>
    </row>
    <row r="16" spans="3:41" ht="15" thickBot="1" x14ac:dyDescent="0.4">
      <c r="C16" s="2" t="s">
        <v>115</v>
      </c>
      <c r="D16" s="41" t="s">
        <v>131</v>
      </c>
      <c r="E16" s="2" t="s">
        <v>113</v>
      </c>
      <c r="F16" s="2">
        <v>-10</v>
      </c>
      <c r="G16" s="2">
        <f>F16+5</f>
        <v>-5</v>
      </c>
      <c r="H16" s="2">
        <f t="shared" ref="H16:V16" si="11">G16+5</f>
        <v>0</v>
      </c>
      <c r="I16" s="2">
        <f t="shared" si="11"/>
        <v>5</v>
      </c>
      <c r="J16" s="2">
        <f t="shared" si="11"/>
        <v>10</v>
      </c>
      <c r="K16" s="2">
        <f t="shared" si="11"/>
        <v>15</v>
      </c>
      <c r="L16" s="2">
        <f t="shared" si="11"/>
        <v>20</v>
      </c>
      <c r="M16" s="2">
        <f t="shared" si="11"/>
        <v>25</v>
      </c>
      <c r="N16" s="2">
        <f t="shared" si="11"/>
        <v>30</v>
      </c>
      <c r="O16" s="2">
        <f t="shared" si="11"/>
        <v>35</v>
      </c>
      <c r="P16" s="2">
        <f t="shared" si="11"/>
        <v>40</v>
      </c>
      <c r="Q16" s="2">
        <f t="shared" si="11"/>
        <v>45</v>
      </c>
      <c r="R16" s="2">
        <f t="shared" si="11"/>
        <v>50</v>
      </c>
      <c r="S16" s="2">
        <f t="shared" si="11"/>
        <v>55</v>
      </c>
      <c r="T16" s="2">
        <f t="shared" si="11"/>
        <v>60</v>
      </c>
      <c r="U16" s="2">
        <f t="shared" si="11"/>
        <v>65</v>
      </c>
      <c r="V16" s="2">
        <f t="shared" si="11"/>
        <v>70</v>
      </c>
      <c r="W16" s="2">
        <f>V16+5</f>
        <v>75</v>
      </c>
      <c r="X16" s="2">
        <f t="shared" ref="X16:AA16" si="12">W16+5</f>
        <v>80</v>
      </c>
      <c r="Y16" s="2">
        <f t="shared" si="12"/>
        <v>85</v>
      </c>
      <c r="Z16" s="2">
        <f t="shared" si="12"/>
        <v>90</v>
      </c>
      <c r="AA16" s="2">
        <f t="shared" si="12"/>
        <v>95</v>
      </c>
      <c r="AB16" s="41">
        <f t="shared" ref="AB16" si="13">AA16+5</f>
        <v>100</v>
      </c>
      <c r="AC16" s="41">
        <f t="shared" ref="AC16" si="14">AB16+5</f>
        <v>105</v>
      </c>
      <c r="AD16" s="41">
        <f t="shared" ref="AD16" si="15">AC16+5</f>
        <v>110</v>
      </c>
      <c r="AE16" s="41">
        <f t="shared" ref="AE16" si="16">AD16+5</f>
        <v>115</v>
      </c>
      <c r="AF16" s="41">
        <f t="shared" ref="AF16" si="17">AE16+5</f>
        <v>120</v>
      </c>
      <c r="AG16" s="41">
        <f t="shared" ref="AG16" si="18">AF16+5</f>
        <v>125</v>
      </c>
      <c r="AH16" s="41">
        <f t="shared" ref="AH16" si="19">AG16+5</f>
        <v>130</v>
      </c>
      <c r="AI16" s="41">
        <f t="shared" ref="AI16" si="20">AH16+5</f>
        <v>135</v>
      </c>
      <c r="AJ16" s="41">
        <f t="shared" ref="AJ16" si="21">AI16+5</f>
        <v>140</v>
      </c>
      <c r="AO16" s="42">
        <v>2747000000000000</v>
      </c>
    </row>
    <row r="17" spans="3:41" x14ac:dyDescent="0.35">
      <c r="C17" s="2">
        <v>1</v>
      </c>
      <c r="D17" s="46">
        <v>5.6269999999999998</v>
      </c>
      <c r="E17" s="43">
        <v>1.6700000000000001E-6</v>
      </c>
      <c r="F17" s="35">
        <v>2.5379999999999998</v>
      </c>
      <c r="G17" s="36">
        <v>2.6080000000000001</v>
      </c>
      <c r="H17" s="36">
        <v>2.629</v>
      </c>
      <c r="I17" s="36">
        <v>2.5289999999999999</v>
      </c>
      <c r="J17" s="36">
        <v>2.3690000000000002</v>
      </c>
      <c r="K17" s="36">
        <v>2.2549999999999999</v>
      </c>
      <c r="L17" s="36">
        <v>2.1680000000000001</v>
      </c>
      <c r="M17" s="36">
        <v>2.0019999999999998</v>
      </c>
      <c r="N17" s="36">
        <v>1.827</v>
      </c>
      <c r="O17" s="36">
        <v>1.625</v>
      </c>
      <c r="P17" s="36">
        <v>1.383</v>
      </c>
      <c r="Q17" s="36">
        <v>1.204</v>
      </c>
      <c r="R17" s="36">
        <v>1.071</v>
      </c>
      <c r="S17" s="36">
        <v>0.97099999999999997</v>
      </c>
      <c r="T17" s="36">
        <v>0.88200000000000001</v>
      </c>
      <c r="U17" s="36">
        <v>0.83499999999999996</v>
      </c>
      <c r="V17" s="36">
        <v>0.79700000000000004</v>
      </c>
      <c r="W17" s="36">
        <v>0.73399999999999999</v>
      </c>
      <c r="X17" s="62">
        <v>0.68899999999999995</v>
      </c>
      <c r="Y17" s="62">
        <v>0.65700000000000003</v>
      </c>
      <c r="Z17" s="62">
        <v>0.65</v>
      </c>
      <c r="AA17" s="62">
        <v>0.621</v>
      </c>
      <c r="AB17" s="62">
        <v>0.60799999999999998</v>
      </c>
      <c r="AC17" s="62">
        <v>0.59899999999999998</v>
      </c>
      <c r="AD17" s="62">
        <v>0.57999999999999996</v>
      </c>
      <c r="AE17" s="62">
        <v>0.6</v>
      </c>
      <c r="AF17" s="62">
        <v>0.60599999999999998</v>
      </c>
      <c r="AG17" s="62">
        <v>0.6</v>
      </c>
      <c r="AH17" s="62">
        <v>0.6</v>
      </c>
      <c r="AI17" s="62">
        <v>0.58499999999999996</v>
      </c>
      <c r="AJ17" s="63">
        <v>0.57899999999999996</v>
      </c>
      <c r="AO17" s="42">
        <v>2352000000000000</v>
      </c>
    </row>
    <row r="18" spans="3:41" x14ac:dyDescent="0.35">
      <c r="C18" s="2">
        <v>2</v>
      </c>
      <c r="D18" s="46">
        <v>5.69</v>
      </c>
      <c r="E18" s="43">
        <v>4.1099999999999996E-6</v>
      </c>
      <c r="F18" s="40">
        <v>2.3279999999999998</v>
      </c>
      <c r="G18" s="39">
        <v>2.36</v>
      </c>
      <c r="H18" s="39">
        <v>2.3439999999999999</v>
      </c>
      <c r="I18" s="39">
        <v>2.2509999999999999</v>
      </c>
      <c r="J18" s="39">
        <v>2.0870000000000002</v>
      </c>
      <c r="K18" s="39">
        <v>1.968</v>
      </c>
      <c r="L18" s="39">
        <v>1.82</v>
      </c>
      <c r="M18" s="39">
        <v>1.663</v>
      </c>
      <c r="N18" s="39">
        <v>1.5329999999999999</v>
      </c>
      <c r="O18" s="39">
        <v>1.419</v>
      </c>
      <c r="P18" s="39">
        <v>1.282</v>
      </c>
      <c r="Q18" s="39">
        <v>1.1859999999999999</v>
      </c>
      <c r="R18" s="39">
        <v>1.105</v>
      </c>
      <c r="S18" s="39">
        <v>1.034</v>
      </c>
      <c r="T18" s="39">
        <v>0.98899999999999999</v>
      </c>
      <c r="U18" s="39">
        <v>0.94</v>
      </c>
      <c r="V18" s="39">
        <v>0.89600000000000002</v>
      </c>
      <c r="W18" s="39">
        <v>0.84799999999999998</v>
      </c>
      <c r="X18" s="79">
        <v>0.82899999999999996</v>
      </c>
      <c r="Y18" s="79">
        <v>0.80600000000000005</v>
      </c>
      <c r="Z18" s="79">
        <v>0.78600000000000003</v>
      </c>
      <c r="AA18" s="79">
        <v>0.77800000000000002</v>
      </c>
      <c r="AB18" s="79">
        <v>0.77100000000000002</v>
      </c>
      <c r="AC18" s="79">
        <v>0.748</v>
      </c>
      <c r="AD18" s="79">
        <v>0.72199999999999998</v>
      </c>
      <c r="AE18" s="79">
        <v>0.74299999999999999</v>
      </c>
      <c r="AF18" s="79">
        <v>0.749</v>
      </c>
      <c r="AG18" s="79">
        <v>0.749</v>
      </c>
      <c r="AH18" s="79">
        <v>0.74299999999999999</v>
      </c>
      <c r="AI18" s="79">
        <v>0.72799999999999998</v>
      </c>
      <c r="AJ18" s="64">
        <v>0.72099999999999997</v>
      </c>
      <c r="AO18" s="42">
        <v>2516000000000000</v>
      </c>
    </row>
    <row r="19" spans="3:41" x14ac:dyDescent="0.35">
      <c r="C19" s="2">
        <v>3</v>
      </c>
      <c r="D19" s="46">
        <v>5.6429999999999998</v>
      </c>
      <c r="E19" s="43">
        <v>6.9700000000000002E-6</v>
      </c>
      <c r="F19" s="40">
        <v>2.105</v>
      </c>
      <c r="G19" s="39">
        <v>2.1120000000000001</v>
      </c>
      <c r="H19" s="79">
        <v>2.0739999999999998</v>
      </c>
      <c r="I19" s="39">
        <v>1.994</v>
      </c>
      <c r="J19" s="39">
        <v>1.865</v>
      </c>
      <c r="K19" s="39">
        <v>1.764</v>
      </c>
      <c r="L19" s="39">
        <v>1.649</v>
      </c>
      <c r="M19" s="39">
        <v>1.5549999999999999</v>
      </c>
      <c r="N19" s="39">
        <v>1.44</v>
      </c>
      <c r="O19" s="39">
        <v>1.351</v>
      </c>
      <c r="P19" s="39">
        <v>1.2470000000000001</v>
      </c>
      <c r="Q19" s="39">
        <v>1.1879999999999999</v>
      </c>
      <c r="R19" s="39">
        <v>1.115</v>
      </c>
      <c r="S19" s="39">
        <v>1.071</v>
      </c>
      <c r="T19" s="39">
        <v>1.0329999999999999</v>
      </c>
      <c r="U19" s="39">
        <v>1.006</v>
      </c>
      <c r="V19" s="39">
        <v>0.97399999999999998</v>
      </c>
      <c r="W19" s="39">
        <v>0.94199999999999995</v>
      </c>
      <c r="X19" s="79">
        <v>0.92300000000000004</v>
      </c>
      <c r="Y19" s="79">
        <v>0.90700000000000003</v>
      </c>
      <c r="Z19" s="79">
        <v>0.89300000000000002</v>
      </c>
      <c r="AA19" s="79">
        <v>0.871</v>
      </c>
      <c r="AB19" s="79">
        <v>0.86399999999999999</v>
      </c>
      <c r="AC19" s="79">
        <v>0.84099999999999997</v>
      </c>
      <c r="AD19" s="79">
        <v>0.81499999999999995</v>
      </c>
      <c r="AE19" s="79">
        <v>0.82099999999999995</v>
      </c>
      <c r="AF19" s="79">
        <v>0.82199999999999995</v>
      </c>
      <c r="AG19" s="79">
        <v>0.81299999999999994</v>
      </c>
      <c r="AH19" s="79">
        <v>0.80700000000000005</v>
      </c>
      <c r="AI19" s="79">
        <v>0.77</v>
      </c>
      <c r="AJ19" s="64">
        <v>0.75800000000000001</v>
      </c>
      <c r="AO19" s="42">
        <v>2252000000000000</v>
      </c>
    </row>
    <row r="20" spans="3:41" x14ac:dyDescent="0.35">
      <c r="C20" s="2">
        <v>4</v>
      </c>
      <c r="D20" s="41" t="s">
        <v>118</v>
      </c>
      <c r="E20" s="43">
        <v>1.2300000000000001E-5</v>
      </c>
      <c r="F20" s="40">
        <v>1.77</v>
      </c>
      <c r="G20" s="39">
        <v>1.7629999999999999</v>
      </c>
      <c r="H20" s="39">
        <v>1.732</v>
      </c>
      <c r="I20" s="39">
        <v>1.6719999999999999</v>
      </c>
      <c r="J20" s="39">
        <v>1.581</v>
      </c>
      <c r="K20" s="39">
        <v>1.514</v>
      </c>
      <c r="L20" s="39">
        <v>1.4359999999999999</v>
      </c>
      <c r="M20" s="39">
        <v>1.3560000000000001</v>
      </c>
      <c r="N20" s="39">
        <v>1.2869999999999999</v>
      </c>
      <c r="O20" s="39">
        <v>1.2230000000000001</v>
      </c>
      <c r="P20" s="39">
        <v>1.1659999999999999</v>
      </c>
      <c r="Q20" s="39">
        <v>1.1220000000000001</v>
      </c>
      <c r="R20" s="39">
        <v>1.081</v>
      </c>
      <c r="S20" s="39">
        <v>1.052</v>
      </c>
      <c r="T20" s="39">
        <v>1.0229999999999999</v>
      </c>
      <c r="U20" s="39">
        <v>0.98899999999999999</v>
      </c>
      <c r="V20" s="39">
        <v>0.96799999999999997</v>
      </c>
      <c r="W20" s="39">
        <v>0.95899999999999996</v>
      </c>
      <c r="X20" s="79">
        <v>0.94</v>
      </c>
      <c r="Y20" s="79">
        <v>0.92400000000000004</v>
      </c>
      <c r="Z20" s="79">
        <v>0.91400000000000003</v>
      </c>
      <c r="AA20" s="79">
        <v>0.89900000000000002</v>
      </c>
      <c r="AB20" s="79">
        <v>0.88500000000000001</v>
      </c>
      <c r="AC20" s="79">
        <v>0.877</v>
      </c>
      <c r="AD20" s="79">
        <v>0.85799999999999998</v>
      </c>
      <c r="AE20" s="79">
        <v>0.86299999999999999</v>
      </c>
      <c r="AF20" s="79">
        <v>0.85</v>
      </c>
      <c r="AG20" s="79">
        <v>0.84799999999999998</v>
      </c>
      <c r="AH20" s="79">
        <v>0.83499999999999996</v>
      </c>
      <c r="AI20" s="79">
        <v>0.81299999999999994</v>
      </c>
      <c r="AJ20" s="64">
        <v>0.80700000000000005</v>
      </c>
      <c r="AO20" s="42">
        <v>1944000000000000</v>
      </c>
    </row>
    <row r="21" spans="3:41" x14ac:dyDescent="0.35">
      <c r="C21" s="2">
        <v>5</v>
      </c>
      <c r="D21" s="46">
        <v>5.633</v>
      </c>
      <c r="E21" s="43">
        <v>1.5800000000000001E-5</v>
      </c>
      <c r="F21" s="40">
        <v>1.591</v>
      </c>
      <c r="G21" s="39">
        <v>1.59</v>
      </c>
      <c r="H21" s="39">
        <v>1.5609999999999999</v>
      </c>
      <c r="I21" s="39">
        <v>1.508</v>
      </c>
      <c r="J21" s="39">
        <v>1.446</v>
      </c>
      <c r="K21" s="39">
        <v>1.3919999999999999</v>
      </c>
      <c r="L21" s="39">
        <v>1.3320000000000001</v>
      </c>
      <c r="M21" s="39">
        <v>1.2849999999999999</v>
      </c>
      <c r="N21" s="39">
        <v>1.2310000000000001</v>
      </c>
      <c r="O21" s="39">
        <v>1.1870000000000001</v>
      </c>
      <c r="P21" s="39">
        <v>1.145</v>
      </c>
      <c r="Q21" s="39">
        <v>1.121</v>
      </c>
      <c r="R21" s="39">
        <v>1.081</v>
      </c>
      <c r="S21" s="39">
        <v>1.07</v>
      </c>
      <c r="T21" s="39">
        <v>1.036</v>
      </c>
      <c r="U21" s="39">
        <v>1.0229999999999999</v>
      </c>
      <c r="V21" s="39">
        <v>0.99199999999999999</v>
      </c>
      <c r="W21" s="39">
        <v>0.97799999999999998</v>
      </c>
      <c r="X21" s="79">
        <v>0.96299999999999997</v>
      </c>
      <c r="Y21" s="79">
        <v>0.94399999999999995</v>
      </c>
      <c r="Z21" s="79">
        <v>0.93</v>
      </c>
      <c r="AA21" s="79">
        <v>0.92100000000000004</v>
      </c>
      <c r="AB21" s="79">
        <v>0.91200000000000003</v>
      </c>
      <c r="AC21" s="79">
        <v>0.89600000000000002</v>
      </c>
      <c r="AD21" s="79">
        <v>0.876</v>
      </c>
      <c r="AE21" s="79">
        <v>0.88100000000000001</v>
      </c>
      <c r="AF21" s="79">
        <v>0.877</v>
      </c>
      <c r="AG21" s="79">
        <v>0.87</v>
      </c>
      <c r="AH21" s="79">
        <v>0.85599999999999998</v>
      </c>
      <c r="AI21" s="79">
        <v>0.85</v>
      </c>
      <c r="AJ21" s="64">
        <v>0.84199999999999997</v>
      </c>
      <c r="AO21" s="42">
        <v>1975000000000000</v>
      </c>
    </row>
    <row r="22" spans="3:41" x14ac:dyDescent="0.35">
      <c r="C22" s="2">
        <v>6</v>
      </c>
      <c r="D22" s="46">
        <v>5.476</v>
      </c>
      <c r="E22" s="43">
        <v>2.51E-5</v>
      </c>
      <c r="F22" s="40">
        <v>1.3120000000000001</v>
      </c>
      <c r="G22" s="39">
        <v>1.306</v>
      </c>
      <c r="H22" s="39">
        <v>1.284</v>
      </c>
      <c r="I22" s="39">
        <v>1.2569999999999999</v>
      </c>
      <c r="J22" s="39">
        <v>1.2190000000000001</v>
      </c>
      <c r="K22" s="39">
        <v>1.1919999999999999</v>
      </c>
      <c r="L22" s="39">
        <v>1.161</v>
      </c>
      <c r="M22" s="39">
        <v>1.135</v>
      </c>
      <c r="N22" s="39">
        <v>1.097</v>
      </c>
      <c r="O22" s="39">
        <v>1.0780000000000001</v>
      </c>
      <c r="P22" s="39">
        <v>1.054</v>
      </c>
      <c r="Q22" s="39">
        <v>1.0349999999999999</v>
      </c>
      <c r="R22" s="39">
        <v>1.0189999999999999</v>
      </c>
      <c r="S22" s="39">
        <v>0.999</v>
      </c>
      <c r="T22" s="39">
        <v>0.96799999999999997</v>
      </c>
      <c r="U22" s="39">
        <v>0.96699999999999997</v>
      </c>
      <c r="V22" s="39">
        <v>0.94899999999999995</v>
      </c>
      <c r="W22" s="39">
        <v>0.92600000000000005</v>
      </c>
      <c r="X22" s="79">
        <v>0.91800000000000004</v>
      </c>
      <c r="Y22" s="79">
        <v>0.90600000000000003</v>
      </c>
      <c r="Z22" s="79">
        <v>0.89500000000000002</v>
      </c>
      <c r="AA22" s="79">
        <v>0.88400000000000001</v>
      </c>
      <c r="AB22" s="79">
        <v>0.872</v>
      </c>
      <c r="AC22" s="79">
        <v>0.86499999999999999</v>
      </c>
      <c r="AD22" s="79">
        <v>0.83899999999999997</v>
      </c>
      <c r="AE22" s="79">
        <v>0.84199999999999997</v>
      </c>
      <c r="AF22" s="79">
        <v>0.83499999999999996</v>
      </c>
      <c r="AG22" s="79">
        <v>0.83099999999999996</v>
      </c>
      <c r="AH22" s="79">
        <v>0.81899999999999995</v>
      </c>
      <c r="AI22" s="79">
        <v>0.81</v>
      </c>
      <c r="AJ22" s="64">
        <v>0.78900000000000003</v>
      </c>
      <c r="AO22" s="42">
        <v>1702000000000000</v>
      </c>
    </row>
    <row r="23" spans="3:41" x14ac:dyDescent="0.35">
      <c r="C23" s="2">
        <v>7</v>
      </c>
      <c r="D23" s="46">
        <v>5.3639999999999999</v>
      </c>
      <c r="E23" s="43">
        <v>3.82E-5</v>
      </c>
      <c r="F23" s="40">
        <v>1.127</v>
      </c>
      <c r="G23" s="39">
        <v>1.121</v>
      </c>
      <c r="H23" s="39">
        <v>1.099</v>
      </c>
      <c r="I23" s="39">
        <v>1.085</v>
      </c>
      <c r="J23" s="39">
        <v>1.0640000000000001</v>
      </c>
      <c r="K23" s="39">
        <v>1.056</v>
      </c>
      <c r="L23" s="39">
        <v>1.0269999999999999</v>
      </c>
      <c r="M23" s="39">
        <v>1.014</v>
      </c>
      <c r="N23" s="39">
        <v>0.99099999999999999</v>
      </c>
      <c r="O23" s="39">
        <v>0.97899999999999998</v>
      </c>
      <c r="P23" s="39">
        <v>0.96299999999999997</v>
      </c>
      <c r="Q23" s="39">
        <v>0.95699999999999996</v>
      </c>
      <c r="R23" s="39">
        <v>0.93400000000000005</v>
      </c>
      <c r="S23" s="39">
        <v>0.92700000000000005</v>
      </c>
      <c r="T23" s="39">
        <v>0.90600000000000003</v>
      </c>
      <c r="U23" s="39">
        <v>0.89200000000000002</v>
      </c>
      <c r="V23" s="39">
        <v>0.88900000000000001</v>
      </c>
      <c r="W23" s="39">
        <v>0.872</v>
      </c>
      <c r="X23" s="79">
        <v>0.86299999999999999</v>
      </c>
      <c r="Y23" s="79">
        <v>0.85699999999999998</v>
      </c>
      <c r="Z23" s="79">
        <v>0.84199999999999997</v>
      </c>
      <c r="AA23" s="79">
        <v>0.83499999999999996</v>
      </c>
      <c r="AB23" s="79">
        <v>0.82699999999999996</v>
      </c>
      <c r="AC23" s="79">
        <v>0.82399999999999995</v>
      </c>
      <c r="AD23" s="79">
        <v>0.79700000000000004</v>
      </c>
      <c r="AE23" s="79">
        <v>0.79900000000000004</v>
      </c>
      <c r="AF23" s="79">
        <v>0.79200000000000004</v>
      </c>
      <c r="AG23" s="79">
        <v>0.78500000000000003</v>
      </c>
      <c r="AH23" s="79">
        <v>0.77800000000000002</v>
      </c>
      <c r="AI23" s="79">
        <v>0.77100000000000002</v>
      </c>
      <c r="AJ23" s="64">
        <v>0.77300000000000002</v>
      </c>
      <c r="AO23" s="42">
        <v>1696000000000000</v>
      </c>
    </row>
    <row r="24" spans="3:41" ht="15" thickBot="1" x14ac:dyDescent="0.4">
      <c r="C24" s="2">
        <v>8</v>
      </c>
      <c r="D24" s="59">
        <v>5.242</v>
      </c>
      <c r="E24" s="43">
        <v>5.5099999999999998E-5</v>
      </c>
      <c r="F24" s="65">
        <v>1.006</v>
      </c>
      <c r="G24" s="66">
        <v>0.99299999999999999</v>
      </c>
      <c r="H24" s="66">
        <v>0.98499999999999999</v>
      </c>
      <c r="I24" s="66">
        <v>0.97799999999999998</v>
      </c>
      <c r="J24" s="66">
        <v>0.96299999999999997</v>
      </c>
      <c r="K24" s="66">
        <v>0.95</v>
      </c>
      <c r="L24" s="66">
        <v>0.93400000000000005</v>
      </c>
      <c r="M24" s="66">
        <v>0.92100000000000004</v>
      </c>
      <c r="N24" s="66">
        <v>0.91200000000000003</v>
      </c>
      <c r="O24" s="66">
        <v>0.9</v>
      </c>
      <c r="P24" s="66">
        <v>0.89200000000000002</v>
      </c>
      <c r="Q24" s="66">
        <v>0.88500000000000001</v>
      </c>
      <c r="R24" s="66">
        <v>0.86899999999999999</v>
      </c>
      <c r="S24" s="66">
        <v>0.85699999999999998</v>
      </c>
      <c r="T24" s="66">
        <v>0.84899999999999998</v>
      </c>
      <c r="U24" s="66">
        <v>0.83299999999999996</v>
      </c>
      <c r="V24" s="66">
        <v>0.82199999999999995</v>
      </c>
      <c r="W24" s="66">
        <v>0.82099999999999995</v>
      </c>
      <c r="X24" s="66">
        <v>0.80700000000000005</v>
      </c>
      <c r="Y24" s="66">
        <v>0.81</v>
      </c>
      <c r="Z24" s="66">
        <v>0.80100000000000005</v>
      </c>
      <c r="AA24" s="66">
        <v>0.79300000000000004</v>
      </c>
      <c r="AB24" s="66">
        <v>0.78800000000000003</v>
      </c>
      <c r="AC24" s="66">
        <v>0.77800000000000002</v>
      </c>
      <c r="AD24" s="66">
        <v>0.75700000000000001</v>
      </c>
      <c r="AE24" s="66">
        <v>0.75900000000000001</v>
      </c>
      <c r="AF24" s="66">
        <v>0.76200000000000001</v>
      </c>
      <c r="AG24" s="66">
        <v>0.754</v>
      </c>
      <c r="AH24" s="66">
        <v>0.74299999999999999</v>
      </c>
      <c r="AI24" s="66">
        <v>0.74299999999999999</v>
      </c>
      <c r="AJ24" s="67">
        <v>0.73899999999999999</v>
      </c>
      <c r="AO24" s="42">
        <v>1413000000000000</v>
      </c>
    </row>
    <row r="25" spans="3:41" x14ac:dyDescent="0.35">
      <c r="AO25" s="42">
        <v>1391000000000000</v>
      </c>
    </row>
    <row r="26" spans="3:41" x14ac:dyDescent="0.35">
      <c r="C26" s="2"/>
      <c r="D26" s="2"/>
      <c r="E26" s="34" t="s">
        <v>120</v>
      </c>
      <c r="F26" s="2" t="s">
        <v>116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AO26" s="42">
        <v>1365000000000000</v>
      </c>
    </row>
    <row r="27" spans="3:41" ht="15" thickBot="1" x14ac:dyDescent="0.4">
      <c r="C27" s="2" t="s">
        <v>115</v>
      </c>
      <c r="D27" s="41" t="s">
        <v>131</v>
      </c>
      <c r="E27" s="2" t="s">
        <v>113</v>
      </c>
      <c r="F27" s="2">
        <v>-10</v>
      </c>
      <c r="G27" s="2">
        <f>F27+5</f>
        <v>-5</v>
      </c>
      <c r="H27" s="2">
        <f t="shared" ref="H27:V27" si="22">G27+5</f>
        <v>0</v>
      </c>
      <c r="I27" s="2">
        <f t="shared" si="22"/>
        <v>5</v>
      </c>
      <c r="J27" s="2">
        <f t="shared" si="22"/>
        <v>10</v>
      </c>
      <c r="K27" s="2">
        <f t="shared" si="22"/>
        <v>15</v>
      </c>
      <c r="L27" s="2">
        <f t="shared" si="22"/>
        <v>20</v>
      </c>
      <c r="M27" s="2">
        <f t="shared" si="22"/>
        <v>25</v>
      </c>
      <c r="N27" s="2">
        <f t="shared" si="22"/>
        <v>30</v>
      </c>
      <c r="O27" s="2">
        <f t="shared" si="22"/>
        <v>35</v>
      </c>
      <c r="P27" s="2">
        <f t="shared" si="22"/>
        <v>40</v>
      </c>
      <c r="Q27" s="2">
        <f t="shared" si="22"/>
        <v>45</v>
      </c>
      <c r="R27" s="2">
        <f t="shared" si="22"/>
        <v>50</v>
      </c>
      <c r="S27" s="2">
        <f t="shared" si="22"/>
        <v>55</v>
      </c>
      <c r="T27" s="2">
        <f t="shared" si="22"/>
        <v>60</v>
      </c>
      <c r="U27" s="2">
        <f t="shared" si="22"/>
        <v>65</v>
      </c>
      <c r="V27" s="2">
        <f t="shared" si="22"/>
        <v>70</v>
      </c>
      <c r="W27" s="2">
        <f>V27+5</f>
        <v>75</v>
      </c>
      <c r="X27" s="2">
        <f t="shared" ref="X27:Z27" si="23">W27+5</f>
        <v>80</v>
      </c>
      <c r="Y27" s="2">
        <f t="shared" si="23"/>
        <v>85</v>
      </c>
      <c r="Z27" s="2">
        <f t="shared" si="23"/>
        <v>90</v>
      </c>
      <c r="AA27" s="2">
        <f>Z27+5</f>
        <v>95</v>
      </c>
      <c r="AB27" s="41">
        <f t="shared" ref="AB27:AJ27" si="24">AA27+5</f>
        <v>100</v>
      </c>
      <c r="AC27" s="41">
        <f t="shared" si="24"/>
        <v>105</v>
      </c>
      <c r="AD27" s="41">
        <f t="shared" si="24"/>
        <v>110</v>
      </c>
      <c r="AE27" s="41">
        <f t="shared" si="24"/>
        <v>115</v>
      </c>
      <c r="AF27" s="41">
        <f t="shared" si="24"/>
        <v>120</v>
      </c>
      <c r="AG27" s="41">
        <f t="shared" si="24"/>
        <v>125</v>
      </c>
      <c r="AH27" s="41">
        <f t="shared" si="24"/>
        <v>130</v>
      </c>
      <c r="AI27" s="41">
        <f t="shared" si="24"/>
        <v>135</v>
      </c>
      <c r="AJ27" s="41">
        <f t="shared" si="24"/>
        <v>140</v>
      </c>
      <c r="AO27" s="42">
        <v>1327000000000000</v>
      </c>
    </row>
    <row r="28" spans="3:41" x14ac:dyDescent="0.35">
      <c r="C28" s="2">
        <v>1</v>
      </c>
      <c r="D28" s="46">
        <v>5.6269999999999998</v>
      </c>
      <c r="E28" s="43">
        <v>1.6700000000000001E-6</v>
      </c>
      <c r="F28" s="68">
        <v>2369000000000000</v>
      </c>
      <c r="G28" s="69">
        <v>2844000000000000</v>
      </c>
      <c r="H28" s="69">
        <v>3018000000000000</v>
      </c>
      <c r="I28" s="69">
        <v>2721000000000000</v>
      </c>
      <c r="J28" s="69">
        <v>2018000000000000</v>
      </c>
      <c r="K28" s="69">
        <v>1272000000000000</v>
      </c>
      <c r="L28" s="69">
        <v>919900000000000</v>
      </c>
      <c r="M28" s="69">
        <v>660300000000000</v>
      </c>
      <c r="N28" s="69">
        <v>506100000000000</v>
      </c>
      <c r="O28" s="69">
        <v>404400000000000</v>
      </c>
      <c r="P28" s="69">
        <v>283800000000000</v>
      </c>
      <c r="Q28" s="69">
        <v>221300000000000</v>
      </c>
      <c r="R28" s="69">
        <v>189200000000000</v>
      </c>
      <c r="S28" s="69">
        <v>150200000000000</v>
      </c>
      <c r="T28" s="69">
        <v>127800000000000</v>
      </c>
      <c r="U28" s="69">
        <v>123100000000000</v>
      </c>
      <c r="V28" s="69">
        <v>118500000000000</v>
      </c>
      <c r="W28" s="69">
        <v>97460000000000</v>
      </c>
      <c r="X28" s="70">
        <v>63400000000000</v>
      </c>
      <c r="Y28" s="70">
        <v>50840000000000</v>
      </c>
      <c r="Z28" s="70">
        <v>47570000000000</v>
      </c>
      <c r="AA28" s="70">
        <v>35660000000000</v>
      </c>
      <c r="AB28" s="70">
        <v>30670000000000</v>
      </c>
      <c r="AC28" s="70">
        <v>26050000000000</v>
      </c>
      <c r="AD28" s="70">
        <v>14100000000000</v>
      </c>
      <c r="AE28" s="70">
        <v>13790000000000</v>
      </c>
      <c r="AF28" s="70">
        <v>11590000000000</v>
      </c>
      <c r="AG28" s="70">
        <v>9939000000000</v>
      </c>
      <c r="AH28" s="70">
        <v>9939000000000</v>
      </c>
      <c r="AI28" s="70">
        <v>9939000000000</v>
      </c>
      <c r="AJ28" s="71">
        <v>9939000000000</v>
      </c>
      <c r="AO28" s="42">
        <v>1048000000000000</v>
      </c>
    </row>
    <row r="29" spans="3:41" x14ac:dyDescent="0.35">
      <c r="C29" s="2">
        <v>2</v>
      </c>
      <c r="D29" s="46">
        <v>5.69</v>
      </c>
      <c r="E29" s="43">
        <v>4.1099999999999996E-6</v>
      </c>
      <c r="F29" s="73">
        <v>2523000000000000</v>
      </c>
      <c r="G29" s="80">
        <v>3356000000000000</v>
      </c>
      <c r="H29" s="80">
        <v>3674000000000000</v>
      </c>
      <c r="I29" s="80">
        <v>3315000000000000</v>
      </c>
      <c r="J29" s="80">
        <v>2193000000000000</v>
      </c>
      <c r="K29" s="80">
        <v>1466000000000000</v>
      </c>
      <c r="L29" s="80">
        <v>1066000000000000</v>
      </c>
      <c r="M29" s="80">
        <v>832200000000000</v>
      </c>
      <c r="N29" s="80">
        <v>659100000000000</v>
      </c>
      <c r="O29" s="80">
        <v>529500000000000</v>
      </c>
      <c r="P29" s="80">
        <v>422000000000000</v>
      </c>
      <c r="Q29" s="80">
        <v>325200000000000</v>
      </c>
      <c r="R29" s="80">
        <v>277400000000000</v>
      </c>
      <c r="S29" s="80">
        <v>222900000000000</v>
      </c>
      <c r="T29" s="80">
        <v>214400000000000</v>
      </c>
      <c r="U29" s="80">
        <v>206300000000000</v>
      </c>
      <c r="V29" s="80">
        <v>172200000000000</v>
      </c>
      <c r="W29" s="80">
        <v>134600000000000</v>
      </c>
      <c r="X29" s="81">
        <v>108000000000000</v>
      </c>
      <c r="Y29" s="81">
        <v>87940000000000</v>
      </c>
      <c r="Z29" s="81">
        <v>70270000000000</v>
      </c>
      <c r="AA29" s="81">
        <v>65980000000000</v>
      </c>
      <c r="AB29" s="81">
        <v>59640000000000</v>
      </c>
      <c r="AC29" s="81">
        <v>43380000000000</v>
      </c>
      <c r="AD29" s="81">
        <v>28660000000000</v>
      </c>
      <c r="AE29" s="81">
        <v>28320000000000</v>
      </c>
      <c r="AF29" s="81">
        <v>24440000000000</v>
      </c>
      <c r="AG29" s="81">
        <v>21860000000000</v>
      </c>
      <c r="AH29" s="81">
        <v>19380000000000</v>
      </c>
      <c r="AI29" s="81">
        <v>17010000000000</v>
      </c>
      <c r="AJ29" s="75">
        <v>14360000000000</v>
      </c>
      <c r="AO29" s="42">
        <v>1032000000000000</v>
      </c>
    </row>
    <row r="30" spans="3:41" x14ac:dyDescent="0.35">
      <c r="C30" s="2">
        <v>3</v>
      </c>
      <c r="D30" s="46">
        <v>5.6429999999999998</v>
      </c>
      <c r="E30" s="43">
        <v>6.9700000000000002E-6</v>
      </c>
      <c r="F30" s="73">
        <v>2692000000000000</v>
      </c>
      <c r="G30" s="80">
        <v>3616000000000000</v>
      </c>
      <c r="H30" s="81">
        <v>3711000000000000</v>
      </c>
      <c r="I30" s="80">
        <v>3496000000000000</v>
      </c>
      <c r="J30" s="80">
        <v>2358000000000000</v>
      </c>
      <c r="K30" s="80">
        <v>1720000000000000</v>
      </c>
      <c r="L30" s="80">
        <v>1318000000000000</v>
      </c>
      <c r="M30" s="80">
        <v>1046000000000000</v>
      </c>
      <c r="N30" s="80">
        <v>865300000000000</v>
      </c>
      <c r="O30" s="80">
        <v>695100000000000</v>
      </c>
      <c r="P30" s="80">
        <v>545200000000000</v>
      </c>
      <c r="Q30" s="80">
        <v>461900000000000</v>
      </c>
      <c r="R30" s="80">
        <v>396200000000000</v>
      </c>
      <c r="S30" s="80">
        <v>333600000000000</v>
      </c>
      <c r="T30" s="80">
        <v>320300000000000</v>
      </c>
      <c r="U30" s="80">
        <v>308300000000000</v>
      </c>
      <c r="V30" s="80">
        <v>254800000000000</v>
      </c>
      <c r="W30" s="80">
        <v>211300000000000</v>
      </c>
      <c r="X30" s="81">
        <v>176700000000000</v>
      </c>
      <c r="Y30" s="81">
        <v>146400000000000</v>
      </c>
      <c r="Z30" s="81">
        <v>119200000000000</v>
      </c>
      <c r="AA30" s="81">
        <v>99200000000000</v>
      </c>
      <c r="AB30" s="81">
        <v>95070000000000</v>
      </c>
      <c r="AC30" s="81">
        <v>77190000000000</v>
      </c>
      <c r="AD30" s="81">
        <v>56600000000000</v>
      </c>
      <c r="AE30" s="81">
        <v>55410000000000</v>
      </c>
      <c r="AF30" s="81">
        <v>51430000000000</v>
      </c>
      <c r="AG30" s="81">
        <v>48550000000000</v>
      </c>
      <c r="AH30" s="81">
        <v>45710000000000</v>
      </c>
      <c r="AI30" s="81">
        <v>35000000000000</v>
      </c>
      <c r="AJ30" s="75">
        <v>32550000000000</v>
      </c>
      <c r="AO30" s="42">
        <v>1011000000000000</v>
      </c>
    </row>
    <row r="31" spans="3:41" x14ac:dyDescent="0.35">
      <c r="C31" s="2">
        <v>4</v>
      </c>
      <c r="D31" s="41" t="s">
        <v>118</v>
      </c>
      <c r="E31" s="43">
        <v>1.2300000000000001E-5</v>
      </c>
      <c r="F31" s="73">
        <v>3031000000000000</v>
      </c>
      <c r="G31" s="80">
        <v>4062000000000000</v>
      </c>
      <c r="H31" s="80">
        <v>4562000000000000</v>
      </c>
      <c r="I31" s="80">
        <v>3983000000000000</v>
      </c>
      <c r="J31" s="80">
        <v>2631000000000000</v>
      </c>
      <c r="K31" s="80">
        <v>2147000000000000</v>
      </c>
      <c r="L31" s="80">
        <v>1640000000000000</v>
      </c>
      <c r="M31" s="80">
        <v>1340000000000000</v>
      </c>
      <c r="N31" s="80">
        <v>1171000000000000</v>
      </c>
      <c r="O31" s="80">
        <v>910200000000000</v>
      </c>
      <c r="P31" s="80">
        <v>778700000000000</v>
      </c>
      <c r="Q31" s="80">
        <v>636200000000000</v>
      </c>
      <c r="R31" s="80">
        <v>528600000000000</v>
      </c>
      <c r="S31" s="80">
        <v>495900000000000</v>
      </c>
      <c r="T31" s="80">
        <v>451800000000000</v>
      </c>
      <c r="U31" s="80">
        <v>394500000000000</v>
      </c>
      <c r="V31" s="80">
        <v>345700000000000</v>
      </c>
      <c r="W31" s="80">
        <v>297300000000000</v>
      </c>
      <c r="X31" s="81">
        <v>253500000000000</v>
      </c>
      <c r="Y31" s="81">
        <v>206300000000000</v>
      </c>
      <c r="Z31" s="81">
        <v>200900000000000</v>
      </c>
      <c r="AA31" s="81">
        <v>166900000000000</v>
      </c>
      <c r="AB31" s="81">
        <v>162800000000000</v>
      </c>
      <c r="AC31" s="81">
        <v>156600000000000</v>
      </c>
      <c r="AD31" s="81">
        <v>123200000000000</v>
      </c>
      <c r="AE31" s="81">
        <v>122400000000000</v>
      </c>
      <c r="AF31" s="81">
        <v>100400000000000</v>
      </c>
      <c r="AG31" s="81">
        <v>97290000000000</v>
      </c>
      <c r="AH31" s="81">
        <v>93650000000000</v>
      </c>
      <c r="AI31" s="81">
        <v>78090000000000</v>
      </c>
      <c r="AJ31" s="75">
        <v>77810000000000</v>
      </c>
      <c r="AO31" s="42">
        <v>976200000000000</v>
      </c>
    </row>
    <row r="32" spans="3:41" x14ac:dyDescent="0.35">
      <c r="C32" s="2">
        <v>5</v>
      </c>
      <c r="D32" s="46">
        <v>5.633</v>
      </c>
      <c r="E32" s="43">
        <v>1.5800000000000001E-5</v>
      </c>
      <c r="F32" s="73">
        <v>3559000000000000</v>
      </c>
      <c r="G32" s="80">
        <v>4845000000000000</v>
      </c>
      <c r="H32" s="80">
        <v>5051000000000000</v>
      </c>
      <c r="I32" s="80">
        <v>4318000000000000</v>
      </c>
      <c r="J32" s="80">
        <v>2979000000000000</v>
      </c>
      <c r="K32" s="80">
        <v>2336000000000000</v>
      </c>
      <c r="L32" s="80">
        <v>1834000000000000</v>
      </c>
      <c r="M32" s="80">
        <v>1595000000000000</v>
      </c>
      <c r="N32" s="80">
        <v>1361000000000000</v>
      </c>
      <c r="O32" s="80">
        <v>1160000000000000</v>
      </c>
      <c r="P32" s="80">
        <v>1001000000000000</v>
      </c>
      <c r="Q32" s="80">
        <v>958200000000000</v>
      </c>
      <c r="R32" s="80">
        <v>814700000000000</v>
      </c>
      <c r="S32" s="80">
        <v>793300000000000</v>
      </c>
      <c r="T32" s="80">
        <v>696400000000000</v>
      </c>
      <c r="U32" s="80">
        <v>632800000000000</v>
      </c>
      <c r="V32" s="80">
        <v>564900000000000</v>
      </c>
      <c r="W32" s="80">
        <v>504300000000000</v>
      </c>
      <c r="X32" s="81">
        <v>438400000000000</v>
      </c>
      <c r="Y32" s="81">
        <v>377700000000000</v>
      </c>
      <c r="Z32" s="81">
        <v>313300000000000</v>
      </c>
      <c r="AA32" s="81">
        <v>294700000000000</v>
      </c>
      <c r="AB32" s="81">
        <v>283200000000000</v>
      </c>
      <c r="AC32" s="81">
        <v>229300000000000</v>
      </c>
      <c r="AD32" s="81">
        <v>204200000000000</v>
      </c>
      <c r="AE32" s="81">
        <v>201600000000000</v>
      </c>
      <c r="AF32" s="81">
        <v>190500000000000</v>
      </c>
      <c r="AG32" s="81">
        <v>180200000000000</v>
      </c>
      <c r="AH32" s="81">
        <v>173000000000000</v>
      </c>
      <c r="AI32" s="81">
        <v>162000000000000</v>
      </c>
      <c r="AJ32" s="75">
        <v>156400000000000</v>
      </c>
      <c r="AO32" s="42">
        <v>956500000000000</v>
      </c>
    </row>
    <row r="33" spans="3:69" x14ac:dyDescent="0.35">
      <c r="C33" s="2">
        <v>6</v>
      </c>
      <c r="D33" s="46">
        <v>5.476</v>
      </c>
      <c r="E33" s="43">
        <v>2.51E-5</v>
      </c>
      <c r="F33" s="82">
        <v>4253000000000000</v>
      </c>
      <c r="G33" s="81">
        <v>5699000000000000</v>
      </c>
      <c r="H33" s="81">
        <v>6762000000000000</v>
      </c>
      <c r="I33" s="81">
        <v>5427000000000000</v>
      </c>
      <c r="J33" s="81">
        <v>3911000000000000</v>
      </c>
      <c r="K33" s="81">
        <v>3381000000000000</v>
      </c>
      <c r="L33" s="81">
        <v>2762000000000000</v>
      </c>
      <c r="M33" s="81">
        <v>2378000000000000</v>
      </c>
      <c r="N33" s="81">
        <v>1974000000000000</v>
      </c>
      <c r="O33" s="81">
        <v>1912000000000000</v>
      </c>
      <c r="P33" s="81">
        <v>1601000000000000</v>
      </c>
      <c r="Q33" s="81">
        <v>1478000000000000</v>
      </c>
      <c r="R33" s="81">
        <v>1419000000000000</v>
      </c>
      <c r="S33" s="81">
        <v>1240000000000000</v>
      </c>
      <c r="T33" s="81">
        <v>1149000000000000</v>
      </c>
      <c r="U33" s="81">
        <v>1028000000000000</v>
      </c>
      <c r="V33" s="81">
        <v>935500000000000</v>
      </c>
      <c r="W33" s="81">
        <v>835900000000000</v>
      </c>
      <c r="X33" s="81">
        <v>727300000000000</v>
      </c>
      <c r="Y33" s="81">
        <v>616700000000000</v>
      </c>
      <c r="Z33" s="81">
        <v>610700000000000</v>
      </c>
      <c r="AA33" s="81">
        <v>509700000000000</v>
      </c>
      <c r="AB33" s="81">
        <v>495400000000000</v>
      </c>
      <c r="AC33" s="81">
        <v>485900000000000</v>
      </c>
      <c r="AD33" s="81">
        <v>383100000000000</v>
      </c>
      <c r="AE33" s="81">
        <v>381800000000000</v>
      </c>
      <c r="AF33" s="81">
        <v>368500000000000</v>
      </c>
      <c r="AG33" s="81">
        <v>360700000000000</v>
      </c>
      <c r="AH33" s="81">
        <v>352500000000000</v>
      </c>
      <c r="AI33" s="81">
        <v>343800000000000</v>
      </c>
      <c r="AJ33" s="75">
        <v>286700000000000</v>
      </c>
      <c r="AO33" s="42">
        <v>938000000000000</v>
      </c>
    </row>
    <row r="34" spans="3:69" x14ac:dyDescent="0.35">
      <c r="C34" s="2">
        <v>7</v>
      </c>
      <c r="D34" s="46">
        <v>5.3639999999999999</v>
      </c>
      <c r="E34" s="43">
        <v>3.82E-5</v>
      </c>
      <c r="F34" s="73">
        <v>5160000000000000</v>
      </c>
      <c r="G34" s="80">
        <v>6327000000000000</v>
      </c>
      <c r="H34" s="80">
        <v>7608000000000000</v>
      </c>
      <c r="I34" s="80">
        <v>5668000000000000</v>
      </c>
      <c r="J34" s="80">
        <v>4710000000000000</v>
      </c>
      <c r="K34" s="80">
        <v>4517000000000000</v>
      </c>
      <c r="L34" s="80">
        <v>3681000000000000</v>
      </c>
      <c r="M34" s="80">
        <v>3462000000000000</v>
      </c>
      <c r="N34" s="80">
        <v>2882000000000000</v>
      </c>
      <c r="O34" s="80">
        <v>2694000000000000</v>
      </c>
      <c r="P34" s="80">
        <v>2545000000000000</v>
      </c>
      <c r="Q34" s="80">
        <v>2361000000000000</v>
      </c>
      <c r="R34" s="80">
        <v>1896000000000000</v>
      </c>
      <c r="S34" s="80">
        <v>1910000000000000</v>
      </c>
      <c r="T34" s="80">
        <v>1684000000000000</v>
      </c>
      <c r="U34" s="80">
        <v>1485000000000000</v>
      </c>
      <c r="V34" s="80">
        <v>1560000000000000</v>
      </c>
      <c r="W34" s="80">
        <v>1376000000000000</v>
      </c>
      <c r="X34" s="81">
        <v>1175000000000000</v>
      </c>
      <c r="Y34" s="81">
        <v>1148000000000000</v>
      </c>
      <c r="Z34" s="81">
        <v>976200000000000</v>
      </c>
      <c r="AA34" s="81">
        <v>956500000000000</v>
      </c>
      <c r="AB34" s="81">
        <v>938000000000000</v>
      </c>
      <c r="AC34" s="81">
        <v>902900000000000</v>
      </c>
      <c r="AD34" s="81">
        <v>695100000000000</v>
      </c>
      <c r="AE34" s="81">
        <v>681100000000000</v>
      </c>
      <c r="AF34" s="81">
        <v>655100000000000</v>
      </c>
      <c r="AG34" s="81">
        <v>631700000000000</v>
      </c>
      <c r="AH34" s="81">
        <v>602100000000000</v>
      </c>
      <c r="AI34" s="81">
        <v>569400000000000</v>
      </c>
      <c r="AJ34" s="75">
        <v>548100000000000</v>
      </c>
      <c r="AO34" s="42">
        <v>953100000000000</v>
      </c>
    </row>
    <row r="35" spans="3:69" ht="15" thickBot="1" x14ac:dyDescent="0.4">
      <c r="C35" s="2">
        <v>8</v>
      </c>
      <c r="D35" s="59">
        <v>5.242</v>
      </c>
      <c r="E35" s="43">
        <v>5.5099999999999998E-5</v>
      </c>
      <c r="F35" s="76">
        <v>6744000000000000</v>
      </c>
      <c r="G35" s="77">
        <v>7285000000000000</v>
      </c>
      <c r="H35" s="77">
        <v>8753000000000000</v>
      </c>
      <c r="I35" s="77">
        <v>7548000000000000</v>
      </c>
      <c r="J35" s="77">
        <v>6047000000000000</v>
      </c>
      <c r="K35" s="77">
        <v>5668000000000000</v>
      </c>
      <c r="L35" s="77">
        <v>4631000000000000</v>
      </c>
      <c r="M35" s="77">
        <v>4348000000000000</v>
      </c>
      <c r="N35" s="77">
        <v>4145000000000000</v>
      </c>
      <c r="O35" s="77">
        <v>3906000000000000</v>
      </c>
      <c r="P35" s="77">
        <v>3616000000000000</v>
      </c>
      <c r="Q35" s="77">
        <v>3295000000000000</v>
      </c>
      <c r="R35" s="77">
        <v>2747000000000000</v>
      </c>
      <c r="S35" s="77">
        <v>2352000000000000</v>
      </c>
      <c r="T35" s="77">
        <v>2516000000000000</v>
      </c>
      <c r="U35" s="77">
        <v>2252000000000000</v>
      </c>
      <c r="V35" s="77">
        <v>1944000000000000</v>
      </c>
      <c r="W35" s="77">
        <v>1975000000000000</v>
      </c>
      <c r="X35" s="77">
        <v>1702000000000000</v>
      </c>
      <c r="Y35" s="77">
        <v>1696000000000000</v>
      </c>
      <c r="Z35" s="77">
        <v>1413000000000000</v>
      </c>
      <c r="AA35" s="77">
        <v>1391000000000000</v>
      </c>
      <c r="AB35" s="77">
        <v>1365000000000000</v>
      </c>
      <c r="AC35" s="77">
        <v>1327000000000000</v>
      </c>
      <c r="AD35" s="77">
        <v>1048000000000000</v>
      </c>
      <c r="AE35" s="77">
        <v>1032000000000000</v>
      </c>
      <c r="AF35" s="77">
        <v>1011000000000000</v>
      </c>
      <c r="AG35" s="77">
        <v>976200000000000</v>
      </c>
      <c r="AH35" s="77">
        <v>956500000000000</v>
      </c>
      <c r="AI35" s="77">
        <v>938000000000000</v>
      </c>
      <c r="AJ35" s="78">
        <v>953100000000000</v>
      </c>
    </row>
    <row r="36" spans="3:69" x14ac:dyDescent="0.35">
      <c r="AM36" cm="1">
        <f t="array" ref="AM36:BQ36">TRANSPOSE(AO4:AO34)</f>
        <v>6744000000000000</v>
      </c>
      <c r="AN36">
        <v>7285000000000000</v>
      </c>
      <c r="AO36">
        <v>8753000000000000</v>
      </c>
      <c r="AP36">
        <v>7548000000000000</v>
      </c>
      <c r="AQ36">
        <v>6047000000000000</v>
      </c>
      <c r="AR36">
        <v>5668000000000000</v>
      </c>
      <c r="AS36">
        <v>4631000000000000</v>
      </c>
      <c r="AT36">
        <v>4348000000000000</v>
      </c>
      <c r="AU36">
        <v>4145000000000000</v>
      </c>
      <c r="AV36">
        <v>3906000000000000</v>
      </c>
      <c r="AW36">
        <v>3616000000000000</v>
      </c>
      <c r="AX36">
        <v>3295000000000000</v>
      </c>
      <c r="AY36">
        <v>2747000000000000</v>
      </c>
      <c r="AZ36">
        <v>2352000000000000</v>
      </c>
      <c r="BA36">
        <v>2516000000000000</v>
      </c>
      <c r="BB36">
        <v>2252000000000000</v>
      </c>
      <c r="BC36">
        <v>1944000000000000</v>
      </c>
      <c r="BD36">
        <v>1975000000000000</v>
      </c>
      <c r="BE36">
        <v>1702000000000000</v>
      </c>
      <c r="BF36">
        <v>1696000000000000</v>
      </c>
      <c r="BG36">
        <v>1413000000000000</v>
      </c>
      <c r="BH36">
        <v>1391000000000000</v>
      </c>
      <c r="BI36">
        <v>1365000000000000</v>
      </c>
      <c r="BJ36">
        <v>1327000000000000</v>
      </c>
      <c r="BK36">
        <v>1048000000000000</v>
      </c>
      <c r="BL36">
        <v>1032000000000000</v>
      </c>
      <c r="BM36">
        <v>1011000000000000</v>
      </c>
      <c r="BN36">
        <v>976200000000000</v>
      </c>
      <c r="BO36">
        <v>956500000000000</v>
      </c>
      <c r="BP36">
        <v>938000000000000</v>
      </c>
      <c r="BQ36">
        <v>953100000000000</v>
      </c>
    </row>
    <row r="37" spans="3:69" x14ac:dyDescent="0.35">
      <c r="D37" s="46"/>
      <c r="E37" s="45"/>
    </row>
    <row r="38" spans="3:69" x14ac:dyDescent="0.35">
      <c r="D38" s="46"/>
      <c r="E38" s="43"/>
    </row>
    <row r="39" spans="3:69" x14ac:dyDescent="0.35">
      <c r="D39" s="46"/>
      <c r="E39" s="43"/>
    </row>
    <row r="40" spans="3:69" x14ac:dyDescent="0.35">
      <c r="D40" s="46"/>
      <c r="E40" s="43"/>
    </row>
    <row r="41" spans="3:69" x14ac:dyDescent="0.35">
      <c r="D41" s="46"/>
      <c r="E41" s="43"/>
    </row>
    <row r="42" spans="3:69" x14ac:dyDescent="0.35">
      <c r="D42" s="46"/>
      <c r="E42" s="43"/>
    </row>
    <row r="43" spans="3:69" x14ac:dyDescent="0.35">
      <c r="D43" s="46"/>
      <c r="E43" s="43"/>
    </row>
    <row r="44" spans="3:69" x14ac:dyDescent="0.35">
      <c r="D44" s="46"/>
      <c r="E44" s="45"/>
    </row>
    <row r="45" spans="3:69" x14ac:dyDescent="0.35">
      <c r="D45" s="46"/>
      <c r="E45" s="45"/>
    </row>
    <row r="46" spans="3:69" x14ac:dyDescent="0.35">
      <c r="D46" s="59"/>
      <c r="E46" s="60"/>
    </row>
    <row r="47" spans="3:69" x14ac:dyDescent="0.35">
      <c r="D47" s="46"/>
      <c r="E47" s="4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0F9F-B766-4E71-A183-391FDA7D47AF}">
  <dimension ref="B1:AI12"/>
  <sheetViews>
    <sheetView tabSelected="1" topLeftCell="B1" zoomScale="55" zoomScaleNormal="55" workbookViewId="0">
      <selection activeCell="E27" sqref="E27"/>
    </sheetView>
  </sheetViews>
  <sheetFormatPr defaultRowHeight="14.5" x14ac:dyDescent="0.35"/>
  <cols>
    <col min="3" max="3" width="20.36328125" customWidth="1"/>
    <col min="4" max="4" width="26.08984375" customWidth="1"/>
  </cols>
  <sheetData>
    <row r="1" spans="2:35" ht="18.5" x14ac:dyDescent="0.45">
      <c r="B1" s="86" t="s">
        <v>133</v>
      </c>
    </row>
    <row r="2" spans="2:35" ht="18.5" x14ac:dyDescent="0.45">
      <c r="B2" s="86" t="s">
        <v>134</v>
      </c>
    </row>
    <row r="3" spans="2:35" x14ac:dyDescent="0.35">
      <c r="B3" s="41"/>
      <c r="C3" s="41"/>
      <c r="D3" s="34" t="s">
        <v>132</v>
      </c>
      <c r="E3" s="41" t="s">
        <v>116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</row>
    <row r="4" spans="2:35" ht="15" thickBot="1" x14ac:dyDescent="0.4">
      <c r="B4" s="41" t="s">
        <v>115</v>
      </c>
      <c r="C4" s="41" t="s">
        <v>131</v>
      </c>
      <c r="D4" s="41" t="s">
        <v>113</v>
      </c>
      <c r="E4" s="41">
        <v>-10</v>
      </c>
      <c r="F4" s="41">
        <f>E4+5</f>
        <v>-5</v>
      </c>
      <c r="G4" s="41">
        <f t="shared" ref="G4:U4" si="0">F4+5</f>
        <v>0</v>
      </c>
      <c r="H4" s="41">
        <f t="shared" si="0"/>
        <v>5</v>
      </c>
      <c r="I4" s="41">
        <f t="shared" si="0"/>
        <v>10</v>
      </c>
      <c r="J4" s="41">
        <f t="shared" si="0"/>
        <v>15</v>
      </c>
      <c r="K4" s="41">
        <f t="shared" si="0"/>
        <v>20</v>
      </c>
      <c r="L4" s="41">
        <f t="shared" si="0"/>
        <v>25</v>
      </c>
      <c r="M4" s="41">
        <f t="shared" si="0"/>
        <v>30</v>
      </c>
      <c r="N4" s="41">
        <f t="shared" si="0"/>
        <v>35</v>
      </c>
      <c r="O4" s="41">
        <f t="shared" si="0"/>
        <v>40</v>
      </c>
      <c r="P4" s="41">
        <f t="shared" si="0"/>
        <v>45</v>
      </c>
      <c r="Q4" s="41">
        <f t="shared" si="0"/>
        <v>50</v>
      </c>
      <c r="R4" s="41">
        <f t="shared" si="0"/>
        <v>55</v>
      </c>
      <c r="S4" s="41">
        <f t="shared" si="0"/>
        <v>60</v>
      </c>
      <c r="T4" s="41">
        <f t="shared" si="0"/>
        <v>65</v>
      </c>
      <c r="U4" s="41">
        <f t="shared" si="0"/>
        <v>70</v>
      </c>
      <c r="V4" s="41">
        <f>U4+5</f>
        <v>75</v>
      </c>
      <c r="W4" s="41">
        <f t="shared" ref="W4:AI4" si="1">V4+5</f>
        <v>80</v>
      </c>
      <c r="X4" s="41">
        <f t="shared" si="1"/>
        <v>85</v>
      </c>
      <c r="Y4" s="41">
        <f t="shared" si="1"/>
        <v>90</v>
      </c>
      <c r="Z4" s="41">
        <f t="shared" si="1"/>
        <v>95</v>
      </c>
      <c r="AA4" s="41">
        <f t="shared" si="1"/>
        <v>100</v>
      </c>
      <c r="AB4" s="41">
        <f t="shared" si="1"/>
        <v>105</v>
      </c>
      <c r="AC4" s="41">
        <f t="shared" si="1"/>
        <v>110</v>
      </c>
      <c r="AD4" s="41">
        <f t="shared" si="1"/>
        <v>115</v>
      </c>
      <c r="AE4" s="41">
        <f t="shared" si="1"/>
        <v>120</v>
      </c>
      <c r="AF4" s="41">
        <f t="shared" si="1"/>
        <v>125</v>
      </c>
      <c r="AG4" s="41">
        <f t="shared" si="1"/>
        <v>130</v>
      </c>
      <c r="AH4" s="41">
        <f t="shared" si="1"/>
        <v>135</v>
      </c>
      <c r="AI4" s="41">
        <f t="shared" si="1"/>
        <v>140</v>
      </c>
    </row>
    <row r="5" spans="2:35" x14ac:dyDescent="0.35">
      <c r="B5" s="41">
        <v>1</v>
      </c>
      <c r="C5" s="46">
        <v>5.6269999999999998</v>
      </c>
      <c r="D5" s="43">
        <v>1.6899999999999999E-6</v>
      </c>
      <c r="E5" s="35">
        <v>0.60809999999999997</v>
      </c>
      <c r="F5" s="36">
        <v>0.76459999999999995</v>
      </c>
      <c r="G5" s="36">
        <v>0.80679999999999996</v>
      </c>
      <c r="H5" s="36">
        <v>0.72819999999999996</v>
      </c>
      <c r="I5" s="36">
        <v>0.53590000000000004</v>
      </c>
      <c r="J5" s="36">
        <v>0.34449999999999997</v>
      </c>
      <c r="K5" s="36">
        <v>0.2276</v>
      </c>
      <c r="L5" s="36">
        <v>0.16300000000000001</v>
      </c>
      <c r="M5" s="36">
        <v>0.12</v>
      </c>
      <c r="N5" s="36">
        <v>8.8330000000000006E-2</v>
      </c>
      <c r="O5" s="36">
        <v>6.2700000000000006E-2</v>
      </c>
      <c r="P5" s="36">
        <v>4.6129999999999997E-2</v>
      </c>
      <c r="Q5" s="36">
        <v>3.2759999999999997E-2</v>
      </c>
      <c r="R5" s="36">
        <v>2.4119999999999999E-2</v>
      </c>
      <c r="S5" s="36">
        <v>1.7899999999999999E-2</v>
      </c>
      <c r="T5" s="36">
        <v>1.456E-2</v>
      </c>
      <c r="U5" s="36">
        <v>1.2710000000000001E-2</v>
      </c>
      <c r="V5" s="36">
        <v>1.0149999999999999E-2</v>
      </c>
      <c r="W5" s="62">
        <v>6.4400000000000004E-3</v>
      </c>
      <c r="X5" s="62">
        <v>4.7930000000000004E-3</v>
      </c>
      <c r="Y5" s="62">
        <v>3.6649999999999999E-3</v>
      </c>
      <c r="Z5" s="62">
        <v>2.879E-3</v>
      </c>
      <c r="AA5" s="62">
        <v>2.4429999999999999E-3</v>
      </c>
      <c r="AB5" s="62">
        <v>1.983E-3</v>
      </c>
      <c r="AC5" s="62">
        <v>1.5950000000000001E-3</v>
      </c>
      <c r="AD5" s="62">
        <v>1.276E-3</v>
      </c>
      <c r="AE5" s="62">
        <v>1.047E-3</v>
      </c>
      <c r="AF5" s="62">
        <v>9.2259999999999998E-4</v>
      </c>
      <c r="AG5" s="62">
        <v>8.0610000000000002E-4</v>
      </c>
      <c r="AH5" s="62">
        <v>6.7579999999999995E-4</v>
      </c>
      <c r="AI5" s="63">
        <v>6.4050000000000001E-4</v>
      </c>
    </row>
    <row r="6" spans="2:35" x14ac:dyDescent="0.35">
      <c r="B6" s="41">
        <v>2</v>
      </c>
      <c r="C6" s="46">
        <v>5.69</v>
      </c>
      <c r="D6" s="43">
        <v>4.0600000000000001E-6</v>
      </c>
      <c r="E6" s="40">
        <v>0.60270000000000001</v>
      </c>
      <c r="F6" s="39">
        <v>0.8306</v>
      </c>
      <c r="G6" s="39">
        <v>0.83140000000000003</v>
      </c>
      <c r="H6" s="39">
        <v>0.78900000000000003</v>
      </c>
      <c r="I6" s="39">
        <v>0.52949999999999997</v>
      </c>
      <c r="J6" s="39">
        <v>0.33689999999999998</v>
      </c>
      <c r="K6" s="39">
        <v>0.2261</v>
      </c>
      <c r="L6" s="39">
        <v>0.16880000000000001</v>
      </c>
      <c r="M6" s="39">
        <v>0.1227</v>
      </c>
      <c r="N6" s="39">
        <v>8.9230000000000004E-2</v>
      </c>
      <c r="O6" s="39">
        <v>6.4860000000000001E-2</v>
      </c>
      <c r="P6" s="39">
        <v>4.5920000000000002E-2</v>
      </c>
      <c r="Q6" s="39">
        <v>3.338E-2</v>
      </c>
      <c r="R6" s="39">
        <v>2.4920000000000001E-2</v>
      </c>
      <c r="S6" s="39">
        <v>1.8290000000000001E-2</v>
      </c>
      <c r="T6" s="39">
        <v>1.5100000000000001E-2</v>
      </c>
      <c r="U6" s="39">
        <v>1.3100000000000001E-2</v>
      </c>
      <c r="V6" s="39">
        <v>1.0869999999999999E-2</v>
      </c>
      <c r="W6" s="79">
        <v>7.5669999999999999E-3</v>
      </c>
      <c r="X6" s="79">
        <v>5.3800000000000002E-3</v>
      </c>
      <c r="Y6" s="79">
        <v>4.1869999999999997E-3</v>
      </c>
      <c r="Z6" s="79">
        <v>3.4650000000000002E-3</v>
      </c>
      <c r="AA6" s="79">
        <v>2.843E-3</v>
      </c>
      <c r="AB6" s="79">
        <v>2.3479999999999998E-3</v>
      </c>
      <c r="AC6" s="79">
        <v>1.885E-3</v>
      </c>
      <c r="AD6" s="79">
        <v>1.5269999999999999E-3</v>
      </c>
      <c r="AE6" s="79">
        <v>1.238E-3</v>
      </c>
      <c r="AF6" s="79">
        <v>1.0939999999999999E-3</v>
      </c>
      <c r="AG6" s="79">
        <v>1.0059999999999999E-3</v>
      </c>
      <c r="AH6" s="79">
        <v>8.6479999999999999E-4</v>
      </c>
      <c r="AI6" s="64">
        <v>7.3019999999999997E-4</v>
      </c>
    </row>
    <row r="7" spans="2:35" x14ac:dyDescent="0.35">
      <c r="B7" s="41">
        <v>3</v>
      </c>
      <c r="C7" s="46">
        <v>5.6429999999999998</v>
      </c>
      <c r="D7" s="43">
        <v>6.99E-6</v>
      </c>
      <c r="E7" s="40">
        <v>0.61760000000000004</v>
      </c>
      <c r="F7" s="39">
        <v>0.89759999999999995</v>
      </c>
      <c r="G7" s="79">
        <v>0.89670000000000005</v>
      </c>
      <c r="H7" s="39">
        <v>0.84909999999999997</v>
      </c>
      <c r="I7" s="39">
        <v>0.52390000000000003</v>
      </c>
      <c r="J7" s="39">
        <v>0.32329999999999998</v>
      </c>
      <c r="K7" s="39">
        <v>0.222</v>
      </c>
      <c r="L7" s="39">
        <v>0.15659999999999999</v>
      </c>
      <c r="M7" s="39">
        <v>0.1135</v>
      </c>
      <c r="N7" s="39">
        <v>8.2199999999999995E-2</v>
      </c>
      <c r="O7" s="39">
        <v>5.7979999999999997E-2</v>
      </c>
      <c r="P7" s="39">
        <v>4.2009999999999999E-2</v>
      </c>
      <c r="Q7" s="39">
        <v>3.075E-2</v>
      </c>
      <c r="R7" s="39">
        <v>2.375E-2</v>
      </c>
      <c r="S7" s="39">
        <v>1.8200000000000001E-2</v>
      </c>
      <c r="T7" s="39">
        <v>1.5089999999999999E-2</v>
      </c>
      <c r="U7" s="39">
        <v>1.367E-2</v>
      </c>
      <c r="V7" s="39">
        <v>1.106E-2</v>
      </c>
      <c r="W7" s="79">
        <v>7.8120000000000004E-3</v>
      </c>
      <c r="X7" s="79">
        <v>6.0150000000000004E-3</v>
      </c>
      <c r="Y7" s="79">
        <v>4.4650000000000002E-3</v>
      </c>
      <c r="Z7" s="79">
        <v>3.692E-3</v>
      </c>
      <c r="AA7" s="79">
        <v>3.137E-3</v>
      </c>
      <c r="AB7" s="79">
        <v>2.6610000000000002E-3</v>
      </c>
      <c r="AC7" s="79">
        <v>2.2409999999999999E-3</v>
      </c>
      <c r="AD7" s="79">
        <v>1.7619999999999999E-3</v>
      </c>
      <c r="AE7" s="79">
        <v>1.4679999999999999E-3</v>
      </c>
      <c r="AF7" s="79">
        <v>1.3309999999999999E-3</v>
      </c>
      <c r="AG7" s="79">
        <v>1.1919999999999999E-3</v>
      </c>
      <c r="AH7" s="79">
        <v>1.0790000000000001E-3</v>
      </c>
      <c r="AI7" s="64">
        <v>9.4990000000000005E-4</v>
      </c>
    </row>
    <row r="8" spans="2:35" x14ac:dyDescent="0.35">
      <c r="B8" s="41">
        <v>4</v>
      </c>
      <c r="C8" s="41" t="s">
        <v>118</v>
      </c>
      <c r="D8" s="43">
        <v>1.22E-5</v>
      </c>
      <c r="E8" s="40">
        <v>0.58609999999999995</v>
      </c>
      <c r="F8" s="39">
        <v>0.97270000000000001</v>
      </c>
      <c r="G8" s="39">
        <v>1.0529999999999999</v>
      </c>
      <c r="H8" s="39">
        <v>0.87250000000000005</v>
      </c>
      <c r="I8" s="39">
        <v>0.47149999999999997</v>
      </c>
      <c r="J8" s="39">
        <v>0.29909999999999998</v>
      </c>
      <c r="K8" s="39">
        <v>0.20019999999999999</v>
      </c>
      <c r="L8" s="39">
        <v>0.14130000000000001</v>
      </c>
      <c r="M8" s="39">
        <v>9.9769999999999998E-2</v>
      </c>
      <c r="N8" s="39">
        <v>7.4359999999999996E-2</v>
      </c>
      <c r="O8" s="39">
        <v>5.0990000000000001E-2</v>
      </c>
      <c r="P8" s="39">
        <v>3.9030000000000002E-2</v>
      </c>
      <c r="Q8" s="39">
        <v>3.0280000000000001E-2</v>
      </c>
      <c r="R8" s="39">
        <v>2.273E-2</v>
      </c>
      <c r="S8" s="39">
        <v>1.8749999999999999E-2</v>
      </c>
      <c r="T8" s="39">
        <v>1.6E-2</v>
      </c>
      <c r="U8" s="39">
        <v>1.413E-2</v>
      </c>
      <c r="V8" s="39">
        <v>1.1939999999999999E-2</v>
      </c>
      <c r="W8" s="79">
        <v>8.9770000000000006E-3</v>
      </c>
      <c r="X8" s="79">
        <v>6.8389999999999996E-3</v>
      </c>
      <c r="Y8" s="79">
        <v>5.4939999999999998E-3</v>
      </c>
      <c r="Z8" s="79">
        <v>4.6719999999999999E-3</v>
      </c>
      <c r="AA8" s="79">
        <v>3.98E-3</v>
      </c>
      <c r="AB8" s="79">
        <v>3.5140000000000002E-3</v>
      </c>
      <c r="AC8" s="79">
        <v>2.9970000000000001E-3</v>
      </c>
      <c r="AD8" s="79">
        <v>2.627E-3</v>
      </c>
      <c r="AE8" s="79">
        <v>2.1970000000000002E-3</v>
      </c>
      <c r="AF8" s="79">
        <v>2.052E-3</v>
      </c>
      <c r="AG8" s="79">
        <v>1.82E-3</v>
      </c>
      <c r="AH8" s="79">
        <v>1.6659999999999999E-3</v>
      </c>
      <c r="AI8" s="64">
        <v>1.4729999999999999E-3</v>
      </c>
    </row>
    <row r="9" spans="2:35" x14ac:dyDescent="0.35">
      <c r="B9" s="41">
        <v>5</v>
      </c>
      <c r="C9" s="46">
        <v>5.633</v>
      </c>
      <c r="D9" s="43">
        <v>1.5699999999999999E-5</v>
      </c>
      <c r="E9" s="40">
        <v>0.58609999999999995</v>
      </c>
      <c r="F9" s="39">
        <v>1</v>
      </c>
      <c r="G9" s="39">
        <v>1.083</v>
      </c>
      <c r="H9" s="39">
        <v>0.82950000000000002</v>
      </c>
      <c r="I9" s="39">
        <v>0.44869999999999999</v>
      </c>
      <c r="J9" s="39">
        <v>0.28489999999999999</v>
      </c>
      <c r="K9" s="39">
        <v>0.18090000000000001</v>
      </c>
      <c r="L9" s="39">
        <v>0.1313</v>
      </c>
      <c r="M9" s="39">
        <v>9.5909999999999995E-2</v>
      </c>
      <c r="N9" s="39">
        <v>7.0720000000000005E-2</v>
      </c>
      <c r="O9" s="39">
        <v>5.3809999999999997E-2</v>
      </c>
      <c r="P9" s="39">
        <v>3.8620000000000002E-2</v>
      </c>
      <c r="Q9" s="39">
        <v>2.9919999999999999E-2</v>
      </c>
      <c r="R9" s="39">
        <v>2.3890000000000002E-2</v>
      </c>
      <c r="S9" s="39">
        <v>1.968E-2</v>
      </c>
      <c r="T9" s="39">
        <v>1.7350000000000001E-2</v>
      </c>
      <c r="U9" s="39">
        <v>1.576E-2</v>
      </c>
      <c r="V9" s="39">
        <v>1.299E-2</v>
      </c>
      <c r="W9" s="79">
        <v>1.009E-2</v>
      </c>
      <c r="X9" s="79">
        <v>8.3269999999999993E-3</v>
      </c>
      <c r="Y9" s="79">
        <v>6.6379999999999998E-3</v>
      </c>
      <c r="Z9" s="79">
        <v>5.6620000000000004E-3</v>
      </c>
      <c r="AA9" s="79">
        <v>4.9909999999999998E-3</v>
      </c>
      <c r="AB9" s="79">
        <v>4.2760000000000003E-3</v>
      </c>
      <c r="AC9" s="79">
        <v>3.7810000000000001E-3</v>
      </c>
      <c r="AD9" s="79">
        <v>3.4290000000000002E-3</v>
      </c>
      <c r="AE9" s="79">
        <v>2.9819999999999998E-3</v>
      </c>
      <c r="AF9" s="79">
        <v>2.7130000000000001E-3</v>
      </c>
      <c r="AG9" s="79">
        <v>2.5400000000000002E-3</v>
      </c>
      <c r="AH9" s="79">
        <v>2.2799999999999999E-3</v>
      </c>
      <c r="AI9" s="64">
        <v>2.1480000000000002E-3</v>
      </c>
    </row>
    <row r="10" spans="2:35" x14ac:dyDescent="0.35">
      <c r="B10" s="41">
        <v>6</v>
      </c>
      <c r="C10" s="46">
        <v>5.476</v>
      </c>
      <c r="D10" s="43">
        <v>2.5599999999999999E-5</v>
      </c>
      <c r="E10" s="40">
        <v>0.55559999999999998</v>
      </c>
      <c r="F10" s="39">
        <v>1</v>
      </c>
      <c r="G10" s="39">
        <v>1.206</v>
      </c>
      <c r="H10" s="39">
        <v>0.76559999999999995</v>
      </c>
      <c r="I10" s="39">
        <v>0.4254</v>
      </c>
      <c r="J10" s="39">
        <v>0.2427</v>
      </c>
      <c r="K10" s="39">
        <v>0.17</v>
      </c>
      <c r="L10" s="39">
        <v>0.12280000000000001</v>
      </c>
      <c r="M10" s="39">
        <v>9.0719999999999995E-2</v>
      </c>
      <c r="N10" s="39">
        <v>6.719E-2</v>
      </c>
      <c r="O10" s="39">
        <v>4.9230000000000003E-2</v>
      </c>
      <c r="P10" s="39">
        <v>3.7069999999999999E-2</v>
      </c>
      <c r="Q10" s="39">
        <v>3.048E-2</v>
      </c>
      <c r="R10" s="39">
        <v>2.5219999999999999E-2</v>
      </c>
      <c r="S10" s="39">
        <v>2.214E-2</v>
      </c>
      <c r="T10" s="39">
        <v>1.949E-2</v>
      </c>
      <c r="U10" s="39">
        <v>1.7260000000000001E-2</v>
      </c>
      <c r="V10" s="39">
        <v>1.5100000000000001E-2</v>
      </c>
      <c r="W10" s="79">
        <v>1.248E-2</v>
      </c>
      <c r="X10" s="79">
        <v>1.0619999999999999E-2</v>
      </c>
      <c r="Y10" s="79">
        <v>9.1000000000000004E-3</v>
      </c>
      <c r="Z10" s="79">
        <v>7.9869999999999993E-3</v>
      </c>
      <c r="AA10" s="79">
        <v>7.2589999999999998E-3</v>
      </c>
      <c r="AB10" s="79">
        <v>6.2469999999999999E-3</v>
      </c>
      <c r="AC10" s="79">
        <v>5.6690000000000004E-3</v>
      </c>
      <c r="AD10" s="79">
        <v>5.1529999999999996E-3</v>
      </c>
      <c r="AE10" s="79">
        <v>4.7759999999999999E-3</v>
      </c>
      <c r="AF10" s="79">
        <v>4.3480000000000003E-3</v>
      </c>
      <c r="AG10" s="79">
        <v>4.2050000000000004E-3</v>
      </c>
      <c r="AH10" s="79">
        <v>3.898E-3</v>
      </c>
      <c r="AI10" s="64">
        <v>3.6679999999999998E-3</v>
      </c>
    </row>
    <row r="11" spans="2:35" x14ac:dyDescent="0.35">
      <c r="B11" s="41">
        <v>7</v>
      </c>
      <c r="C11" s="46">
        <v>5.3639999999999999</v>
      </c>
      <c r="D11" s="43">
        <v>3.8300000000000003E-5</v>
      </c>
      <c r="E11" s="40">
        <v>0.49769999999999998</v>
      </c>
      <c r="F11" s="39">
        <v>0.89910000000000001</v>
      </c>
      <c r="G11" s="39">
        <v>1.1459999999999999</v>
      </c>
      <c r="H11" s="39">
        <v>0.70750000000000002</v>
      </c>
      <c r="I11" s="39">
        <v>0.37190000000000001</v>
      </c>
      <c r="J11" s="39">
        <v>0.22969999999999999</v>
      </c>
      <c r="K11" s="39">
        <v>0.15890000000000001</v>
      </c>
      <c r="L11" s="39">
        <v>0.1179</v>
      </c>
      <c r="M11" s="39">
        <v>8.6690000000000003E-2</v>
      </c>
      <c r="N11" s="39">
        <v>6.0479999999999999E-2</v>
      </c>
      <c r="O11" s="39">
        <v>4.793E-2</v>
      </c>
      <c r="P11" s="39">
        <v>3.832E-2</v>
      </c>
      <c r="Q11" s="39">
        <v>3.2439999999999997E-2</v>
      </c>
      <c r="R11" s="39">
        <v>2.845E-2</v>
      </c>
      <c r="S11" s="39">
        <v>2.495E-2</v>
      </c>
      <c r="T11" s="39">
        <v>2.188E-2</v>
      </c>
      <c r="U11" s="39">
        <v>1.9369999999999998E-2</v>
      </c>
      <c r="V11" s="39">
        <v>1.7520000000000001E-2</v>
      </c>
      <c r="W11" s="79">
        <v>1.536E-2</v>
      </c>
      <c r="X11" s="79">
        <v>1.3469999999999999E-2</v>
      </c>
      <c r="Y11" s="79">
        <v>1.187E-2</v>
      </c>
      <c r="Z11" s="79">
        <v>1.069E-2</v>
      </c>
      <c r="AA11" s="79">
        <v>9.6659999999999992E-3</v>
      </c>
      <c r="AB11" s="79">
        <v>8.7810000000000006E-3</v>
      </c>
      <c r="AC11" s="79">
        <v>7.8059999999999996E-3</v>
      </c>
      <c r="AD11" s="79">
        <v>7.2810000000000001E-3</v>
      </c>
      <c r="AE11" s="79">
        <v>6.7920000000000003E-3</v>
      </c>
      <c r="AF11" s="79">
        <v>6.3629999999999997E-3</v>
      </c>
      <c r="AG11" s="79">
        <v>6.0410000000000004E-3</v>
      </c>
      <c r="AH11" s="79">
        <v>5.7099999999999998E-3</v>
      </c>
      <c r="AI11" s="64">
        <v>5.4939999999999998E-3</v>
      </c>
    </row>
    <row r="12" spans="2:35" ht="15" thickBot="1" x14ac:dyDescent="0.4">
      <c r="B12" s="41">
        <v>8</v>
      </c>
      <c r="C12" s="59">
        <v>5.242</v>
      </c>
      <c r="D12" s="43">
        <v>5.5099999999999998E-5</v>
      </c>
      <c r="E12" s="65">
        <v>0.43690000000000001</v>
      </c>
      <c r="F12" s="66">
        <v>0.80840000000000001</v>
      </c>
      <c r="G12" s="66">
        <v>1.0569999999999999</v>
      </c>
      <c r="H12" s="66">
        <v>0.63690000000000002</v>
      </c>
      <c r="I12" s="66">
        <v>0.31830000000000003</v>
      </c>
      <c r="J12" s="66">
        <v>0.20419999999999999</v>
      </c>
      <c r="K12" s="66">
        <v>0.15079999999999999</v>
      </c>
      <c r="L12" s="66">
        <v>0.1118</v>
      </c>
      <c r="M12" s="66">
        <v>8.1920000000000007E-2</v>
      </c>
      <c r="N12" s="66">
        <v>6.4549999999999996E-2</v>
      </c>
      <c r="O12" s="66">
        <v>5.2659999999999998E-2</v>
      </c>
      <c r="P12" s="66">
        <v>4.317E-2</v>
      </c>
      <c r="Q12" s="66">
        <v>3.7760000000000002E-2</v>
      </c>
      <c r="R12" s="66">
        <v>3.2320000000000002E-2</v>
      </c>
      <c r="S12" s="66">
        <v>2.9229999999999999E-2</v>
      </c>
      <c r="T12" s="66">
        <v>2.6519999999999998E-2</v>
      </c>
      <c r="U12" s="66">
        <v>2.487E-2</v>
      </c>
      <c r="V12" s="66">
        <v>2.4539999999999999E-2</v>
      </c>
      <c r="W12" s="66">
        <v>1.8620000000000001E-2</v>
      </c>
      <c r="X12" s="66">
        <v>1.7239999999999998E-2</v>
      </c>
      <c r="Y12" s="66">
        <v>1.6119999999999999E-2</v>
      </c>
      <c r="Z12" s="66">
        <v>1.3729999999999999E-2</v>
      </c>
      <c r="AA12" s="66">
        <v>1.319E-2</v>
      </c>
      <c r="AB12" s="66">
        <v>1.1979999999999999E-2</v>
      </c>
      <c r="AC12" s="66">
        <v>1.14E-2</v>
      </c>
      <c r="AD12" s="66">
        <v>1.0019999999999999E-2</v>
      </c>
      <c r="AE12" s="66">
        <v>9.3559999999999997E-3</v>
      </c>
      <c r="AF12" s="66">
        <v>8.5419999999999992E-3</v>
      </c>
      <c r="AG12" s="66">
        <v>8.7829999999999991E-3</v>
      </c>
      <c r="AH12" s="66">
        <v>7.9939999999999994E-3</v>
      </c>
      <c r="AI12" s="67">
        <v>7.9640000000000006E-3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B7A18-3F20-49E7-AFBE-BE7865D44C31}">
  <dimension ref="B2:K8"/>
  <sheetViews>
    <sheetView topLeftCell="B1" workbookViewId="0">
      <selection activeCell="C3" sqref="C3"/>
    </sheetView>
  </sheetViews>
  <sheetFormatPr defaultRowHeight="14.5" x14ac:dyDescent="0.35"/>
  <cols>
    <col min="3" max="3" width="21.36328125" bestFit="1" customWidth="1"/>
    <col min="4" max="4" width="24.36328125" bestFit="1" customWidth="1"/>
  </cols>
  <sheetData>
    <row r="2" spans="2:11" x14ac:dyDescent="0.35">
      <c r="B2" s="2"/>
      <c r="C2" s="2"/>
      <c r="D2" s="34" t="s">
        <v>121</v>
      </c>
      <c r="E2" s="58" t="s">
        <v>122</v>
      </c>
      <c r="F2" s="58"/>
      <c r="G2" s="58"/>
      <c r="H2" s="58"/>
      <c r="I2" s="2"/>
      <c r="J2" s="2"/>
    </row>
    <row r="3" spans="2:11" ht="15" thickBot="1" x14ac:dyDescent="0.4">
      <c r="B3" s="2" t="s">
        <v>115</v>
      </c>
      <c r="C3" s="41" t="s">
        <v>131</v>
      </c>
      <c r="D3" s="2" t="s">
        <v>113</v>
      </c>
      <c r="E3" s="2">
        <v>-15</v>
      </c>
      <c r="F3" s="2">
        <f>E3+5</f>
        <v>-10</v>
      </c>
      <c r="G3" s="2">
        <f t="shared" ref="G3:J3" si="0">F3+5</f>
        <v>-5</v>
      </c>
      <c r="H3" s="2">
        <f t="shared" si="0"/>
        <v>0</v>
      </c>
      <c r="I3" s="2">
        <f t="shared" si="0"/>
        <v>5</v>
      </c>
      <c r="J3" s="2">
        <f t="shared" si="0"/>
        <v>10</v>
      </c>
      <c r="K3" t="s">
        <v>123</v>
      </c>
    </row>
    <row r="4" spans="2:11" x14ac:dyDescent="0.35">
      <c r="B4" s="2">
        <v>1</v>
      </c>
      <c r="C4" s="2" t="s">
        <v>118</v>
      </c>
      <c r="D4" s="2" t="s">
        <v>118</v>
      </c>
      <c r="E4" s="35"/>
      <c r="F4" s="36"/>
      <c r="G4" s="36"/>
      <c r="H4" s="36"/>
      <c r="I4" s="36"/>
      <c r="J4" s="36"/>
      <c r="K4" t="s">
        <v>118</v>
      </c>
    </row>
    <row r="5" spans="2:11" x14ac:dyDescent="0.35">
      <c r="B5" s="2">
        <v>2</v>
      </c>
      <c r="C5" s="2" t="s">
        <v>118</v>
      </c>
      <c r="D5" s="2" t="s">
        <v>118</v>
      </c>
      <c r="E5" s="6"/>
      <c r="F5" s="2"/>
      <c r="G5" s="2"/>
      <c r="H5" s="2"/>
      <c r="I5" s="2"/>
      <c r="J5" s="2"/>
      <c r="K5" t="s">
        <v>118</v>
      </c>
    </row>
    <row r="6" spans="2:11" x14ac:dyDescent="0.35">
      <c r="B6" s="2">
        <v>3</v>
      </c>
      <c r="C6" s="2" t="s">
        <v>118</v>
      </c>
      <c r="D6" s="2" t="s">
        <v>118</v>
      </c>
      <c r="E6" s="6"/>
      <c r="F6" s="2"/>
      <c r="H6" s="2"/>
      <c r="I6" s="2"/>
      <c r="J6" s="2"/>
      <c r="K6" t="s">
        <v>118</v>
      </c>
    </row>
    <row r="7" spans="2:11" x14ac:dyDescent="0.35">
      <c r="B7" s="2">
        <v>4</v>
      </c>
      <c r="C7" s="2" t="s">
        <v>118</v>
      </c>
      <c r="D7" s="2" t="s">
        <v>118</v>
      </c>
      <c r="E7" s="6"/>
      <c r="F7" s="2"/>
      <c r="G7" s="2"/>
      <c r="H7" s="2"/>
      <c r="I7" s="2"/>
      <c r="J7" s="2"/>
      <c r="K7" t="s">
        <v>118</v>
      </c>
    </row>
    <row r="8" spans="2:11" x14ac:dyDescent="0.35">
      <c r="B8" s="2">
        <v>5</v>
      </c>
      <c r="C8" s="2" t="s">
        <v>118</v>
      </c>
      <c r="D8" s="2" t="s">
        <v>118</v>
      </c>
      <c r="E8" s="6"/>
      <c r="F8" s="2"/>
      <c r="G8" s="2"/>
      <c r="H8" s="2"/>
      <c r="I8" s="2"/>
      <c r="J8" s="2"/>
      <c r="K8" t="s">
        <v>118</v>
      </c>
    </row>
  </sheetData>
  <mergeCells count="1">
    <mergeCell ref="E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27460-ACF1-467D-BE77-6B7BE6142660}">
  <dimension ref="A1:D17"/>
  <sheetViews>
    <sheetView workbookViewId="0">
      <selection activeCell="F6" sqref="F6"/>
    </sheetView>
  </sheetViews>
  <sheetFormatPr defaultRowHeight="14.5" x14ac:dyDescent="0.35"/>
  <cols>
    <col min="2" max="2" width="24.36328125" bestFit="1" customWidth="1"/>
    <col min="3" max="3" width="20.81640625" bestFit="1" customWidth="1"/>
    <col min="4" max="4" width="21.1796875" bestFit="1" customWidth="1"/>
  </cols>
  <sheetData>
    <row r="1" spans="1:4" x14ac:dyDescent="0.35">
      <c r="A1" s="2" t="s">
        <v>115</v>
      </c>
      <c r="B1" s="2" t="s">
        <v>113</v>
      </c>
      <c r="C1" s="2" t="s">
        <v>124</v>
      </c>
      <c r="D1" s="2" t="s">
        <v>121</v>
      </c>
    </row>
    <row r="2" spans="1:4" x14ac:dyDescent="0.35">
      <c r="A2" s="2">
        <v>1</v>
      </c>
      <c r="B2" s="2"/>
      <c r="C2" s="2"/>
      <c r="D2" s="2"/>
    </row>
    <row r="3" spans="1:4" x14ac:dyDescent="0.35">
      <c r="A3" s="2">
        <f>A2+1</f>
        <v>2</v>
      </c>
      <c r="B3" s="2"/>
      <c r="C3" s="2"/>
      <c r="D3" s="2"/>
    </row>
    <row r="4" spans="1:4" x14ac:dyDescent="0.35">
      <c r="A4" s="2">
        <f t="shared" ref="A4:A15" si="0">A3+1</f>
        <v>3</v>
      </c>
      <c r="B4" s="2"/>
      <c r="C4" s="2"/>
      <c r="D4" s="2"/>
    </row>
    <row r="5" spans="1:4" x14ac:dyDescent="0.35">
      <c r="A5" s="2">
        <f t="shared" si="0"/>
        <v>4</v>
      </c>
      <c r="B5" s="2"/>
      <c r="C5" s="2"/>
      <c r="D5" s="2"/>
    </row>
    <row r="6" spans="1:4" x14ac:dyDescent="0.35">
      <c r="A6" s="2">
        <f t="shared" si="0"/>
        <v>5</v>
      </c>
      <c r="B6" s="2"/>
      <c r="C6" s="2"/>
      <c r="D6" s="2"/>
    </row>
    <row r="7" spans="1:4" x14ac:dyDescent="0.35">
      <c r="A7" s="2">
        <f t="shared" si="0"/>
        <v>6</v>
      </c>
      <c r="B7" s="2"/>
      <c r="C7" s="2"/>
      <c r="D7" s="2"/>
    </row>
    <row r="8" spans="1:4" x14ac:dyDescent="0.35">
      <c r="A8" s="2">
        <f t="shared" si="0"/>
        <v>7</v>
      </c>
      <c r="B8" s="2"/>
      <c r="C8" s="2"/>
      <c r="D8" s="2"/>
    </row>
    <row r="9" spans="1:4" x14ac:dyDescent="0.35">
      <c r="A9" s="2">
        <f t="shared" si="0"/>
        <v>8</v>
      </c>
      <c r="B9" s="2"/>
      <c r="C9" s="2"/>
      <c r="D9" s="2"/>
    </row>
    <row r="10" spans="1:4" x14ac:dyDescent="0.35">
      <c r="A10" s="2">
        <f t="shared" si="0"/>
        <v>9</v>
      </c>
      <c r="B10" s="2"/>
      <c r="C10" s="2"/>
      <c r="D10" s="2"/>
    </row>
    <row r="11" spans="1:4" x14ac:dyDescent="0.35">
      <c r="A11" s="2">
        <f t="shared" si="0"/>
        <v>10</v>
      </c>
      <c r="B11" s="2"/>
      <c r="C11" s="2"/>
      <c r="D11" s="2"/>
    </row>
    <row r="12" spans="1:4" x14ac:dyDescent="0.35">
      <c r="A12" s="2">
        <f t="shared" si="0"/>
        <v>11</v>
      </c>
      <c r="B12" s="2"/>
      <c r="C12" s="2"/>
      <c r="D12" s="2"/>
    </row>
    <row r="13" spans="1:4" x14ac:dyDescent="0.35">
      <c r="A13" s="2">
        <f t="shared" si="0"/>
        <v>12</v>
      </c>
      <c r="B13" s="2"/>
      <c r="C13" s="2"/>
      <c r="D13" s="2"/>
    </row>
    <row r="14" spans="1:4" x14ac:dyDescent="0.35">
      <c r="A14" s="2">
        <f t="shared" si="0"/>
        <v>13</v>
      </c>
      <c r="B14" s="2"/>
      <c r="C14" s="2"/>
      <c r="D14" s="2"/>
    </row>
    <row r="15" spans="1:4" x14ac:dyDescent="0.35">
      <c r="A15" s="2">
        <f t="shared" si="0"/>
        <v>14</v>
      </c>
      <c r="B15" s="2"/>
      <c r="C15" s="2"/>
      <c r="D15" s="2"/>
    </row>
    <row r="16" spans="1:4" x14ac:dyDescent="0.35">
      <c r="A16" s="2" t="s">
        <v>123</v>
      </c>
      <c r="B16" s="2"/>
      <c r="C16" s="2"/>
      <c r="D16" s="2"/>
    </row>
    <row r="17" spans="1:4" x14ac:dyDescent="0.35">
      <c r="A17" s="2" t="s">
        <v>118</v>
      </c>
      <c r="B17" s="2"/>
      <c r="C17" s="2"/>
      <c r="D1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5AB7F-FC92-4A8A-AA8A-FE557826DB74}">
  <dimension ref="A1:G5"/>
  <sheetViews>
    <sheetView workbookViewId="0">
      <selection activeCell="B1" sqref="B1"/>
    </sheetView>
  </sheetViews>
  <sheetFormatPr defaultRowHeight="14.5" x14ac:dyDescent="0.35"/>
  <cols>
    <col min="2" max="2" width="21.36328125" bestFit="1" customWidth="1"/>
    <col min="3" max="3" width="24.36328125" bestFit="1" customWidth="1"/>
    <col min="4" max="4" width="16.81640625" bestFit="1" customWidth="1"/>
    <col min="5" max="5" width="11.1796875" bestFit="1" customWidth="1"/>
    <col min="6" max="6" width="9.36328125" bestFit="1" customWidth="1"/>
    <col min="7" max="7" width="15.08984375" bestFit="1" customWidth="1"/>
  </cols>
  <sheetData>
    <row r="1" spans="1:7" x14ac:dyDescent="0.35">
      <c r="A1" s="2" t="s">
        <v>115</v>
      </c>
      <c r="B1" s="41" t="s">
        <v>131</v>
      </c>
      <c r="C1" s="2" t="s">
        <v>113</v>
      </c>
      <c r="D1" s="2" t="s">
        <v>125</v>
      </c>
      <c r="E1" s="2" t="s">
        <v>114</v>
      </c>
      <c r="F1" s="2" t="s">
        <v>94</v>
      </c>
      <c r="G1" s="2" t="s">
        <v>95</v>
      </c>
    </row>
    <row r="2" spans="1:7" x14ac:dyDescent="0.35">
      <c r="A2" s="2">
        <v>1</v>
      </c>
      <c r="B2" s="2"/>
      <c r="C2" s="2"/>
      <c r="D2" s="2"/>
      <c r="E2" s="2"/>
      <c r="F2" s="2"/>
      <c r="G2" s="2"/>
    </row>
    <row r="3" spans="1:7" x14ac:dyDescent="0.35">
      <c r="A3" s="2">
        <v>2</v>
      </c>
      <c r="B3" s="2"/>
      <c r="C3" s="2"/>
      <c r="D3" s="2"/>
      <c r="E3" s="2"/>
      <c r="F3" s="2"/>
      <c r="G3" s="2"/>
    </row>
    <row r="4" spans="1:7" x14ac:dyDescent="0.35">
      <c r="A4" s="2">
        <v>3</v>
      </c>
      <c r="B4" s="2"/>
      <c r="C4" s="2"/>
      <c r="D4" s="2"/>
      <c r="E4" s="2"/>
      <c r="F4" s="2"/>
      <c r="G4" s="2"/>
    </row>
    <row r="5" spans="1:7" x14ac:dyDescent="0.35">
      <c r="A5" s="2" t="s">
        <v>118</v>
      </c>
      <c r="B5" s="2"/>
      <c r="C5" s="2"/>
      <c r="D5" s="2"/>
      <c r="E5" s="2"/>
      <c r="F5" s="2"/>
      <c r="G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A2F1-5E06-4B69-8761-B624FFCC9C9D}">
  <dimension ref="A1:G16"/>
  <sheetViews>
    <sheetView workbookViewId="0">
      <selection activeCell="B1" sqref="B1"/>
    </sheetView>
  </sheetViews>
  <sheetFormatPr defaultRowHeight="14.5" x14ac:dyDescent="0.35"/>
  <cols>
    <col min="2" max="2" width="21.36328125" bestFit="1" customWidth="1"/>
    <col min="3" max="3" width="24.36328125" bestFit="1" customWidth="1"/>
    <col min="4" max="4" width="25.1796875" bestFit="1" customWidth="1"/>
  </cols>
  <sheetData>
    <row r="1" spans="1:7" x14ac:dyDescent="0.35">
      <c r="A1" s="2" t="s">
        <v>115</v>
      </c>
      <c r="B1" s="41" t="s">
        <v>131</v>
      </c>
      <c r="C1" s="2" t="s">
        <v>113</v>
      </c>
      <c r="D1" s="2" t="s">
        <v>130</v>
      </c>
      <c r="E1" s="2"/>
      <c r="F1" s="2"/>
      <c r="G1" s="2"/>
    </row>
    <row r="2" spans="1:7" x14ac:dyDescent="0.35">
      <c r="A2" s="2">
        <v>1</v>
      </c>
      <c r="B2" s="2"/>
      <c r="C2" s="2"/>
      <c r="D2" s="2"/>
      <c r="E2" s="2"/>
      <c r="F2" s="2"/>
      <c r="G2" s="2"/>
    </row>
    <row r="3" spans="1:7" x14ac:dyDescent="0.35">
      <c r="A3" s="2">
        <v>2</v>
      </c>
      <c r="B3" s="2"/>
      <c r="C3" s="2"/>
      <c r="D3" s="2"/>
      <c r="E3" s="2"/>
      <c r="F3" s="2"/>
      <c r="G3" s="2"/>
    </row>
    <row r="4" spans="1:7" x14ac:dyDescent="0.35">
      <c r="A4" s="2">
        <v>3</v>
      </c>
      <c r="B4" s="2"/>
      <c r="C4" s="2"/>
      <c r="D4" s="2"/>
      <c r="E4" s="2"/>
      <c r="F4" s="2"/>
      <c r="G4" s="2"/>
    </row>
    <row r="5" spans="1:7" x14ac:dyDescent="0.35">
      <c r="A5" s="2">
        <f>A4+1</f>
        <v>4</v>
      </c>
      <c r="B5" s="2"/>
      <c r="C5" s="2"/>
      <c r="D5" s="2"/>
      <c r="E5" s="2"/>
      <c r="F5" s="2"/>
      <c r="G5" s="2"/>
    </row>
    <row r="6" spans="1:7" x14ac:dyDescent="0.35">
      <c r="A6" s="2">
        <f t="shared" ref="A6:A15" si="0">A5+1</f>
        <v>5</v>
      </c>
    </row>
    <row r="7" spans="1:7" x14ac:dyDescent="0.35">
      <c r="A7" s="2">
        <f t="shared" si="0"/>
        <v>6</v>
      </c>
    </row>
    <row r="8" spans="1:7" x14ac:dyDescent="0.35">
      <c r="A8" s="2">
        <f t="shared" si="0"/>
        <v>7</v>
      </c>
    </row>
    <row r="9" spans="1:7" x14ac:dyDescent="0.35">
      <c r="A9" s="2">
        <f t="shared" si="0"/>
        <v>8</v>
      </c>
    </row>
    <row r="10" spans="1:7" x14ac:dyDescent="0.35">
      <c r="A10" s="2">
        <f t="shared" si="0"/>
        <v>9</v>
      </c>
    </row>
    <row r="11" spans="1:7" x14ac:dyDescent="0.35">
      <c r="A11" s="2">
        <f>A10+1</f>
        <v>10</v>
      </c>
    </row>
    <row r="12" spans="1:7" x14ac:dyDescent="0.35">
      <c r="A12" s="2">
        <f t="shared" si="0"/>
        <v>11</v>
      </c>
    </row>
    <row r="13" spans="1:7" x14ac:dyDescent="0.35">
      <c r="A13" s="2">
        <f>A12+1</f>
        <v>12</v>
      </c>
    </row>
    <row r="14" spans="1:7" x14ac:dyDescent="0.35">
      <c r="A14" s="2">
        <f t="shared" si="0"/>
        <v>13</v>
      </c>
    </row>
    <row r="15" spans="1:7" x14ac:dyDescent="0.35">
      <c r="A15" s="2">
        <f t="shared" si="0"/>
        <v>14</v>
      </c>
    </row>
    <row r="16" spans="1:7" x14ac:dyDescent="0.35">
      <c r="A16" s="2">
        <f>A15+1</f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CAC5B0-0B48-4B49-8F4A-34A5DDC1C0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Dataset #1</vt:lpstr>
      <vt:lpstr>Dataset #2</vt:lpstr>
      <vt:lpstr>Dataset #3</vt:lpstr>
      <vt:lpstr>Dataset #4</vt:lpstr>
      <vt:lpstr>Dataset #5</vt:lpstr>
      <vt:lpstr>Dataset #6</vt:lpstr>
      <vt:lpstr>Dataset #7</vt:lpstr>
      <vt:lpstr>Dataset #8</vt:lpstr>
      <vt:lpstr>Dataset #9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Eckels</dc:creator>
  <cp:lastModifiedBy>Allen, Madison</cp:lastModifiedBy>
  <dcterms:created xsi:type="dcterms:W3CDTF">2022-10-26T18:09:32Z</dcterms:created>
  <dcterms:modified xsi:type="dcterms:W3CDTF">2022-11-10T06:49:04Z</dcterms:modified>
</cp:coreProperties>
</file>