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ros\Google Drive\Universidad\Trabajos Escolares\PIAE I\PIAE Github Repository\3 - Conceptual Design\Weight &amp; Cost Analysis\"/>
    </mc:Choice>
  </mc:AlternateContent>
  <xr:revisionPtr revIDLastSave="0" documentId="13_ncr:1_{0AFB0843-8A3A-4A73-AD49-61CCC9E8117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Hoja1!$A$3:$J$3</definedName>
    <definedName name="_xlnm.Print_Area" localSheetId="0">Hoja1!$A$3:$I$36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I10" i="1"/>
  <c r="H32" i="1"/>
  <c r="H33" i="1"/>
  <c r="H34" i="1"/>
  <c r="H35" i="1"/>
  <c r="H31" i="1"/>
  <c r="H20" i="1"/>
  <c r="H21" i="1"/>
  <c r="H22" i="1"/>
  <c r="H23" i="1"/>
  <c r="H24" i="1"/>
  <c r="H25" i="1"/>
  <c r="H26" i="1"/>
  <c r="H27" i="1"/>
  <c r="H28" i="1"/>
  <c r="H29" i="1"/>
  <c r="H30" i="1"/>
  <c r="H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E32" i="1"/>
  <c r="E33" i="1"/>
  <c r="E34" i="1"/>
  <c r="E35" i="1"/>
  <c r="E3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G32" i="1"/>
  <c r="I32" i="1" s="1"/>
  <c r="G33" i="1"/>
  <c r="I33" i="1" s="1"/>
  <c r="G34" i="1"/>
  <c r="I34" i="1" s="1"/>
  <c r="G35" i="1"/>
  <c r="I35" i="1" s="1"/>
  <c r="G31" i="1"/>
  <c r="I31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G30" i="1"/>
  <c r="I30" i="1" s="1"/>
  <c r="G19" i="1"/>
  <c r="I19" i="1" s="1"/>
  <c r="G5" i="1"/>
  <c r="I5" i="1" s="1"/>
  <c r="G6" i="1"/>
  <c r="I6" i="1" s="1"/>
  <c r="G7" i="1"/>
  <c r="I7" i="1" s="1"/>
  <c r="G8" i="1"/>
  <c r="I8" i="1" s="1"/>
  <c r="G9" i="1"/>
  <c r="I9" i="1" s="1"/>
  <c r="G10" i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H4" i="1" l="1"/>
  <c r="H36" i="1" s="1"/>
  <c r="G4" i="1"/>
  <c r="I4" i="1" s="1"/>
  <c r="E4" i="1"/>
  <c r="E36" i="1" l="1"/>
  <c r="I36" i="1"/>
</calcChain>
</file>

<file path=xl/sharedStrings.xml><?xml version="1.0" encoding="utf-8"?>
<sst xmlns="http://schemas.openxmlformats.org/spreadsheetml/2006/main" count="106" uniqueCount="58">
  <si>
    <t>Note</t>
  </si>
  <si>
    <t>Unit Mass (kg)</t>
  </si>
  <si>
    <t>Quantity</t>
  </si>
  <si>
    <t>Total Mass (kg)</t>
  </si>
  <si>
    <t>Unit Cost (USD)</t>
  </si>
  <si>
    <t>Unit Cost (MXN)</t>
  </si>
  <si>
    <t>Total Cost (USD)</t>
  </si>
  <si>
    <t>Total Cost (MXN)</t>
  </si>
  <si>
    <t>Brushless motor</t>
  </si>
  <si>
    <t>Supplier data</t>
  </si>
  <si>
    <t>Battery</t>
  </si>
  <si>
    <t xml:space="preserve">Propeller </t>
  </si>
  <si>
    <t>Wing core</t>
  </si>
  <si>
    <t>Main spar</t>
  </si>
  <si>
    <t>Motor servo</t>
  </si>
  <si>
    <t>Pitch control fan</t>
  </si>
  <si>
    <t>Companion computer</t>
  </si>
  <si>
    <t>GPS moudule</t>
  </si>
  <si>
    <t>Fuselage</t>
  </si>
  <si>
    <t>Tail arm</t>
  </si>
  <si>
    <t>Horizontal stabilizer core</t>
  </si>
  <si>
    <t>Vertical stabilizer core</t>
  </si>
  <si>
    <t>Elevator servo</t>
  </si>
  <si>
    <t>Rudder servo</t>
  </si>
  <si>
    <t>Power module</t>
  </si>
  <si>
    <t>Payload</t>
  </si>
  <si>
    <t>Main gear wheel</t>
  </si>
  <si>
    <t>Main gear strut</t>
  </si>
  <si>
    <t>Nose gear strut</t>
  </si>
  <si>
    <t>Nose gear wheel</t>
  </si>
  <si>
    <t>Aileron servo</t>
  </si>
  <si>
    <t>Item</t>
  </si>
  <si>
    <t>Motor ESC</t>
  </si>
  <si>
    <t>Pitch fan ESC</t>
  </si>
  <si>
    <t>Camera</t>
  </si>
  <si>
    <t>Flap spar</t>
  </si>
  <si>
    <t>Horizontal stabilizer spar</t>
  </si>
  <si>
    <t>Vertical stabilizer spar</t>
  </si>
  <si>
    <t>CAD model</t>
  </si>
  <si>
    <t>Measured</t>
  </si>
  <si>
    <t>Rough estimate</t>
  </si>
  <si>
    <t>Exchhange rate (USD/MXN)</t>
  </si>
  <si>
    <t>Source</t>
  </si>
  <si>
    <t>https://hobbyking.com/es_es/propdrive-v2-series-4248-650kv-brushless-outrunner-motor.html?queryID=8c6809b2f576232a5d86786f756a1ca5&amp;objectID=59142&amp;indexName=hbk_live_magento_es_es_products</t>
  </si>
  <si>
    <t>https://hobbyking.com/es_es/turnigy-high-capacity-16000mah-4s-12c-multi-rotor-lipo-pack-w-xt90.html</t>
  </si>
  <si>
    <t>Autopilot</t>
  </si>
  <si>
    <t>https://shop.holybro.com/pixhawk-4_p1089.html?</t>
  </si>
  <si>
    <t>Airspeed sensor</t>
  </si>
  <si>
    <t>Telemetry tranciever</t>
  </si>
  <si>
    <t>https://es.aliexpress.com/item/1005002025255543.html?spm=a2g0o.productlist.0.0.1dea3271ghwJVv&amp;algo_pvid=7d134e0a-ee1b-487d-8766-a799e5241065&amp;algo_expid=7d134e0a-ee1b-487d-8766-a799e5241065-0&amp;btsid=0bb0624516183530316625242e0c63&amp;ws_ab_test=searchweb0_0,searchweb201602_,searchweb201603_</t>
  </si>
  <si>
    <t>https://es.aliexpress.com/item/32473796463.html?spm=a2g0s.9042311.0.0.37de63c0dJBzZb</t>
  </si>
  <si>
    <t>https://es.aliexpress.com/item/32880128406.html?spm=a2g0s.9042311.0.0.37de63c0dJBzZb</t>
  </si>
  <si>
    <t>https://es.aliexpress.com/item/4000378054837.html?spm=a2g0s.9042311.0.0.37de63c0dJBzZb</t>
  </si>
  <si>
    <t>https://hobbyking.com/es_es/aerostar-rvs-80a-electronic-speed-controller-w-reverse-function-5a-bec-2-6s.html</t>
  </si>
  <si>
    <t>https://shop.holybro.com/c/915mhz_0471</t>
  </si>
  <si>
    <t>Total:</t>
  </si>
  <si>
    <t>-</t>
  </si>
  <si>
    <t>Cellular Modem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</si>
</sst>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sz val="11"/>
      <color rgb="FFFF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44" fontId="3" fillId="3" borderId="1" xfId="1" applyFont="1" applyFill="1" applyBorder="1"/>
    <xf numFmtId="0" fontId="2" fillId="2" borderId="4" xfId="0" applyFont="1" applyFill="1" applyBorder="1" applyAlignment="1">
      <alignment horizontal="right"/>
    </xf>
    <xf numFmtId="0" fontId="2" fillId="2" borderId="2" xfId="0" applyFont="1" applyFill="1" applyBorder="1" applyAlignment="1"/>
    <xf numFmtId="0" fontId="3" fillId="3" borderId="3" xfId="0" applyFont="1" applyFill="1" applyBorder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164" fontId="3" fillId="0" borderId="1" xfId="0" applyNumberFormat="1" applyFont="1" applyBorder="1"/>
    <xf numFmtId="164" fontId="3" fillId="3" borderId="4" xfId="1" applyNumberFormat="1" applyFont="1" applyFill="1" applyBorder="1"/>
  </cellXfs>
  <cellStyles count="2">
    <cellStyle name="Currency" xfId="1" builtinId="4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499984740745262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39994506668294322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op.holybro.com/pixhawk-4_p1089.html?" TargetMode="External"/><Relationship Id="rId1" Type="http://schemas.openxmlformats.org/officeDocument/2006/relationships/hyperlink" Target="https://hobbyking.com/es_es/propdrive-v2-series-4248-650kv-brushless-outrunner-motor.html?queryID=8c6809b2f576232a5d86786f756a1ca5&amp;objectID=59142&amp;indexName=hbk_live_magento_es_es_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70" zoomScaleNormal="70" workbookViewId="0">
      <selection activeCell="A20" sqref="A20"/>
    </sheetView>
  </sheetViews>
  <sheetFormatPr defaultColWidth="9.140625" defaultRowHeight="15" x14ac:dyDescent="0.25"/>
  <cols>
    <col min="1" max="1" width="33.42578125" bestFit="1" customWidth="1"/>
    <col min="2" max="2" width="16.28515625" bestFit="1" customWidth="1"/>
    <col min="3" max="3" width="14.5703125" bestFit="1" customWidth="1"/>
    <col min="4" max="4" width="21" bestFit="1" customWidth="1"/>
    <col min="5" max="5" width="22.140625" bestFit="1" customWidth="1"/>
    <col min="6" max="6" width="22.5703125" bestFit="1" customWidth="1"/>
    <col min="7" max="7" width="22.85546875" bestFit="1" customWidth="1"/>
    <col min="8" max="8" width="23.85546875" bestFit="1" customWidth="1"/>
    <col min="9" max="9" width="24" bestFit="1" customWidth="1"/>
    <col min="10" max="10" width="255.7109375" customWidth="1"/>
  </cols>
  <sheetData>
    <row r="1" spans="1:10" ht="17.25" x14ac:dyDescent="0.35">
      <c r="A1" s="2" t="s">
        <v>41</v>
      </c>
      <c r="B1" s="3">
        <v>19.93</v>
      </c>
      <c r="C1" s="1"/>
      <c r="D1" s="1"/>
      <c r="E1" s="1"/>
      <c r="F1" s="1"/>
      <c r="G1" s="1"/>
      <c r="H1" s="1"/>
      <c r="I1" s="1"/>
      <c r="J1" s="1"/>
    </row>
    <row r="2" spans="1:10" ht="16.5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7.25" x14ac:dyDescent="0.35">
      <c r="A3" s="2" t="s">
        <v>31</v>
      </c>
      <c r="B3" s="2" t="s">
        <v>0</v>
      </c>
      <c r="C3" s="2" t="s">
        <v>2</v>
      </c>
      <c r="D3" s="2" t="s">
        <v>1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42</v>
      </c>
    </row>
    <row r="4" spans="1:10" ht="16.5" x14ac:dyDescent="0.3">
      <c r="A4" s="3" t="s">
        <v>30</v>
      </c>
      <c r="B4" s="3" t="s">
        <v>9</v>
      </c>
      <c r="C4" s="3">
        <v>2</v>
      </c>
      <c r="D4" s="3">
        <v>8.9999999999999993E-3</v>
      </c>
      <c r="E4" s="3">
        <f t="shared" ref="E4:E35" si="0">C4*D4</f>
        <v>1.7999999999999999E-2</v>
      </c>
      <c r="F4" s="11">
        <v>1.83</v>
      </c>
      <c r="G4" s="11">
        <f t="shared" ref="G4:G35" si="1">$B$1*F4</f>
        <v>36.471899999999998</v>
      </c>
      <c r="H4" s="11">
        <f t="shared" ref="H4:H35" si="2">C4*F4</f>
        <v>3.66</v>
      </c>
      <c r="I4" s="11">
        <f t="shared" ref="I4:I35" si="3">C4*G4</f>
        <v>72.943799999999996</v>
      </c>
      <c r="J4" s="3" t="s">
        <v>49</v>
      </c>
    </row>
    <row r="5" spans="1:10" ht="16.5" x14ac:dyDescent="0.3">
      <c r="A5" s="3" t="s">
        <v>47</v>
      </c>
      <c r="B5" s="3" t="s">
        <v>39</v>
      </c>
      <c r="C5" s="3">
        <v>1</v>
      </c>
      <c r="D5" s="3">
        <v>3.1E-2</v>
      </c>
      <c r="E5" s="3">
        <f t="shared" si="0"/>
        <v>3.1E-2</v>
      </c>
      <c r="F5" s="11">
        <v>34.56</v>
      </c>
      <c r="G5" s="11">
        <f t="shared" si="1"/>
        <v>688.7808</v>
      </c>
      <c r="H5" s="11">
        <f t="shared" si="2"/>
        <v>34.56</v>
      </c>
      <c r="I5" s="11">
        <f t="shared" si="3"/>
        <v>688.7808</v>
      </c>
      <c r="J5" s="3" t="s">
        <v>50</v>
      </c>
    </row>
    <row r="6" spans="1:10" ht="16.5" x14ac:dyDescent="0.3">
      <c r="A6" s="3" t="s">
        <v>45</v>
      </c>
      <c r="B6" s="3" t="s">
        <v>9</v>
      </c>
      <c r="C6" s="3">
        <v>1</v>
      </c>
      <c r="D6" s="3">
        <v>3.3300000000000003E-2</v>
      </c>
      <c r="E6" s="3">
        <f t="shared" si="0"/>
        <v>3.3300000000000003E-2</v>
      </c>
      <c r="F6" s="11">
        <v>211</v>
      </c>
      <c r="G6" s="11">
        <f t="shared" si="1"/>
        <v>4205.2299999999996</v>
      </c>
      <c r="H6" s="11">
        <f t="shared" si="2"/>
        <v>211</v>
      </c>
      <c r="I6" s="11">
        <f t="shared" si="3"/>
        <v>4205.2299999999996</v>
      </c>
      <c r="J6" s="3" t="s">
        <v>46</v>
      </c>
    </row>
    <row r="7" spans="1:10" ht="16.5" x14ac:dyDescent="0.3">
      <c r="A7" s="3" t="s">
        <v>10</v>
      </c>
      <c r="B7" s="4" t="s">
        <v>9</v>
      </c>
      <c r="C7" s="3">
        <v>1</v>
      </c>
      <c r="D7" s="3">
        <v>1.3660000000000001</v>
      </c>
      <c r="E7" s="3">
        <f t="shared" si="0"/>
        <v>1.3660000000000001</v>
      </c>
      <c r="F7" s="11">
        <v>145.56</v>
      </c>
      <c r="G7" s="11">
        <f t="shared" si="1"/>
        <v>2901.0108</v>
      </c>
      <c r="H7" s="11">
        <f t="shared" si="2"/>
        <v>145.56</v>
      </c>
      <c r="I7" s="11">
        <f t="shared" si="3"/>
        <v>2901.0108</v>
      </c>
      <c r="J7" s="3" t="s">
        <v>44</v>
      </c>
    </row>
    <row r="8" spans="1:10" ht="16.5" x14ac:dyDescent="0.3">
      <c r="A8" s="3" t="s">
        <v>8</v>
      </c>
      <c r="B8" s="3" t="s">
        <v>9</v>
      </c>
      <c r="C8" s="3">
        <v>2</v>
      </c>
      <c r="D8" s="3">
        <v>0.23100000000000001</v>
      </c>
      <c r="E8" s="3">
        <f t="shared" si="0"/>
        <v>0.46200000000000002</v>
      </c>
      <c r="F8" s="11">
        <v>30.56</v>
      </c>
      <c r="G8" s="11">
        <f t="shared" si="1"/>
        <v>609.06079999999997</v>
      </c>
      <c r="H8" s="11">
        <f t="shared" si="2"/>
        <v>61.12</v>
      </c>
      <c r="I8" s="11">
        <f t="shared" si="3"/>
        <v>1218.1215999999999</v>
      </c>
      <c r="J8" s="3" t="s">
        <v>43</v>
      </c>
    </row>
    <row r="9" spans="1:10" ht="16.5" x14ac:dyDescent="0.3">
      <c r="A9" s="3" t="s">
        <v>34</v>
      </c>
      <c r="B9" s="3" t="s">
        <v>39</v>
      </c>
      <c r="C9" s="3">
        <v>1</v>
      </c>
      <c r="D9" s="3">
        <v>0.03</v>
      </c>
      <c r="E9" s="3">
        <f t="shared" si="0"/>
        <v>0.03</v>
      </c>
      <c r="F9" s="11">
        <v>14.04</v>
      </c>
      <c r="G9" s="11">
        <f t="shared" si="1"/>
        <v>279.81719999999996</v>
      </c>
      <c r="H9" s="11">
        <f t="shared" si="2"/>
        <v>14.04</v>
      </c>
      <c r="I9" s="11">
        <f t="shared" si="3"/>
        <v>279.81719999999996</v>
      </c>
      <c r="J9" s="3" t="s">
        <v>51</v>
      </c>
    </row>
    <row r="10" spans="1:10" ht="16.5" x14ac:dyDescent="0.3">
      <c r="A10" s="3" t="s">
        <v>16</v>
      </c>
      <c r="B10" s="3" t="s">
        <v>39</v>
      </c>
      <c r="C10" s="3">
        <v>1</v>
      </c>
      <c r="D10" s="3">
        <v>8.5000000000000006E-2</v>
      </c>
      <c r="E10" s="3">
        <f t="shared" si="0"/>
        <v>8.5000000000000006E-2</v>
      </c>
      <c r="F10" s="11">
        <v>81.760000000000005</v>
      </c>
      <c r="G10" s="11">
        <f t="shared" si="1"/>
        <v>1629.4768000000001</v>
      </c>
      <c r="H10" s="11">
        <f t="shared" si="2"/>
        <v>81.760000000000005</v>
      </c>
      <c r="I10" s="11">
        <f t="shared" si="3"/>
        <v>1629.4768000000001</v>
      </c>
      <c r="J10" s="3" t="s">
        <v>52</v>
      </c>
    </row>
    <row r="11" spans="1:10" ht="16.5" x14ac:dyDescent="0.3">
      <c r="A11" s="3" t="s">
        <v>22</v>
      </c>
      <c r="B11" s="3" t="s">
        <v>9</v>
      </c>
      <c r="C11" s="3">
        <v>1</v>
      </c>
      <c r="D11" s="3">
        <v>8.9999999999999993E-3</v>
      </c>
      <c r="E11" s="3">
        <f t="shared" si="0"/>
        <v>8.9999999999999993E-3</v>
      </c>
      <c r="F11" s="11">
        <v>1.83</v>
      </c>
      <c r="G11" s="11">
        <f t="shared" si="1"/>
        <v>36.471899999999998</v>
      </c>
      <c r="H11" s="11">
        <f t="shared" si="2"/>
        <v>1.83</v>
      </c>
      <c r="I11" s="11">
        <f t="shared" si="3"/>
        <v>36.471899999999998</v>
      </c>
      <c r="J11" s="3" t="s">
        <v>49</v>
      </c>
    </row>
    <row r="12" spans="1:10" ht="16.5" x14ac:dyDescent="0.3">
      <c r="A12" s="3" t="s">
        <v>35</v>
      </c>
      <c r="B12" s="3" t="s">
        <v>9</v>
      </c>
      <c r="C12" s="3">
        <v>1</v>
      </c>
      <c r="D12" s="3">
        <v>0</v>
      </c>
      <c r="E12" s="3">
        <f t="shared" si="0"/>
        <v>0</v>
      </c>
      <c r="F12" s="11">
        <v>0</v>
      </c>
      <c r="G12" s="11">
        <f t="shared" si="1"/>
        <v>0</v>
      </c>
      <c r="H12" s="11">
        <f t="shared" si="2"/>
        <v>0</v>
      </c>
      <c r="I12" s="11">
        <f t="shared" si="3"/>
        <v>0</v>
      </c>
      <c r="J12" s="3" t="s">
        <v>56</v>
      </c>
    </row>
    <row r="13" spans="1:10" ht="16.5" x14ac:dyDescent="0.3">
      <c r="A13" s="3" t="s">
        <v>18</v>
      </c>
      <c r="B13" s="3" t="s">
        <v>38</v>
      </c>
      <c r="C13" s="3">
        <v>1</v>
      </c>
      <c r="D13" s="3">
        <v>0</v>
      </c>
      <c r="E13" s="3">
        <f t="shared" si="0"/>
        <v>0</v>
      </c>
      <c r="F13" s="11">
        <v>0</v>
      </c>
      <c r="G13" s="11">
        <f t="shared" si="1"/>
        <v>0</v>
      </c>
      <c r="H13" s="11">
        <f t="shared" si="2"/>
        <v>0</v>
      </c>
      <c r="I13" s="11">
        <f t="shared" si="3"/>
        <v>0</v>
      </c>
      <c r="J13" s="3" t="s">
        <v>56</v>
      </c>
    </row>
    <row r="14" spans="1:10" ht="16.5" x14ac:dyDescent="0.3">
      <c r="A14" s="3" t="s">
        <v>17</v>
      </c>
      <c r="B14" s="3" t="s">
        <v>9</v>
      </c>
      <c r="C14" s="3">
        <v>1</v>
      </c>
      <c r="D14" s="3">
        <v>3.3000000000000002E-2</v>
      </c>
      <c r="E14" s="3">
        <f t="shared" si="0"/>
        <v>3.3000000000000002E-2</v>
      </c>
      <c r="F14" s="11">
        <v>0</v>
      </c>
      <c r="G14" s="11">
        <f t="shared" si="1"/>
        <v>0</v>
      </c>
      <c r="H14" s="11">
        <f t="shared" si="2"/>
        <v>0</v>
      </c>
      <c r="I14" s="11">
        <f t="shared" si="3"/>
        <v>0</v>
      </c>
      <c r="J14" s="3" t="s">
        <v>46</v>
      </c>
    </row>
    <row r="15" spans="1:10" ht="16.5" x14ac:dyDescent="0.3">
      <c r="A15" s="3" t="s">
        <v>20</v>
      </c>
      <c r="B15" s="3" t="s">
        <v>38</v>
      </c>
      <c r="C15" s="3">
        <v>1</v>
      </c>
      <c r="D15" s="3">
        <v>0</v>
      </c>
      <c r="E15" s="3">
        <f t="shared" si="0"/>
        <v>0</v>
      </c>
      <c r="F15" s="11">
        <v>0</v>
      </c>
      <c r="G15" s="11">
        <f t="shared" si="1"/>
        <v>0</v>
      </c>
      <c r="H15" s="11">
        <f t="shared" si="2"/>
        <v>0</v>
      </c>
      <c r="I15" s="11">
        <f t="shared" si="3"/>
        <v>0</v>
      </c>
      <c r="J15" s="3" t="s">
        <v>56</v>
      </c>
    </row>
    <row r="16" spans="1:10" ht="16.5" x14ac:dyDescent="0.3">
      <c r="A16" s="3" t="s">
        <v>36</v>
      </c>
      <c r="B16" s="3" t="s">
        <v>9</v>
      </c>
      <c r="C16" s="3">
        <v>1</v>
      </c>
      <c r="D16" s="3">
        <v>0</v>
      </c>
      <c r="E16" s="3">
        <f t="shared" si="0"/>
        <v>0</v>
      </c>
      <c r="F16" s="11">
        <v>0</v>
      </c>
      <c r="G16" s="11">
        <f t="shared" si="1"/>
        <v>0</v>
      </c>
      <c r="H16" s="11">
        <f t="shared" si="2"/>
        <v>0</v>
      </c>
      <c r="I16" s="11">
        <f t="shared" si="3"/>
        <v>0</v>
      </c>
      <c r="J16" s="3" t="s">
        <v>56</v>
      </c>
    </row>
    <row r="17" spans="1:10" ht="16.5" x14ac:dyDescent="0.3">
      <c r="A17" s="3" t="s">
        <v>27</v>
      </c>
      <c r="B17" s="3" t="s">
        <v>38</v>
      </c>
      <c r="C17" s="3">
        <v>1</v>
      </c>
      <c r="D17" s="3">
        <v>0</v>
      </c>
      <c r="E17" s="3">
        <f t="shared" si="0"/>
        <v>0</v>
      </c>
      <c r="F17" s="11">
        <v>0</v>
      </c>
      <c r="G17" s="11">
        <f t="shared" si="1"/>
        <v>0</v>
      </c>
      <c r="H17" s="11">
        <f t="shared" si="2"/>
        <v>0</v>
      </c>
      <c r="I17" s="11">
        <f t="shared" si="3"/>
        <v>0</v>
      </c>
      <c r="J17" s="3" t="s">
        <v>56</v>
      </c>
    </row>
    <row r="18" spans="1:10" ht="16.5" x14ac:dyDescent="0.3">
      <c r="A18" s="3" t="s">
        <v>26</v>
      </c>
      <c r="B18" s="3" t="s">
        <v>40</v>
      </c>
      <c r="C18" s="3">
        <v>2</v>
      </c>
      <c r="D18" s="3">
        <v>0</v>
      </c>
      <c r="E18" s="3">
        <f t="shared" si="0"/>
        <v>0</v>
      </c>
      <c r="F18" s="11">
        <v>0</v>
      </c>
      <c r="G18" s="11">
        <f t="shared" si="1"/>
        <v>0</v>
      </c>
      <c r="H18" s="11">
        <f t="shared" si="2"/>
        <v>0</v>
      </c>
      <c r="I18" s="11">
        <f t="shared" si="3"/>
        <v>0</v>
      </c>
      <c r="J18" s="3" t="s">
        <v>56</v>
      </c>
    </row>
    <row r="19" spans="1:10" ht="16.5" x14ac:dyDescent="0.3">
      <c r="A19" s="3" t="s">
        <v>57</v>
      </c>
      <c r="B19" s="3" t="s">
        <v>9</v>
      </c>
      <c r="C19" s="3">
        <v>1</v>
      </c>
      <c r="D19" s="3">
        <v>0.04</v>
      </c>
      <c r="E19" s="3">
        <f t="shared" si="0"/>
        <v>0.04</v>
      </c>
      <c r="F19" s="11">
        <v>83</v>
      </c>
      <c r="G19" s="11">
        <f t="shared" si="1"/>
        <v>1654.19</v>
      </c>
      <c r="H19" s="11">
        <f t="shared" si="2"/>
        <v>83</v>
      </c>
      <c r="I19" s="11">
        <f t="shared" si="3"/>
        <v>1654.19</v>
      </c>
      <c r="J19" s="3"/>
    </row>
    <row r="20" spans="1:10" ht="16.5" x14ac:dyDescent="0.3">
      <c r="A20" s="3" t="s">
        <v>13</v>
      </c>
      <c r="B20" s="3" t="s">
        <v>9</v>
      </c>
      <c r="C20" s="3">
        <v>1</v>
      </c>
      <c r="D20" s="3">
        <v>0</v>
      </c>
      <c r="E20" s="3">
        <f t="shared" si="0"/>
        <v>0</v>
      </c>
      <c r="F20" s="11">
        <v>0</v>
      </c>
      <c r="G20" s="11">
        <f t="shared" si="1"/>
        <v>0</v>
      </c>
      <c r="H20" s="11">
        <f t="shared" si="2"/>
        <v>0</v>
      </c>
      <c r="I20" s="11">
        <f t="shared" si="3"/>
        <v>0</v>
      </c>
      <c r="J20" s="3" t="s">
        <v>56</v>
      </c>
    </row>
    <row r="21" spans="1:10" ht="16.5" x14ac:dyDescent="0.3">
      <c r="A21" s="3" t="s">
        <v>32</v>
      </c>
      <c r="B21" s="3" t="s">
        <v>9</v>
      </c>
      <c r="C21" s="3">
        <v>2</v>
      </c>
      <c r="D21" s="3">
        <v>8.2000000000000003E-2</v>
      </c>
      <c r="E21" s="3">
        <f t="shared" si="0"/>
        <v>0.16400000000000001</v>
      </c>
      <c r="F21" s="11">
        <v>37.270000000000003</v>
      </c>
      <c r="G21" s="11">
        <f t="shared" si="1"/>
        <v>742.79110000000003</v>
      </c>
      <c r="H21" s="11">
        <f t="shared" si="2"/>
        <v>74.540000000000006</v>
      </c>
      <c r="I21" s="11">
        <f t="shared" si="3"/>
        <v>1485.5822000000001</v>
      </c>
      <c r="J21" s="3" t="s">
        <v>53</v>
      </c>
    </row>
    <row r="22" spans="1:10" ht="16.5" x14ac:dyDescent="0.3">
      <c r="A22" s="3" t="s">
        <v>14</v>
      </c>
      <c r="B22" s="3" t="s">
        <v>9</v>
      </c>
      <c r="C22" s="3">
        <v>2</v>
      </c>
      <c r="D22" s="3">
        <v>8.9999999999999993E-3</v>
      </c>
      <c r="E22" s="3">
        <f t="shared" si="0"/>
        <v>1.7999999999999999E-2</v>
      </c>
      <c r="F22" s="11">
        <v>1.83</v>
      </c>
      <c r="G22" s="11">
        <f t="shared" si="1"/>
        <v>36.471899999999998</v>
      </c>
      <c r="H22" s="11">
        <f t="shared" si="2"/>
        <v>3.66</v>
      </c>
      <c r="I22" s="11">
        <f t="shared" si="3"/>
        <v>72.943799999999996</v>
      </c>
      <c r="J22" s="3" t="s">
        <v>49</v>
      </c>
    </row>
    <row r="23" spans="1:10" ht="16.5" x14ac:dyDescent="0.3">
      <c r="A23" s="3" t="s">
        <v>28</v>
      </c>
      <c r="B23" s="3" t="s">
        <v>38</v>
      </c>
      <c r="C23" s="3">
        <v>1</v>
      </c>
      <c r="D23" s="3">
        <v>0</v>
      </c>
      <c r="E23" s="3">
        <f t="shared" si="0"/>
        <v>0</v>
      </c>
      <c r="F23" s="11">
        <v>0</v>
      </c>
      <c r="G23" s="11">
        <f t="shared" si="1"/>
        <v>0</v>
      </c>
      <c r="H23" s="11">
        <f t="shared" si="2"/>
        <v>0</v>
      </c>
      <c r="I23" s="11">
        <f t="shared" si="3"/>
        <v>0</v>
      </c>
      <c r="J23" s="3" t="s">
        <v>56</v>
      </c>
    </row>
    <row r="24" spans="1:10" ht="16.5" x14ac:dyDescent="0.3">
      <c r="A24" s="3" t="s">
        <v>29</v>
      </c>
      <c r="B24" s="3" t="s">
        <v>40</v>
      </c>
      <c r="C24" s="3">
        <v>1</v>
      </c>
      <c r="D24" s="3">
        <v>0</v>
      </c>
      <c r="E24" s="3">
        <f t="shared" si="0"/>
        <v>0</v>
      </c>
      <c r="F24" s="11">
        <v>0</v>
      </c>
      <c r="G24" s="11">
        <f t="shared" si="1"/>
        <v>0</v>
      </c>
      <c r="H24" s="11">
        <f t="shared" si="2"/>
        <v>0</v>
      </c>
      <c r="I24" s="11">
        <f t="shared" si="3"/>
        <v>0</v>
      </c>
      <c r="J24" s="3" t="s">
        <v>56</v>
      </c>
    </row>
    <row r="25" spans="1:10" ht="16.5" x14ac:dyDescent="0.3">
      <c r="A25" s="3" t="s">
        <v>25</v>
      </c>
      <c r="B25" s="3" t="s">
        <v>39</v>
      </c>
      <c r="C25" s="3">
        <v>1</v>
      </c>
      <c r="D25" s="3">
        <v>1</v>
      </c>
      <c r="E25" s="3">
        <f t="shared" si="0"/>
        <v>1</v>
      </c>
      <c r="F25" s="11">
        <v>0</v>
      </c>
      <c r="G25" s="11">
        <f t="shared" si="1"/>
        <v>0</v>
      </c>
      <c r="H25" s="11">
        <f t="shared" si="2"/>
        <v>0</v>
      </c>
      <c r="I25" s="11">
        <f t="shared" si="3"/>
        <v>0</v>
      </c>
      <c r="J25" s="3" t="s">
        <v>56</v>
      </c>
    </row>
    <row r="26" spans="1:10" ht="16.5" x14ac:dyDescent="0.3">
      <c r="A26" s="3" t="s">
        <v>15</v>
      </c>
      <c r="B26" s="3" t="s">
        <v>9</v>
      </c>
      <c r="C26" s="3">
        <v>1</v>
      </c>
      <c r="D26" s="3">
        <v>0</v>
      </c>
      <c r="E26" s="3">
        <f t="shared" si="0"/>
        <v>0</v>
      </c>
      <c r="F26" s="11">
        <v>0</v>
      </c>
      <c r="G26" s="11">
        <f t="shared" si="1"/>
        <v>0</v>
      </c>
      <c r="H26" s="11">
        <f t="shared" si="2"/>
        <v>0</v>
      </c>
      <c r="I26" s="11">
        <f t="shared" si="3"/>
        <v>0</v>
      </c>
      <c r="J26" s="3" t="s">
        <v>56</v>
      </c>
    </row>
    <row r="27" spans="1:10" ht="16.5" x14ac:dyDescent="0.3">
      <c r="A27" s="3" t="s">
        <v>33</v>
      </c>
      <c r="B27" s="3" t="s">
        <v>9</v>
      </c>
      <c r="C27" s="3">
        <v>1</v>
      </c>
      <c r="D27" s="3">
        <v>0</v>
      </c>
      <c r="E27" s="3">
        <f t="shared" si="0"/>
        <v>0</v>
      </c>
      <c r="F27" s="11">
        <v>0</v>
      </c>
      <c r="G27" s="11">
        <f t="shared" si="1"/>
        <v>0</v>
      </c>
      <c r="H27" s="11">
        <f t="shared" si="2"/>
        <v>0</v>
      </c>
      <c r="I27" s="11">
        <f t="shared" si="3"/>
        <v>0</v>
      </c>
      <c r="J27" s="3" t="s">
        <v>56</v>
      </c>
    </row>
    <row r="28" spans="1:10" ht="16.5" x14ac:dyDescent="0.3">
      <c r="A28" s="3" t="s">
        <v>24</v>
      </c>
      <c r="B28" s="3" t="s">
        <v>9</v>
      </c>
      <c r="C28" s="3">
        <v>1</v>
      </c>
      <c r="D28" s="3">
        <v>2.4E-2</v>
      </c>
      <c r="E28" s="3">
        <f t="shared" si="0"/>
        <v>2.4E-2</v>
      </c>
      <c r="F28" s="11">
        <v>0</v>
      </c>
      <c r="G28" s="11">
        <f t="shared" si="1"/>
        <v>0</v>
      </c>
      <c r="H28" s="11">
        <f t="shared" si="2"/>
        <v>0</v>
      </c>
      <c r="I28" s="11">
        <f t="shared" si="3"/>
        <v>0</v>
      </c>
      <c r="J28" s="3" t="s">
        <v>46</v>
      </c>
    </row>
    <row r="29" spans="1:10" ht="16.5" x14ac:dyDescent="0.3">
      <c r="A29" s="3" t="s">
        <v>11</v>
      </c>
      <c r="B29" s="3" t="s">
        <v>9</v>
      </c>
      <c r="C29" s="3">
        <v>2</v>
      </c>
      <c r="D29" s="3">
        <v>0</v>
      </c>
      <c r="E29" s="3">
        <f t="shared" si="0"/>
        <v>0</v>
      </c>
      <c r="F29" s="11">
        <v>0</v>
      </c>
      <c r="G29" s="11">
        <f t="shared" si="1"/>
        <v>0</v>
      </c>
      <c r="H29" s="11">
        <f t="shared" si="2"/>
        <v>0</v>
      </c>
      <c r="I29" s="11">
        <f t="shared" si="3"/>
        <v>0</v>
      </c>
      <c r="J29" s="3" t="s">
        <v>56</v>
      </c>
    </row>
    <row r="30" spans="1:10" ht="16.5" x14ac:dyDescent="0.3">
      <c r="A30" s="3" t="s">
        <v>23</v>
      </c>
      <c r="B30" s="3" t="s">
        <v>9</v>
      </c>
      <c r="C30" s="3">
        <v>1</v>
      </c>
      <c r="D30" s="3">
        <v>8.9999999999999993E-3</v>
      </c>
      <c r="E30" s="3">
        <f t="shared" si="0"/>
        <v>8.9999999999999993E-3</v>
      </c>
      <c r="F30" s="11">
        <v>1.83</v>
      </c>
      <c r="G30" s="11">
        <f t="shared" si="1"/>
        <v>36.471899999999998</v>
      </c>
      <c r="H30" s="11">
        <f t="shared" si="2"/>
        <v>1.83</v>
      </c>
      <c r="I30" s="11">
        <f t="shared" si="3"/>
        <v>36.471899999999998</v>
      </c>
      <c r="J30" s="3" t="s">
        <v>49</v>
      </c>
    </row>
    <row r="31" spans="1:10" ht="16.5" x14ac:dyDescent="0.3">
      <c r="A31" s="3" t="s">
        <v>19</v>
      </c>
      <c r="B31" s="3" t="s">
        <v>9</v>
      </c>
      <c r="C31" s="3">
        <v>1</v>
      </c>
      <c r="D31" s="3">
        <v>0</v>
      </c>
      <c r="E31" s="3">
        <f t="shared" si="0"/>
        <v>0</v>
      </c>
      <c r="F31" s="11">
        <v>0</v>
      </c>
      <c r="G31" s="11">
        <f t="shared" si="1"/>
        <v>0</v>
      </c>
      <c r="H31" s="11">
        <f t="shared" si="2"/>
        <v>0</v>
      </c>
      <c r="I31" s="11">
        <f t="shared" si="3"/>
        <v>0</v>
      </c>
      <c r="J31" s="3"/>
    </row>
    <row r="32" spans="1:10" ht="16.5" x14ac:dyDescent="0.3">
      <c r="A32" s="3" t="s">
        <v>48</v>
      </c>
      <c r="B32" s="3" t="s">
        <v>39</v>
      </c>
      <c r="C32" s="3">
        <v>1</v>
      </c>
      <c r="D32" s="3">
        <v>0.03</v>
      </c>
      <c r="E32" s="3">
        <f t="shared" si="0"/>
        <v>0.03</v>
      </c>
      <c r="F32" s="11">
        <v>39</v>
      </c>
      <c r="G32" s="11">
        <f t="shared" si="1"/>
        <v>777.27</v>
      </c>
      <c r="H32" s="11">
        <f t="shared" si="2"/>
        <v>39</v>
      </c>
      <c r="I32" s="11">
        <f t="shared" si="3"/>
        <v>777.27</v>
      </c>
      <c r="J32" s="3" t="s">
        <v>54</v>
      </c>
    </row>
    <row r="33" spans="1:10" ht="16.5" x14ac:dyDescent="0.3">
      <c r="A33" s="3" t="s">
        <v>21</v>
      </c>
      <c r="B33" s="3" t="s">
        <v>38</v>
      </c>
      <c r="C33" s="3">
        <v>1</v>
      </c>
      <c r="D33" s="3">
        <v>0</v>
      </c>
      <c r="E33" s="3">
        <f t="shared" si="0"/>
        <v>0</v>
      </c>
      <c r="F33" s="11">
        <v>0</v>
      </c>
      <c r="G33" s="11">
        <f t="shared" si="1"/>
        <v>0</v>
      </c>
      <c r="H33" s="11">
        <f t="shared" si="2"/>
        <v>0</v>
      </c>
      <c r="I33" s="11">
        <f t="shared" si="3"/>
        <v>0</v>
      </c>
      <c r="J33" s="3" t="s">
        <v>56</v>
      </c>
    </row>
    <row r="34" spans="1:10" ht="16.5" x14ac:dyDescent="0.3">
      <c r="A34" s="3" t="s">
        <v>37</v>
      </c>
      <c r="B34" s="3" t="s">
        <v>9</v>
      </c>
      <c r="C34" s="3">
        <v>1</v>
      </c>
      <c r="D34" s="3">
        <v>0</v>
      </c>
      <c r="E34" s="3">
        <f t="shared" si="0"/>
        <v>0</v>
      </c>
      <c r="F34" s="11">
        <v>0</v>
      </c>
      <c r="G34" s="11">
        <f t="shared" si="1"/>
        <v>0</v>
      </c>
      <c r="H34" s="11">
        <f t="shared" si="2"/>
        <v>0</v>
      </c>
      <c r="I34" s="11">
        <f t="shared" si="3"/>
        <v>0</v>
      </c>
      <c r="J34" s="3" t="s">
        <v>56</v>
      </c>
    </row>
    <row r="35" spans="1:10" ht="16.5" x14ac:dyDescent="0.3">
      <c r="A35" s="3" t="s">
        <v>12</v>
      </c>
      <c r="B35" s="3" t="s">
        <v>38</v>
      </c>
      <c r="C35" s="3">
        <v>1</v>
      </c>
      <c r="D35" s="3">
        <v>0</v>
      </c>
      <c r="E35" s="3">
        <f t="shared" si="0"/>
        <v>0</v>
      </c>
      <c r="F35" s="11">
        <v>0</v>
      </c>
      <c r="G35" s="11">
        <f t="shared" si="1"/>
        <v>0</v>
      </c>
      <c r="H35" s="11">
        <f t="shared" si="2"/>
        <v>0</v>
      </c>
      <c r="I35" s="11">
        <f t="shared" si="3"/>
        <v>0</v>
      </c>
      <c r="J35" s="3" t="s">
        <v>56</v>
      </c>
    </row>
    <row r="36" spans="1:10" ht="17.25" x14ac:dyDescent="0.35">
      <c r="A36" s="7"/>
      <c r="B36" s="9"/>
      <c r="C36" s="9"/>
      <c r="D36" s="6" t="s">
        <v>55</v>
      </c>
      <c r="E36" s="8">
        <f>SUM(E4:E35)</f>
        <v>3.3522999999999996</v>
      </c>
      <c r="F36" s="7"/>
      <c r="G36" s="10"/>
      <c r="H36" s="12">
        <f>SUM(H4:H35)</f>
        <v>755.56000000000006</v>
      </c>
      <c r="I36" s="5">
        <f>SUM(I4:I35)</f>
        <v>15058.310800000001</v>
      </c>
      <c r="J36" s="7"/>
    </row>
    <row r="37" spans="1:10" ht="16.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6.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6.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6.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6.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6.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6.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6.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6.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6.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6.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6.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6.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</row>
  </sheetData>
  <autoFilter ref="A3:J3" xr:uid="{ABA105E2-361E-4C17-8FC0-1FD0BE18A29B}">
    <sortState xmlns:xlrd2="http://schemas.microsoft.com/office/spreadsheetml/2017/richdata2" ref="A4:J36">
      <sortCondition ref="A3"/>
    </sortState>
  </autoFilter>
  <conditionalFormatting sqref="B7">
    <cfRule type="containsText" dxfId="14" priority="14" operator="containsText" text="CAD model">
      <formula>NOT(ISERROR(SEARCH("CAD model",B7)))</formula>
    </cfRule>
    <cfRule type="containsText" dxfId="13" priority="15" operator="containsText" text="CAD model">
      <formula>NOT(ISERROR(SEARCH("CAD model",B7)))</formula>
    </cfRule>
  </conditionalFormatting>
  <conditionalFormatting sqref="B5">
    <cfRule type="containsText" dxfId="12" priority="13" operator="containsText" text="Supplier data">
      <formula>NOT(ISERROR(SEARCH("Supplier data",B5)))</formula>
    </cfRule>
  </conditionalFormatting>
  <conditionalFormatting sqref="B4:B35">
    <cfRule type="containsText" dxfId="11" priority="17" operator="containsText" text="CAD model">
      <formula>NOT(ISERROR(SEARCH("CAD model",B4)))</formula>
    </cfRule>
    <cfRule type="containsText" dxfId="10" priority="18" operator="containsText" text="Supplier data">
      <formula>NOT(ISERROR(SEARCH("Supplier data",B4)))</formula>
    </cfRule>
    <cfRule type="containsText" dxfId="9" priority="19" operator="containsText" text="Rough estimate">
      <formula>NOT(ISERROR(SEARCH("Rough estimate",B4)))</formula>
    </cfRule>
    <cfRule type="containsText" dxfId="8" priority="20" operator="containsText" text="Measured">
      <formula>NOT(ISERROR(SEARCH("Measured",B4)))</formula>
    </cfRule>
    <cfRule type="containsText" dxfId="7" priority="21" operator="containsText" text="Supplier data">
      <formula>NOT(ISERROR(SEARCH("Supplier data",B4)))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6" priority="23" operator="containsText" text="S$J$13">
      <formula>NOT(ISERROR(SEARCH("S$J$13",B4)))</formula>
    </cfRule>
    <cfRule type="containsText" dxfId="5" priority="24" operator="containsText" text="Supplier data">
      <formula>NOT(ISERROR(SEARCH("Supplier data",B4)))</formula>
    </cfRule>
  </conditionalFormatting>
  <hyperlinks>
    <hyperlink ref="J8" r:id="rId1" xr:uid="{A7E629EB-11F1-4B32-87F8-CECD5934E176}"/>
    <hyperlink ref="J28" r:id="rId2" xr:uid="{1D7A48B2-9A72-49C6-9452-BA9AD04BF0B6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76" fitToHeight="0" orientation="landscape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CD70BEBB-0554-42E1-A6B9-490442AF65AE}">
            <xm:f>NOT(ISERROR(SEARCH($B$18,B4)))</xm:f>
            <xm:f>$B$18</xm:f>
            <x14:dxf>
              <font>
                <color theme="5" tint="-0.499984740745262"/>
              </font>
            </x14:dxf>
          </x14:cfRule>
          <x14:cfRule type="containsText" priority="34" operator="containsText" id="{076B74B2-7ACA-49AB-8B02-8386556C916E}">
            <xm:f>NOT(ISERROR(SEARCH($B$7,B4)))</xm:f>
            <xm:f>$B$7</xm:f>
            <x14:dxf>
              <font>
                <color theme="5" tint="-0.24994659260841701"/>
              </font>
              <fill>
                <patternFill>
                  <bgColor theme="5" tint="0.59996337778862885"/>
                </patternFill>
              </fill>
            </x14:dxf>
          </x14:cfRule>
          <x14:cfRule type="containsText" priority="35" operator="containsText" id="{B9317E1A-C086-4B70-8618-80193286E9F2}">
            <xm:f>NOT(ISERROR(SEARCH($B$16,B4)))</xm:f>
            <xm:f>$B$16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6" operator="containsText" id="{C9EE5F59-2E2F-4938-8ED6-2FBE7ED8CB1F}">
            <xm:f>NOT(ISERROR(SEARCH($B$25,B4)))</xm:f>
            <xm:f>$B$25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7" operator="containsText" id="{420E6EE1-6DA5-4092-99BF-39FB8567E1D1}">
            <xm:f>NOT(ISERROR(SEARCH($B$13,B4)))</xm:f>
            <xm:f>$B$13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B4:B35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Alfredo Rosas</dc:creator>
  <cp:lastModifiedBy>José Alfredo Rosas</cp:lastModifiedBy>
  <cp:lastPrinted>2021-04-13T23:48:34Z</cp:lastPrinted>
  <dcterms:created xsi:type="dcterms:W3CDTF">2015-06-05T18:19:34Z</dcterms:created>
  <dcterms:modified xsi:type="dcterms:W3CDTF">2021-04-15T21:03:51Z</dcterms:modified>
</cp:coreProperties>
</file>