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ros\Google Drive\Universidad\Trabajos Escolares\PIAE I\PIAE Github Repository\3 - Conceptual Design\5 - Propulsion System Design\candidate_propellers\"/>
    </mc:Choice>
  </mc:AlternateContent>
  <xr:revisionPtr revIDLastSave="0" documentId="13_ncr:1_{436A2E86-C4FB-46D5-9957-13F1560EBA8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Hover" sheetId="1" r:id="rId1"/>
    <sheet name="Cruise" sheetId="2" r:id="rId2"/>
  </sheets>
  <definedNames>
    <definedName name="_xlnm._FilterDatabase" localSheetId="0" hidden="1">Hover!$A$4:$L$4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4" i="2"/>
  <c r="F14" i="2"/>
  <c r="C14" i="2"/>
  <c r="F13" i="2"/>
  <c r="C13" i="2"/>
  <c r="F12" i="2"/>
  <c r="C12" i="2"/>
  <c r="F11" i="2"/>
  <c r="C11" i="2"/>
  <c r="F10" i="2"/>
  <c r="C10" i="2"/>
  <c r="F9" i="2"/>
  <c r="C9" i="2"/>
  <c r="F8" i="2"/>
  <c r="C8" i="2"/>
  <c r="F7" i="2"/>
  <c r="C7" i="2"/>
  <c r="F6" i="2"/>
  <c r="C6" i="2"/>
  <c r="F5" i="2"/>
  <c r="C5" i="2"/>
  <c r="F4" i="2"/>
  <c r="C4" i="2"/>
  <c r="C11" i="1"/>
  <c r="C12" i="1"/>
  <c r="C13" i="1"/>
  <c r="C14" i="1"/>
  <c r="C15" i="1"/>
  <c r="C6" i="1"/>
  <c r="C7" i="1"/>
  <c r="C8" i="1"/>
  <c r="C5" i="1"/>
  <c r="C9" i="1"/>
  <c r="C10" i="1"/>
  <c r="F11" i="1"/>
  <c r="F12" i="1"/>
  <c r="F13" i="1"/>
  <c r="F14" i="1"/>
  <c r="F15" i="1"/>
  <c r="F6" i="1"/>
  <c r="F7" i="1"/>
  <c r="F8" i="1"/>
  <c r="F5" i="1"/>
  <c r="F9" i="1"/>
  <c r="F10" i="1"/>
  <c r="K8" i="1"/>
  <c r="K6" i="1"/>
  <c r="K9" i="1"/>
  <c r="K7" i="1"/>
  <c r="K15" i="1"/>
  <c r="K13" i="1"/>
  <c r="K10" i="1"/>
  <c r="K14" i="1"/>
  <c r="K12" i="1"/>
  <c r="K11" i="1"/>
  <c r="K5" i="1"/>
</calcChain>
</file>

<file path=xl/sharedStrings.xml><?xml version="1.0" encoding="utf-8"?>
<sst xmlns="http://schemas.openxmlformats.org/spreadsheetml/2006/main" count="93" uniqueCount="41">
  <si>
    <t>Name</t>
  </si>
  <si>
    <t>Price (USD)</t>
  </si>
  <si>
    <t>Price (MXN)</t>
  </si>
  <si>
    <t>Source</t>
  </si>
  <si>
    <t>Diameter (in)</t>
  </si>
  <si>
    <t>Pitch (in)</t>
  </si>
  <si>
    <t>Weight (kg)</t>
  </si>
  <si>
    <t>Hover Power (W)</t>
  </si>
  <si>
    <t>Hover Angular Speed (rpm)</t>
  </si>
  <si>
    <t>Reversibility</t>
  </si>
  <si>
    <t>Hover Thrust (N)</t>
  </si>
  <si>
    <t>Exchange Rate (USD/MXN)</t>
  </si>
  <si>
    <t>Diameter (m)</t>
  </si>
  <si>
    <t>Yes</t>
  </si>
  <si>
    <t>https://www.apcprop.com/product/11x3-8sf/</t>
  </si>
  <si>
    <t>12x4</t>
  </si>
  <si>
    <t>Weight (oz)</t>
  </si>
  <si>
    <t>No</t>
  </si>
  <si>
    <t>https://www.apcprop.com/product/12x4/</t>
  </si>
  <si>
    <t>12x3.8SF</t>
  </si>
  <si>
    <t>11x3.8SF</t>
  </si>
  <si>
    <t>https://www.apcprop.com/product/12x3-8sf/</t>
  </si>
  <si>
    <t>12x4.5MR</t>
  </si>
  <si>
    <t>https://www.apcprop.com/product/12x4-5mrp/</t>
  </si>
  <si>
    <t>12x4.7SF</t>
  </si>
  <si>
    <t>https://www.apcprop.com/product/12x4-7sf/</t>
  </si>
  <si>
    <t>13x4</t>
  </si>
  <si>
    <t>https://www.apcprop.com/product/13x4/</t>
  </si>
  <si>
    <t>13x4E</t>
  </si>
  <si>
    <t>https://www.apcprop.com/product/13x4e/</t>
  </si>
  <si>
    <t>13x4W</t>
  </si>
  <si>
    <t>https://www.apcprop.com/product/13x4w/</t>
  </si>
  <si>
    <t>https://www.apcprop.com/product/13x4-5ep/</t>
  </si>
  <si>
    <t>13x4.5EP</t>
  </si>
  <si>
    <t>13x4.5MR</t>
  </si>
  <si>
    <t>https://www.apcprop.com/product/13x4-5mr/</t>
  </si>
  <si>
    <t>13x4.7SF</t>
  </si>
  <si>
    <t>https://www.apcprop.com/product/13x4-7sf/</t>
  </si>
  <si>
    <t>Cruise Thrust (N)</t>
  </si>
  <si>
    <t>Cruise Power (W)</t>
  </si>
  <si>
    <t>Cruise Angular Speed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</si>
</sst>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3" borderId="1" xfId="0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sqref="A1:B1"/>
    </sheetView>
  </sheetViews>
  <sheetFormatPr defaultRowHeight="16.5" x14ac:dyDescent="0.3"/>
  <cols>
    <col min="1" max="1" width="28.85546875" style="1" bestFit="1" customWidth="1"/>
    <col min="2" max="2" width="16.7109375" style="1" bestFit="1" customWidth="1"/>
    <col min="3" max="3" width="16.42578125" style="1" bestFit="1" customWidth="1"/>
    <col min="4" max="4" width="12.5703125" style="1" bestFit="1" customWidth="1"/>
    <col min="5" max="5" width="14.7109375" style="1" bestFit="1" customWidth="1"/>
    <col min="6" max="6" width="14.85546875" style="1" bestFit="1" customWidth="1"/>
    <col min="7" max="7" width="21" style="1" bestFit="1" customWidth="1"/>
    <col min="8" max="8" width="32" style="1" bestFit="1" customWidth="1"/>
    <col min="9" max="9" width="16.42578125" style="1" bestFit="1" customWidth="1"/>
    <col min="10" max="10" width="15" style="1" bestFit="1" customWidth="1"/>
    <col min="11" max="11" width="15.85546875" style="1" bestFit="1" customWidth="1"/>
    <col min="12" max="12" width="47.7109375" style="1" bestFit="1" customWidth="1"/>
    <col min="13" max="16384" width="9.140625" style="1"/>
  </cols>
  <sheetData>
    <row r="1" spans="1:12" ht="17.25" x14ac:dyDescent="0.35">
      <c r="A1" s="2" t="s">
        <v>11</v>
      </c>
      <c r="B1" s="3">
        <v>19.899999999999999</v>
      </c>
    </row>
    <row r="2" spans="1:12" ht="17.25" x14ac:dyDescent="0.35">
      <c r="A2" s="2" t="s">
        <v>10</v>
      </c>
      <c r="B2" s="3">
        <v>36.787999999999997</v>
      </c>
    </row>
    <row r="4" spans="1:12" ht="17.25" x14ac:dyDescent="0.35">
      <c r="A4" s="2" t="s">
        <v>0</v>
      </c>
      <c r="B4" s="2" t="s">
        <v>4</v>
      </c>
      <c r="C4" s="2" t="s">
        <v>12</v>
      </c>
      <c r="D4" s="2" t="s">
        <v>5</v>
      </c>
      <c r="E4" s="2" t="s">
        <v>16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</v>
      </c>
      <c r="K4" s="2" t="s">
        <v>2</v>
      </c>
      <c r="L4" s="2" t="s">
        <v>3</v>
      </c>
    </row>
    <row r="5" spans="1:12" x14ac:dyDescent="0.3">
      <c r="A5" s="3" t="s">
        <v>20</v>
      </c>
      <c r="B5" s="3">
        <v>11</v>
      </c>
      <c r="C5" s="3">
        <f>ROUND(B5*0.0254, 3)</f>
        <v>0.27900000000000003</v>
      </c>
      <c r="D5" s="3">
        <v>3.8</v>
      </c>
      <c r="E5" s="3">
        <v>0.53</v>
      </c>
      <c r="F5" s="3">
        <f>ROUND(E5*0.0283495, 3)</f>
        <v>1.4999999999999999E-2</v>
      </c>
      <c r="G5" s="3">
        <v>925</v>
      </c>
      <c r="H5" s="3">
        <v>12500</v>
      </c>
      <c r="I5" s="3" t="s">
        <v>13</v>
      </c>
      <c r="J5" s="4">
        <v>3.52</v>
      </c>
      <c r="K5" s="4">
        <f>$B$1*J5</f>
        <v>70.048000000000002</v>
      </c>
      <c r="L5" s="3" t="s">
        <v>14</v>
      </c>
    </row>
    <row r="6" spans="1:12" x14ac:dyDescent="0.3">
      <c r="A6" s="3" t="s">
        <v>19</v>
      </c>
      <c r="B6" s="3">
        <v>12</v>
      </c>
      <c r="C6" s="3">
        <f>ROUND(B6*0.0254, 3)</f>
        <v>0.30499999999999999</v>
      </c>
      <c r="D6" s="3">
        <v>3.8</v>
      </c>
      <c r="E6" s="3">
        <v>0.63</v>
      </c>
      <c r="F6" s="3">
        <f>ROUND(E6*0.0283495, 3)</f>
        <v>1.7999999999999999E-2</v>
      </c>
      <c r="G6" s="3">
        <v>850</v>
      </c>
      <c r="H6" s="3">
        <v>11000</v>
      </c>
      <c r="I6" s="3" t="s">
        <v>13</v>
      </c>
      <c r="J6" s="4">
        <v>4.1100000000000003</v>
      </c>
      <c r="K6" s="4">
        <f>$B$1*J6</f>
        <v>81.789000000000001</v>
      </c>
      <c r="L6" s="3" t="s">
        <v>21</v>
      </c>
    </row>
    <row r="7" spans="1:12" x14ac:dyDescent="0.3">
      <c r="A7" s="3" t="s">
        <v>24</v>
      </c>
      <c r="B7" s="3">
        <v>12</v>
      </c>
      <c r="C7" s="3">
        <f>ROUND(B7*0.0254, 3)</f>
        <v>0.30499999999999999</v>
      </c>
      <c r="D7" s="3">
        <v>4.7</v>
      </c>
      <c r="E7" s="3">
        <v>0.63</v>
      </c>
      <c r="F7" s="3">
        <f>ROUND(E7*0.0283495, 3)</f>
        <v>1.7999999999999999E-2</v>
      </c>
      <c r="G7" s="3">
        <v>850</v>
      </c>
      <c r="H7" s="3">
        <v>10000</v>
      </c>
      <c r="I7" s="3" t="s">
        <v>13</v>
      </c>
      <c r="J7" s="4">
        <v>4.1100000000000003</v>
      </c>
      <c r="K7" s="4">
        <f>$B$1*J7</f>
        <v>81.789000000000001</v>
      </c>
      <c r="L7" s="3" t="s">
        <v>25</v>
      </c>
    </row>
    <row r="8" spans="1:12" x14ac:dyDescent="0.3">
      <c r="A8" s="3" t="s">
        <v>15</v>
      </c>
      <c r="B8" s="3">
        <v>12</v>
      </c>
      <c r="C8" s="3">
        <f>ROUND(B8*0.0254, 3)</f>
        <v>0.30499999999999999</v>
      </c>
      <c r="D8" s="3">
        <v>4</v>
      </c>
      <c r="E8" s="3">
        <v>1.41</v>
      </c>
      <c r="F8" s="3">
        <f>ROUND(E8*0.0283495, 3)</f>
        <v>0.04</v>
      </c>
      <c r="G8" s="3">
        <v>900</v>
      </c>
      <c r="H8" s="3">
        <v>12500</v>
      </c>
      <c r="I8" s="3" t="s">
        <v>17</v>
      </c>
      <c r="J8" s="4">
        <v>4.75</v>
      </c>
      <c r="K8" s="4">
        <f>$B$1*J8</f>
        <v>94.524999999999991</v>
      </c>
      <c r="L8" s="3" t="s">
        <v>18</v>
      </c>
    </row>
    <row r="9" spans="1:12" x14ac:dyDescent="0.3">
      <c r="A9" s="3" t="s">
        <v>22</v>
      </c>
      <c r="B9" s="3">
        <v>12</v>
      </c>
      <c r="C9" s="3">
        <f>ROUND(B9*0.0254, 3)</f>
        <v>0.30499999999999999</v>
      </c>
      <c r="D9" s="3">
        <v>4.5</v>
      </c>
      <c r="E9" s="3">
        <v>0.78</v>
      </c>
      <c r="F9" s="3">
        <f>ROUND(E9*0.0283495, 3)</f>
        <v>2.1999999999999999E-2</v>
      </c>
      <c r="G9" s="3">
        <v>1000</v>
      </c>
      <c r="H9" s="3">
        <v>11000</v>
      </c>
      <c r="I9" s="3" t="s">
        <v>13</v>
      </c>
      <c r="J9" s="4">
        <v>3.95</v>
      </c>
      <c r="K9" s="4">
        <f>$B$1*J9</f>
        <v>78.605000000000004</v>
      </c>
      <c r="L9" s="3" t="s">
        <v>23</v>
      </c>
    </row>
    <row r="10" spans="1:12" x14ac:dyDescent="0.3">
      <c r="A10" s="3" t="s">
        <v>30</v>
      </c>
      <c r="B10" s="3">
        <v>13</v>
      </c>
      <c r="C10" s="3">
        <f>ROUND(B10*0.0254, 3)</f>
        <v>0.33</v>
      </c>
      <c r="D10" s="3">
        <v>4</v>
      </c>
      <c r="E10" s="3">
        <v>1.76</v>
      </c>
      <c r="F10" s="3">
        <f>ROUND(E10*0.0283495, 3)</f>
        <v>0.05</v>
      </c>
      <c r="G10" s="3">
        <v>700</v>
      </c>
      <c r="H10" s="3">
        <v>10500</v>
      </c>
      <c r="I10" s="3" t="s">
        <v>17</v>
      </c>
      <c r="J10" s="4">
        <v>6.39</v>
      </c>
      <c r="K10" s="4">
        <f>$B$1*J10</f>
        <v>127.16099999999999</v>
      </c>
      <c r="L10" s="3" t="s">
        <v>31</v>
      </c>
    </row>
    <row r="11" spans="1:12" x14ac:dyDescent="0.3">
      <c r="A11" s="5" t="s">
        <v>36</v>
      </c>
      <c r="B11" s="5">
        <v>13</v>
      </c>
      <c r="C11" s="5">
        <f>ROUND(B11*0.0254, 3)</f>
        <v>0.33</v>
      </c>
      <c r="D11" s="5">
        <v>4.7</v>
      </c>
      <c r="E11" s="5">
        <v>0.78</v>
      </c>
      <c r="F11" s="5">
        <f>ROUND(E11*0.0283495, 3)</f>
        <v>2.1999999999999999E-2</v>
      </c>
      <c r="G11" s="5">
        <v>800</v>
      </c>
      <c r="H11" s="5">
        <v>9000</v>
      </c>
      <c r="I11" s="5" t="s">
        <v>13</v>
      </c>
      <c r="J11" s="6">
        <v>4.84</v>
      </c>
      <c r="K11" s="6">
        <f>$B$1*J11</f>
        <v>96.315999999999988</v>
      </c>
      <c r="L11" s="5" t="s">
        <v>37</v>
      </c>
    </row>
    <row r="12" spans="1:12" x14ac:dyDescent="0.3">
      <c r="A12" s="3" t="s">
        <v>34</v>
      </c>
      <c r="B12" s="3">
        <v>13</v>
      </c>
      <c r="C12" s="3">
        <f>ROUND(B12*0.0254, 3)</f>
        <v>0.33</v>
      </c>
      <c r="D12" s="3">
        <v>4.5</v>
      </c>
      <c r="E12" s="3">
        <v>0.85</v>
      </c>
      <c r="F12" s="3">
        <f>ROUND(E12*0.0283495, 3)</f>
        <v>2.4E-2</v>
      </c>
      <c r="G12" s="3">
        <v>800</v>
      </c>
      <c r="H12" s="3">
        <v>10100</v>
      </c>
      <c r="I12" s="3" t="s">
        <v>13</v>
      </c>
      <c r="J12" s="4">
        <v>4.6500000000000004</v>
      </c>
      <c r="K12" s="4">
        <f>$B$1*J12</f>
        <v>92.534999999999997</v>
      </c>
      <c r="L12" s="3" t="s">
        <v>35</v>
      </c>
    </row>
    <row r="13" spans="1:12" x14ac:dyDescent="0.3">
      <c r="A13" s="3" t="s">
        <v>28</v>
      </c>
      <c r="B13" s="3">
        <v>13</v>
      </c>
      <c r="C13" s="3">
        <f>ROUND(B13*0.0254, 3)</f>
        <v>0.33</v>
      </c>
      <c r="D13" s="3">
        <v>4</v>
      </c>
      <c r="E13" s="3">
        <v>1.06</v>
      </c>
      <c r="F13" s="3">
        <f>ROUND(E13*0.0283495, 3)</f>
        <v>0.03</v>
      </c>
      <c r="G13" s="3">
        <v>800</v>
      </c>
      <c r="H13" s="3">
        <v>11500</v>
      </c>
      <c r="I13" s="3" t="s">
        <v>13</v>
      </c>
      <c r="J13" s="4">
        <v>5.0599999999999996</v>
      </c>
      <c r="K13" s="4">
        <f>$B$1*J13</f>
        <v>100.69399999999999</v>
      </c>
      <c r="L13" s="3" t="s">
        <v>29</v>
      </c>
    </row>
    <row r="14" spans="1:12" x14ac:dyDescent="0.3">
      <c r="A14" s="3" t="s">
        <v>33</v>
      </c>
      <c r="B14" s="3">
        <v>13</v>
      </c>
      <c r="C14" s="3">
        <f>ROUND(B14*0.0254, 3)</f>
        <v>0.33</v>
      </c>
      <c r="D14" s="3">
        <v>4.5</v>
      </c>
      <c r="E14" s="3">
        <v>1.0900000000000001</v>
      </c>
      <c r="F14" s="3">
        <f>ROUND(E14*0.0283495, 3)</f>
        <v>3.1E-2</v>
      </c>
      <c r="G14" s="3">
        <v>800</v>
      </c>
      <c r="H14" s="3">
        <v>10750</v>
      </c>
      <c r="I14" s="3" t="s">
        <v>17</v>
      </c>
      <c r="J14" s="4">
        <v>5.0599999999999996</v>
      </c>
      <c r="K14" s="4">
        <f>$B$1*J14</f>
        <v>100.69399999999999</v>
      </c>
      <c r="L14" s="3" t="s">
        <v>32</v>
      </c>
    </row>
    <row r="15" spans="1:12" x14ac:dyDescent="0.3">
      <c r="A15" s="3" t="s">
        <v>26</v>
      </c>
      <c r="B15" s="3">
        <v>13</v>
      </c>
      <c r="C15" s="3">
        <f>ROUND(B15*0.0254, 3)</f>
        <v>0.33</v>
      </c>
      <c r="D15" s="3">
        <v>4</v>
      </c>
      <c r="E15" s="3">
        <v>1.76</v>
      </c>
      <c r="F15" s="3">
        <f>ROUND(E15*0.0283495, 3)</f>
        <v>0.05</v>
      </c>
      <c r="G15" s="3">
        <v>800</v>
      </c>
      <c r="H15" s="3">
        <v>11250</v>
      </c>
      <c r="I15" s="3" t="s">
        <v>17</v>
      </c>
      <c r="J15" s="4">
        <v>6.39</v>
      </c>
      <c r="K15" s="4">
        <f>$B$1*J15</f>
        <v>127.16099999999999</v>
      </c>
      <c r="L15" s="3" t="s">
        <v>27</v>
      </c>
    </row>
  </sheetData>
  <autoFilter ref="A4:L4" xr:uid="{E3C8ED75-251A-4C2E-8742-0595B4893560}">
    <sortState xmlns:xlrd2="http://schemas.microsoft.com/office/spreadsheetml/2017/richdata2" ref="A5:L15">
      <sortCondition ref="B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7F23-C054-40A9-8B1F-47166629ADF7}">
  <dimension ref="A1:L14"/>
  <sheetViews>
    <sheetView tabSelected="1" workbookViewId="0">
      <selection activeCell="K10" sqref="K10"/>
    </sheetView>
  </sheetViews>
  <sheetFormatPr defaultRowHeight="15" x14ac:dyDescent="0.25"/>
  <cols>
    <col min="1" max="1" width="19.42578125" bestFit="1" customWidth="1"/>
    <col min="2" max="2" width="14.42578125" bestFit="1" customWidth="1"/>
    <col min="3" max="3" width="14.140625" bestFit="1" customWidth="1"/>
    <col min="4" max="4" width="10.28515625" bestFit="1" customWidth="1"/>
    <col min="5" max="5" width="12.42578125" bestFit="1" customWidth="1"/>
    <col min="6" max="6" width="12.5703125" bestFit="1" customWidth="1"/>
    <col min="7" max="7" width="19.140625" bestFit="1" customWidth="1"/>
    <col min="8" max="8" width="30.140625" bestFit="1" customWidth="1"/>
    <col min="9" max="9" width="14.140625" bestFit="1" customWidth="1"/>
    <col min="10" max="10" width="12.7109375" bestFit="1" customWidth="1"/>
    <col min="11" max="11" width="13.5703125" bestFit="1" customWidth="1"/>
    <col min="12" max="12" width="47.7109375" bestFit="1" customWidth="1"/>
  </cols>
  <sheetData>
    <row r="1" spans="1:12" ht="17.25" x14ac:dyDescent="0.35">
      <c r="A1" s="2" t="s">
        <v>38</v>
      </c>
      <c r="B1" s="3">
        <v>2.1419999999999999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25" x14ac:dyDescent="0.35">
      <c r="A3" s="2" t="s">
        <v>0</v>
      </c>
      <c r="B3" s="2" t="s">
        <v>4</v>
      </c>
      <c r="C3" s="2" t="s">
        <v>12</v>
      </c>
      <c r="D3" s="2" t="s">
        <v>5</v>
      </c>
      <c r="E3" s="2" t="s">
        <v>16</v>
      </c>
      <c r="F3" s="2" t="s">
        <v>6</v>
      </c>
      <c r="G3" s="2" t="s">
        <v>39</v>
      </c>
      <c r="H3" s="2" t="s">
        <v>40</v>
      </c>
      <c r="I3" s="2" t="s">
        <v>9</v>
      </c>
      <c r="J3" s="2" t="s">
        <v>1</v>
      </c>
      <c r="K3" s="2" t="s">
        <v>2</v>
      </c>
      <c r="L3" s="2" t="s">
        <v>3</v>
      </c>
    </row>
    <row r="4" spans="1:12" ht="16.5" x14ac:dyDescent="0.3">
      <c r="A4" s="3" t="s">
        <v>20</v>
      </c>
      <c r="B4" s="3">
        <v>11</v>
      </c>
      <c r="C4" s="3">
        <f>ROUND(B4*0.0254, 3)</f>
        <v>0.27900000000000003</v>
      </c>
      <c r="D4" s="3">
        <v>3.8</v>
      </c>
      <c r="E4" s="3">
        <v>0.53</v>
      </c>
      <c r="F4" s="3">
        <f>ROUND(E4*0.0283495, 3)</f>
        <v>1.4999999999999999E-2</v>
      </c>
      <c r="G4" s="3">
        <v>75</v>
      </c>
      <c r="H4" s="3">
        <v>6250</v>
      </c>
      <c r="I4" s="3" t="s">
        <v>13</v>
      </c>
      <c r="J4" s="4">
        <v>3.52</v>
      </c>
      <c r="K4" s="4">
        <f>Hover!$B$1*J4</f>
        <v>70.048000000000002</v>
      </c>
      <c r="L4" s="3" t="s">
        <v>14</v>
      </c>
    </row>
    <row r="5" spans="1:12" ht="16.5" x14ac:dyDescent="0.3">
      <c r="A5" s="3" t="s">
        <v>19</v>
      </c>
      <c r="B5" s="3">
        <v>12</v>
      </c>
      <c r="C5" s="3">
        <f>ROUND(B5*0.0254, 3)</f>
        <v>0.30499999999999999</v>
      </c>
      <c r="D5" s="3">
        <v>3.8</v>
      </c>
      <c r="E5" s="3">
        <v>0.63</v>
      </c>
      <c r="F5" s="3">
        <f>ROUND(E5*0.0283495, 3)</f>
        <v>1.7999999999999999E-2</v>
      </c>
      <c r="G5" s="3">
        <v>75</v>
      </c>
      <c r="H5" s="3">
        <v>5750</v>
      </c>
      <c r="I5" s="3" t="s">
        <v>13</v>
      </c>
      <c r="J5" s="4">
        <v>4.1100000000000003</v>
      </c>
      <c r="K5" s="4">
        <f>Hover!$B$1*J5</f>
        <v>81.789000000000001</v>
      </c>
      <c r="L5" s="3" t="s">
        <v>21</v>
      </c>
    </row>
    <row r="6" spans="1:12" ht="16.5" x14ac:dyDescent="0.3">
      <c r="A6" s="3" t="s">
        <v>24</v>
      </c>
      <c r="B6" s="3">
        <v>12</v>
      </c>
      <c r="C6" s="3">
        <f>ROUND(B6*0.0254, 3)</f>
        <v>0.30499999999999999</v>
      </c>
      <c r="D6" s="3">
        <v>4.7</v>
      </c>
      <c r="E6" s="3">
        <v>0.63</v>
      </c>
      <c r="F6" s="3">
        <f>ROUND(E6*0.0283495, 3)</f>
        <v>1.7999999999999999E-2</v>
      </c>
      <c r="G6" s="3">
        <v>75</v>
      </c>
      <c r="H6" s="3">
        <v>5000</v>
      </c>
      <c r="I6" s="3" t="s">
        <v>13</v>
      </c>
      <c r="J6" s="4">
        <v>4.1100000000000003</v>
      </c>
      <c r="K6" s="4">
        <f>Hover!$B$1*J6</f>
        <v>81.789000000000001</v>
      </c>
      <c r="L6" s="3" t="s">
        <v>25</v>
      </c>
    </row>
    <row r="7" spans="1:12" ht="16.5" x14ac:dyDescent="0.3">
      <c r="A7" s="3" t="s">
        <v>15</v>
      </c>
      <c r="B7" s="3">
        <v>12</v>
      </c>
      <c r="C7" s="3">
        <f>ROUND(B7*0.0254, 3)</f>
        <v>0.30499999999999999</v>
      </c>
      <c r="D7" s="3">
        <v>4</v>
      </c>
      <c r="E7" s="3">
        <v>1.41</v>
      </c>
      <c r="F7" s="3">
        <f>ROUND(E7*0.0283495, 3)</f>
        <v>0.04</v>
      </c>
      <c r="G7" s="3">
        <v>75</v>
      </c>
      <c r="H7" s="3">
        <v>6000</v>
      </c>
      <c r="I7" s="3" t="s">
        <v>17</v>
      </c>
      <c r="J7" s="4">
        <v>4.75</v>
      </c>
      <c r="K7" s="4">
        <f>Hover!$B$1*J7</f>
        <v>94.524999999999991</v>
      </c>
      <c r="L7" s="3" t="s">
        <v>18</v>
      </c>
    </row>
    <row r="8" spans="1:12" ht="16.5" x14ac:dyDescent="0.3">
      <c r="A8" s="3" t="s">
        <v>22</v>
      </c>
      <c r="B8" s="3">
        <v>12</v>
      </c>
      <c r="C8" s="3">
        <f>ROUND(B8*0.0254, 3)</f>
        <v>0.30499999999999999</v>
      </c>
      <c r="D8" s="3">
        <v>4.5</v>
      </c>
      <c r="E8" s="3">
        <v>0.78</v>
      </c>
      <c r="F8" s="3">
        <f>ROUND(E8*0.0283495, 3)</f>
        <v>2.1999999999999999E-2</v>
      </c>
      <c r="G8" s="3">
        <v>75</v>
      </c>
      <c r="H8" s="3">
        <v>5500</v>
      </c>
      <c r="I8" s="3" t="s">
        <v>13</v>
      </c>
      <c r="J8" s="4">
        <v>3.95</v>
      </c>
      <c r="K8" s="4">
        <f>Hover!$B$1*J8</f>
        <v>78.605000000000004</v>
      </c>
      <c r="L8" s="3" t="s">
        <v>23</v>
      </c>
    </row>
    <row r="9" spans="1:12" ht="16.5" x14ac:dyDescent="0.3">
      <c r="A9" s="3" t="s">
        <v>30</v>
      </c>
      <c r="B9" s="3">
        <v>13</v>
      </c>
      <c r="C9" s="3">
        <f>ROUND(B9*0.0254, 3)</f>
        <v>0.33</v>
      </c>
      <c r="D9" s="3">
        <v>4</v>
      </c>
      <c r="E9" s="3">
        <v>1.76</v>
      </c>
      <c r="F9" s="3">
        <f>ROUND(E9*0.0283495, 3)</f>
        <v>0.05</v>
      </c>
      <c r="G9" s="3">
        <v>50</v>
      </c>
      <c r="H9" s="3">
        <v>6000</v>
      </c>
      <c r="I9" s="3" t="s">
        <v>17</v>
      </c>
      <c r="J9" s="4">
        <v>6.39</v>
      </c>
      <c r="K9" s="4">
        <f>Hover!$B$1*J9</f>
        <v>127.16099999999999</v>
      </c>
      <c r="L9" s="3" t="s">
        <v>31</v>
      </c>
    </row>
    <row r="10" spans="1:12" ht="16.5" x14ac:dyDescent="0.3">
      <c r="A10" s="5" t="s">
        <v>36</v>
      </c>
      <c r="B10" s="5">
        <v>13</v>
      </c>
      <c r="C10" s="5">
        <f>ROUND(B10*0.0254, 3)</f>
        <v>0.33</v>
      </c>
      <c r="D10" s="5">
        <v>4.7</v>
      </c>
      <c r="E10" s="5">
        <v>0.78</v>
      </c>
      <c r="F10" s="5">
        <f>ROUND(E10*0.0283495, 3)</f>
        <v>2.1999999999999999E-2</v>
      </c>
      <c r="G10" s="5">
        <v>50</v>
      </c>
      <c r="H10" s="5">
        <v>4300</v>
      </c>
      <c r="I10" s="5" t="s">
        <v>13</v>
      </c>
      <c r="J10" s="6">
        <v>4.84</v>
      </c>
      <c r="K10" s="6">
        <f>Hover!$B$1*J10</f>
        <v>96.315999999999988</v>
      </c>
      <c r="L10" s="5" t="s">
        <v>37</v>
      </c>
    </row>
    <row r="11" spans="1:12" ht="16.5" x14ac:dyDescent="0.3">
      <c r="A11" s="3" t="s">
        <v>34</v>
      </c>
      <c r="B11" s="3">
        <v>13</v>
      </c>
      <c r="C11" s="3">
        <f>ROUND(B11*0.0254, 3)</f>
        <v>0.33</v>
      </c>
      <c r="D11" s="3">
        <v>4.5</v>
      </c>
      <c r="E11" s="3">
        <v>0.85</v>
      </c>
      <c r="F11" s="3">
        <f>ROUND(E11*0.0283495, 3)</f>
        <v>2.4E-2</v>
      </c>
      <c r="G11" s="3">
        <v>50</v>
      </c>
      <c r="H11" s="3">
        <v>5250</v>
      </c>
      <c r="I11" s="3" t="s">
        <v>13</v>
      </c>
      <c r="J11" s="4">
        <v>4.6500000000000004</v>
      </c>
      <c r="K11" s="4">
        <f>Hover!$B$1*J11</f>
        <v>92.534999999999997</v>
      </c>
      <c r="L11" s="3" t="s">
        <v>35</v>
      </c>
    </row>
    <row r="12" spans="1:12" ht="16.5" x14ac:dyDescent="0.3">
      <c r="A12" s="3" t="s">
        <v>28</v>
      </c>
      <c r="B12" s="3">
        <v>13</v>
      </c>
      <c r="C12" s="3">
        <f>ROUND(B12*0.0254, 3)</f>
        <v>0.33</v>
      </c>
      <c r="D12" s="3">
        <v>4</v>
      </c>
      <c r="E12" s="3">
        <v>1.06</v>
      </c>
      <c r="F12" s="3">
        <f>ROUND(E12*0.0283495, 3)</f>
        <v>0.03</v>
      </c>
      <c r="G12" s="3">
        <v>75</v>
      </c>
      <c r="H12" s="3">
        <v>6200</v>
      </c>
      <c r="I12" s="3" t="s">
        <v>13</v>
      </c>
      <c r="J12" s="4">
        <v>5.0599999999999996</v>
      </c>
      <c r="K12" s="4">
        <f>Hover!$B$1*J12</f>
        <v>100.69399999999999</v>
      </c>
      <c r="L12" s="3" t="s">
        <v>29</v>
      </c>
    </row>
    <row r="13" spans="1:12" ht="16.5" x14ac:dyDescent="0.3">
      <c r="A13" s="3" t="s">
        <v>33</v>
      </c>
      <c r="B13" s="3">
        <v>13</v>
      </c>
      <c r="C13" s="3">
        <f>ROUND(B13*0.0254, 3)</f>
        <v>0.33</v>
      </c>
      <c r="D13" s="3">
        <v>4.5</v>
      </c>
      <c r="E13" s="3">
        <v>1.0900000000000001</v>
      </c>
      <c r="F13" s="3">
        <f>ROUND(E13*0.0283495, 3)</f>
        <v>3.1E-2</v>
      </c>
      <c r="G13" s="3">
        <v>75</v>
      </c>
      <c r="H13" s="3">
        <v>6000</v>
      </c>
      <c r="I13" s="3" t="s">
        <v>17</v>
      </c>
      <c r="J13" s="4">
        <v>5.0599999999999996</v>
      </c>
      <c r="K13" s="4">
        <f>Hover!$B$1*J13</f>
        <v>100.69399999999999</v>
      </c>
      <c r="L13" s="3" t="s">
        <v>32</v>
      </c>
    </row>
    <row r="14" spans="1:12" ht="16.5" x14ac:dyDescent="0.3">
      <c r="A14" s="3" t="s">
        <v>26</v>
      </c>
      <c r="B14" s="3">
        <v>13</v>
      </c>
      <c r="C14" s="3">
        <f>ROUND(B14*0.0254, 3)</f>
        <v>0.33</v>
      </c>
      <c r="D14" s="3">
        <v>4</v>
      </c>
      <c r="E14" s="3">
        <v>1.76</v>
      </c>
      <c r="F14" s="3">
        <f>ROUND(E14*0.0283495, 3)</f>
        <v>0.05</v>
      </c>
      <c r="G14" s="3">
        <v>50</v>
      </c>
      <c r="H14" s="3">
        <v>6000</v>
      </c>
      <c r="I14" s="3" t="s">
        <v>17</v>
      </c>
      <c r="J14" s="4">
        <v>6.39</v>
      </c>
      <c r="K14" s="4">
        <f>Hover!$B$1*J14</f>
        <v>127.16099999999999</v>
      </c>
      <c r="L1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Hover</vt:lpstr>
      <vt:lpstr>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Rosas</dc:creator>
  <cp:lastModifiedBy>José Alfredo Rosas</cp:lastModifiedBy>
  <dcterms:created xsi:type="dcterms:W3CDTF">2015-06-05T18:17:20Z</dcterms:created>
  <dcterms:modified xsi:type="dcterms:W3CDTF">2021-04-29T00:20:20Z</dcterms:modified>
</cp:coreProperties>
</file>