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aros\Documents\GitHub\DISECON_PIA\2 - Conceptual Design\Weight &amp; Cost Analysis\"/>
    </mc:Choice>
  </mc:AlternateContent>
  <xr:revisionPtr revIDLastSave="0" documentId="13_ncr:1_{23409FEE-3F80-408A-A86D-37FD9170AF45}" xr6:coauthVersionLast="46" xr6:coauthVersionMax="46" xr10:uidLastSave="{00000000-0000-0000-0000-000000000000}"/>
  <bookViews>
    <workbookView xWindow="28680" yWindow="22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Hoja1!$A$3:$J$3</definedName>
    <definedName name="_xlnm.Print_Area" localSheetId="0">Hoja1!$A$3:$I$32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1" l="1"/>
  <c r="G5" i="1"/>
  <c r="I5" i="1" s="1"/>
  <c r="H5" i="1"/>
  <c r="E6" i="1"/>
  <c r="G6" i="1"/>
  <c r="I6" i="1" s="1"/>
  <c r="H6" i="1"/>
  <c r="E7" i="1"/>
  <c r="G7" i="1"/>
  <c r="I7" i="1" s="1"/>
  <c r="H7" i="1"/>
  <c r="E8" i="1"/>
  <c r="G8" i="1"/>
  <c r="I8" i="1" s="1"/>
  <c r="H8" i="1"/>
  <c r="E9" i="1"/>
  <c r="G9" i="1"/>
  <c r="I9" i="1" s="1"/>
  <c r="H9" i="1"/>
  <c r="E11" i="1"/>
  <c r="G11" i="1"/>
  <c r="I11" i="1" s="1"/>
  <c r="H11" i="1"/>
  <c r="E13" i="1"/>
  <c r="G13" i="1"/>
  <c r="I13" i="1" s="1"/>
  <c r="H13" i="1"/>
  <c r="E14" i="1"/>
  <c r="G14" i="1"/>
  <c r="I14" i="1" s="1"/>
  <c r="H14" i="1"/>
  <c r="E15" i="1"/>
  <c r="G15" i="1"/>
  <c r="I15" i="1" s="1"/>
  <c r="H15" i="1"/>
  <c r="E16" i="1"/>
  <c r="G16" i="1"/>
  <c r="I16" i="1" s="1"/>
  <c r="H16" i="1"/>
  <c r="E17" i="1"/>
  <c r="G17" i="1"/>
  <c r="I17" i="1" s="1"/>
  <c r="H17" i="1"/>
  <c r="E18" i="1"/>
  <c r="G18" i="1"/>
  <c r="I18" i="1" s="1"/>
  <c r="H18" i="1"/>
  <c r="E19" i="1"/>
  <c r="G19" i="1"/>
  <c r="I19" i="1" s="1"/>
  <c r="H19" i="1"/>
  <c r="E10" i="1"/>
  <c r="G10" i="1"/>
  <c r="I10" i="1" s="1"/>
  <c r="H10" i="1"/>
  <c r="E20" i="1"/>
  <c r="G20" i="1"/>
  <c r="I20" i="1" s="1"/>
  <c r="H20" i="1"/>
  <c r="E21" i="1"/>
  <c r="G21" i="1"/>
  <c r="I21" i="1" s="1"/>
  <c r="H21" i="1"/>
  <c r="E22" i="1"/>
  <c r="G22" i="1"/>
  <c r="I22" i="1" s="1"/>
  <c r="H22" i="1"/>
  <c r="E23" i="1"/>
  <c r="G23" i="1"/>
  <c r="I23" i="1" s="1"/>
  <c r="H23" i="1"/>
  <c r="E24" i="1"/>
  <c r="G24" i="1"/>
  <c r="I24" i="1" s="1"/>
  <c r="H24" i="1"/>
  <c r="E25" i="1"/>
  <c r="G25" i="1"/>
  <c r="I25" i="1" s="1"/>
  <c r="H25" i="1"/>
  <c r="E27" i="1"/>
  <c r="G27" i="1"/>
  <c r="I27" i="1" s="1"/>
  <c r="H27" i="1"/>
  <c r="E28" i="1"/>
  <c r="G28" i="1"/>
  <c r="I28" i="1" s="1"/>
  <c r="H28" i="1"/>
  <c r="E29" i="1"/>
  <c r="G29" i="1"/>
  <c r="I29" i="1" s="1"/>
  <c r="H29" i="1"/>
  <c r="E30" i="1"/>
  <c r="G30" i="1"/>
  <c r="I30" i="1" s="1"/>
  <c r="H30" i="1"/>
  <c r="E31" i="1"/>
  <c r="G31" i="1"/>
  <c r="I31" i="1" s="1"/>
  <c r="H31" i="1"/>
  <c r="H32" i="1" l="1"/>
  <c r="E32" i="1" l="1"/>
  <c r="I32" i="1"/>
</calcChain>
</file>

<file path=xl/sharedStrings.xml><?xml version="1.0" encoding="utf-8"?>
<sst xmlns="http://schemas.openxmlformats.org/spreadsheetml/2006/main" count="91" uniqueCount="53">
  <si>
    <t>Note</t>
  </si>
  <si>
    <t>Unit Mass (kg)</t>
  </si>
  <si>
    <t>Quantity</t>
  </si>
  <si>
    <t>Total Mass (kg)</t>
  </si>
  <si>
    <t>Unit Cost (USD)</t>
  </si>
  <si>
    <t>Unit Cost (MXN)</t>
  </si>
  <si>
    <t>Total Cost (USD)</t>
  </si>
  <si>
    <t>Total Cost (MXN)</t>
  </si>
  <si>
    <t>Brushless motor</t>
  </si>
  <si>
    <t>Supplier data</t>
  </si>
  <si>
    <t>Battery</t>
  </si>
  <si>
    <t xml:space="preserve">Propeller </t>
  </si>
  <si>
    <t>Wing core</t>
  </si>
  <si>
    <t>Main spar</t>
  </si>
  <si>
    <t>Companion computer</t>
  </si>
  <si>
    <t>GPS moudule</t>
  </si>
  <si>
    <t>Fuselage</t>
  </si>
  <si>
    <t>Tail arm</t>
  </si>
  <si>
    <t>Horizontal stabilizer core</t>
  </si>
  <si>
    <t>Vertical stabilizer core</t>
  </si>
  <si>
    <t>Elevator servo</t>
  </si>
  <si>
    <t>Rudder servo</t>
  </si>
  <si>
    <t>Power module</t>
  </si>
  <si>
    <t>Main gear wheel</t>
  </si>
  <si>
    <t>Main gear strut</t>
  </si>
  <si>
    <t>Nose gear strut</t>
  </si>
  <si>
    <t>Nose gear wheel</t>
  </si>
  <si>
    <t>Aileron servo</t>
  </si>
  <si>
    <t>Item</t>
  </si>
  <si>
    <t>Motor ESC</t>
  </si>
  <si>
    <t>Camera</t>
  </si>
  <si>
    <t>Flap spar</t>
  </si>
  <si>
    <t>Horizontal stabilizer spar</t>
  </si>
  <si>
    <t>Vertical stabilizer spar</t>
  </si>
  <si>
    <t>CAD model</t>
  </si>
  <si>
    <t>Measured</t>
  </si>
  <si>
    <t>Rough estimate</t>
  </si>
  <si>
    <t>Exchhange rate (USD/MXN)</t>
  </si>
  <si>
    <t>Source</t>
  </si>
  <si>
    <t>Autopilot</t>
  </si>
  <si>
    <t>https://shop.holybro.com/pixhawk-4_p1089.html?</t>
  </si>
  <si>
    <t>Airspeed sensor</t>
  </si>
  <si>
    <t>Telemetry tranciever</t>
  </si>
  <si>
    <t>https://es.aliexpress.com/item/32473796463.html?spm=a2g0s.9042311.0.0.37de63c0dJBzZb</t>
  </si>
  <si>
    <t>https://es.aliexpress.com/item/4000378054837.html?spm=a2g0s.9042311.0.0.37de63c0dJBzZb</t>
  </si>
  <si>
    <t>Total:</t>
  </si>
  <si>
    <t>-</t>
  </si>
  <si>
    <t>Cellular Modem</t>
  </si>
  <si>
    <t>https://hobbyking.com/en_us/propdrive-v2-5050-580kv-brushless-outrunner-motor.html?queryID=6e8d3410b6e69ca2706017e9bbc57584&amp;objectID=59101&amp;indexName=hbk_live_magento_en_us_products_hbk_price_stock_2_group_1_asc</t>
  </si>
  <si>
    <t>https://www.flir.com/products/xt2/</t>
  </si>
  <si>
    <t>https://www.kopterworx.com/pixhawk-rfd868-ultra-long-range-telemetry-modem-bundle.html</t>
  </si>
  <si>
    <t>https://rcbattery.com/liperior-13000mah-6s-12c-22-2v-lipo-battery-with-xt90-plug.html</t>
  </si>
  <si>
    <t>https://hobbyking.com/en_us/yep-120a-lv-2-6s-brushless-speed-controller-with-selectable-sbec.html?queryID=21051a358b501dd4afd35bbe7caa9e8c&amp;objectID=40131&amp;indexName=hbk_live_magento_en_us_products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</si>
</sst>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Palatino Linotype"/>
      <family val="1"/>
    </font>
    <font>
      <sz val="11"/>
      <color theme="1"/>
      <name val="Palatino Linotype"/>
      <family val="1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Palatino Linotype"/>
      <family val="1"/>
    </font>
    <font>
      <sz val="11"/>
      <color rgb="FF3F3F76"/>
      <name val="Palatino Linotype"/>
      <family val="1"/>
    </font>
    <font>
      <sz val="11"/>
      <color rgb="FF9C5700"/>
      <name val="Palatino Linotype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5" applyNumberFormat="0" applyAlignment="0" applyProtection="0"/>
  </cellStyleXfs>
  <cellXfs count="18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0" fontId="3" fillId="0" borderId="1" xfId="0" applyFont="1" applyBorder="1"/>
    <xf numFmtId="44" fontId="3" fillId="3" borderId="1" xfId="1" applyFont="1" applyFill="1" applyBorder="1"/>
    <xf numFmtId="0" fontId="2" fillId="2" borderId="4" xfId="0" applyFont="1" applyFill="1" applyBorder="1" applyAlignment="1">
      <alignment horizontal="right"/>
    </xf>
    <xf numFmtId="0" fontId="2" fillId="2" borderId="2" xfId="0" applyFont="1" applyFill="1" applyBorder="1" applyAlignment="1"/>
    <xf numFmtId="0" fontId="3" fillId="3" borderId="3" xfId="0" applyFont="1" applyFill="1" applyBorder="1"/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164" fontId="3" fillId="0" borderId="1" xfId="0" applyNumberFormat="1" applyFont="1" applyBorder="1"/>
    <xf numFmtId="164" fontId="3" fillId="3" borderId="4" xfId="1" applyNumberFormat="1" applyFont="1" applyFill="1" applyBorder="1"/>
    <xf numFmtId="0" fontId="8" fillId="4" borderId="1" xfId="3" applyFont="1" applyBorder="1"/>
    <xf numFmtId="0" fontId="10" fillId="5" borderId="1" xfId="4" applyFont="1" applyBorder="1"/>
    <xf numFmtId="0" fontId="3" fillId="0" borderId="5" xfId="0" applyFont="1" applyBorder="1"/>
    <xf numFmtId="0" fontId="9" fillId="6" borderId="1" xfId="5" applyFont="1" applyBorder="1"/>
    <xf numFmtId="0" fontId="10" fillId="5" borderId="5" xfId="4" applyFont="1" applyBorder="1"/>
    <xf numFmtId="0" fontId="4" fillId="0" borderId="1" xfId="2" applyBorder="1"/>
  </cellXfs>
  <cellStyles count="6">
    <cellStyle name="Currency" xfId="1" builtinId="4"/>
    <cellStyle name="Good" xfId="3" builtinId="26"/>
    <cellStyle name="Hyperlink" xfId="2" builtinId="8"/>
    <cellStyle name="Input" xfId="5" builtinId="20"/>
    <cellStyle name="Neutral" xfId="4" builtinId="28"/>
    <cellStyle name="Normal" xfId="0" builtinId="0"/>
  </cellStyles>
  <dxfs count="2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ont>
        <color theme="5" tint="-0.24994659260841701"/>
      </font>
      <fill>
        <patternFill>
          <bgColor theme="5" tint="0.59996337778862885"/>
        </patternFill>
      </fill>
    </dxf>
    <dxf>
      <font>
        <color theme="5" tint="-0.499984740745262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7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 tint="-0.499984740745262"/>
      </font>
      <fill>
        <patternFill>
          <bgColor theme="5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fgColor theme="5" tint="0.39994506668294322"/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lir.com/products/xt2/" TargetMode="External"/><Relationship Id="rId2" Type="http://schemas.openxmlformats.org/officeDocument/2006/relationships/hyperlink" Target="https://hobbyking.com/en_us/propdrive-v2-5050-580kv-brushless-outrunner-motor.html?queryID=6e8d3410b6e69ca2706017e9bbc57584&amp;objectID=59101&amp;indexName=hbk_live_magento_en_us_products_hbk_price_stock_2_group_1_asc" TargetMode="External"/><Relationship Id="rId1" Type="http://schemas.openxmlformats.org/officeDocument/2006/relationships/hyperlink" Target="https://shop.holybro.com/pixhawk-4_p1089.html?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cbattery.com/liperior-13000mah-6s-12c-22-2v-lipo-battery-with-xt90-plu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zoomScale="70" zoomScaleNormal="70" workbookViewId="0">
      <selection activeCell="D21" sqref="D21"/>
    </sheetView>
  </sheetViews>
  <sheetFormatPr defaultColWidth="9.140625" defaultRowHeight="15" x14ac:dyDescent="0.25"/>
  <cols>
    <col min="1" max="1" width="33.42578125" bestFit="1" customWidth="1"/>
    <col min="2" max="2" width="16.28515625" bestFit="1" customWidth="1"/>
    <col min="3" max="3" width="14.5703125" bestFit="1" customWidth="1"/>
    <col min="4" max="4" width="21" bestFit="1" customWidth="1"/>
    <col min="5" max="5" width="22.140625" bestFit="1" customWidth="1"/>
    <col min="6" max="6" width="22.5703125" bestFit="1" customWidth="1"/>
    <col min="7" max="7" width="22.85546875" bestFit="1" customWidth="1"/>
    <col min="8" max="8" width="23.85546875" bestFit="1" customWidth="1"/>
    <col min="9" max="9" width="24" bestFit="1" customWidth="1"/>
    <col min="10" max="10" width="255.7109375" customWidth="1"/>
  </cols>
  <sheetData>
    <row r="1" spans="1:10" ht="17.25" x14ac:dyDescent="0.35">
      <c r="A1" s="2" t="s">
        <v>37</v>
      </c>
      <c r="B1" s="3">
        <v>19.93</v>
      </c>
      <c r="C1" s="1"/>
      <c r="D1" s="1"/>
      <c r="E1" s="1"/>
      <c r="F1" s="1"/>
      <c r="G1" s="1"/>
      <c r="H1" s="1"/>
      <c r="I1" s="1"/>
      <c r="J1" s="1"/>
    </row>
    <row r="2" spans="1:10" ht="16.5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7.25" x14ac:dyDescent="0.35">
      <c r="A3" s="2" t="s">
        <v>28</v>
      </c>
      <c r="B3" s="2" t="s">
        <v>0</v>
      </c>
      <c r="C3" s="2" t="s">
        <v>2</v>
      </c>
      <c r="D3" s="2" t="s">
        <v>1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38</v>
      </c>
    </row>
    <row r="4" spans="1:10" ht="16.5" x14ac:dyDescent="0.3">
      <c r="A4" s="3" t="s">
        <v>27</v>
      </c>
      <c r="B4" s="16" t="s">
        <v>9</v>
      </c>
      <c r="C4" s="3"/>
      <c r="D4" s="3"/>
      <c r="E4" s="3"/>
      <c r="F4" s="10"/>
      <c r="G4" s="10"/>
      <c r="H4" s="10"/>
      <c r="I4" s="10"/>
      <c r="J4" s="3"/>
    </row>
    <row r="5" spans="1:10" ht="16.5" x14ac:dyDescent="0.3">
      <c r="A5" s="3" t="s">
        <v>41</v>
      </c>
      <c r="B5" s="14" t="s">
        <v>35</v>
      </c>
      <c r="C5" s="3">
        <v>1</v>
      </c>
      <c r="D5" s="3">
        <v>3.1E-2</v>
      </c>
      <c r="E5" s="3">
        <f t="shared" ref="E5:E11" si="0">C5*D5</f>
        <v>3.1E-2</v>
      </c>
      <c r="F5" s="10">
        <v>34.56</v>
      </c>
      <c r="G5" s="10">
        <f t="shared" ref="G5:G11" si="1">$B$1*F5</f>
        <v>688.7808</v>
      </c>
      <c r="H5" s="10">
        <f t="shared" ref="H5:H11" si="2">C5*F5</f>
        <v>34.56</v>
      </c>
      <c r="I5" s="10">
        <f t="shared" ref="I5:I11" si="3">C5*G5</f>
        <v>688.7808</v>
      </c>
      <c r="J5" s="3" t="s">
        <v>43</v>
      </c>
    </row>
    <row r="6" spans="1:10" ht="16.5" x14ac:dyDescent="0.3">
      <c r="A6" s="3" t="s">
        <v>39</v>
      </c>
      <c r="B6" s="16" t="s">
        <v>9</v>
      </c>
      <c r="C6" s="3">
        <v>1</v>
      </c>
      <c r="D6" s="3">
        <v>3.3300000000000003E-2</v>
      </c>
      <c r="E6" s="3">
        <f t="shared" si="0"/>
        <v>3.3300000000000003E-2</v>
      </c>
      <c r="F6" s="10">
        <v>211</v>
      </c>
      <c r="G6" s="10">
        <f t="shared" si="1"/>
        <v>4205.2299999999996</v>
      </c>
      <c r="H6" s="10">
        <f t="shared" si="2"/>
        <v>211</v>
      </c>
      <c r="I6" s="10">
        <f t="shared" si="3"/>
        <v>4205.2299999999996</v>
      </c>
      <c r="J6" s="3" t="s">
        <v>40</v>
      </c>
    </row>
    <row r="7" spans="1:10" ht="16.5" x14ac:dyDescent="0.3">
      <c r="A7" s="3" t="s">
        <v>10</v>
      </c>
      <c r="B7" s="16" t="s">
        <v>9</v>
      </c>
      <c r="C7" s="3">
        <v>1</v>
      </c>
      <c r="D7" s="3">
        <v>1.5229999999999999</v>
      </c>
      <c r="E7" s="3">
        <f t="shared" si="0"/>
        <v>1.5229999999999999</v>
      </c>
      <c r="F7" s="10">
        <v>109.99</v>
      </c>
      <c r="G7" s="10">
        <f t="shared" si="1"/>
        <v>2192.1007</v>
      </c>
      <c r="H7" s="10">
        <f t="shared" si="2"/>
        <v>109.99</v>
      </c>
      <c r="I7" s="10">
        <f t="shared" si="3"/>
        <v>2192.1007</v>
      </c>
      <c r="J7" s="17" t="s">
        <v>51</v>
      </c>
    </row>
    <row r="8" spans="1:10" ht="16.5" x14ac:dyDescent="0.3">
      <c r="A8" s="3" t="s">
        <v>8</v>
      </c>
      <c r="B8" s="16" t="s">
        <v>9</v>
      </c>
      <c r="C8" s="3">
        <v>1</v>
      </c>
      <c r="D8" s="3">
        <v>0.33100000000000002</v>
      </c>
      <c r="E8" s="3">
        <f t="shared" si="0"/>
        <v>0.33100000000000002</v>
      </c>
      <c r="F8" s="10">
        <v>47.95</v>
      </c>
      <c r="G8" s="10">
        <f t="shared" si="1"/>
        <v>955.64350000000002</v>
      </c>
      <c r="H8" s="10">
        <f t="shared" si="2"/>
        <v>47.95</v>
      </c>
      <c r="I8" s="10">
        <f t="shared" si="3"/>
        <v>955.64350000000002</v>
      </c>
      <c r="J8" s="17" t="s">
        <v>48</v>
      </c>
    </row>
    <row r="9" spans="1:10" ht="16.5" x14ac:dyDescent="0.3">
      <c r="A9" s="3" t="s">
        <v>30</v>
      </c>
      <c r="B9" s="14" t="s">
        <v>35</v>
      </c>
      <c r="C9" s="3">
        <v>1</v>
      </c>
      <c r="D9" s="3">
        <v>0.63900000000000001</v>
      </c>
      <c r="E9" s="3">
        <f t="shared" si="0"/>
        <v>0.63900000000000001</v>
      </c>
      <c r="F9" s="10">
        <v>0</v>
      </c>
      <c r="G9" s="10">
        <f t="shared" si="1"/>
        <v>0</v>
      </c>
      <c r="H9" s="10">
        <f t="shared" si="2"/>
        <v>0</v>
      </c>
      <c r="I9" s="10">
        <f t="shared" si="3"/>
        <v>0</v>
      </c>
      <c r="J9" s="17" t="s">
        <v>49</v>
      </c>
    </row>
    <row r="10" spans="1:10" ht="16.5" x14ac:dyDescent="0.3">
      <c r="A10" s="3" t="s">
        <v>47</v>
      </c>
      <c r="B10" s="13" t="s">
        <v>9</v>
      </c>
      <c r="C10" s="3">
        <v>1</v>
      </c>
      <c r="D10" s="3">
        <v>0.04</v>
      </c>
      <c r="E10" s="3">
        <f t="shared" si="0"/>
        <v>0.04</v>
      </c>
      <c r="F10" s="10">
        <v>83</v>
      </c>
      <c r="G10" s="10">
        <f t="shared" si="1"/>
        <v>1654.19</v>
      </c>
      <c r="H10" s="10">
        <f t="shared" si="2"/>
        <v>83</v>
      </c>
      <c r="I10" s="10">
        <f t="shared" si="3"/>
        <v>1654.19</v>
      </c>
      <c r="J10" s="3"/>
    </row>
    <row r="11" spans="1:10" ht="16.5" x14ac:dyDescent="0.3">
      <c r="A11" s="3" t="s">
        <v>14</v>
      </c>
      <c r="B11" s="3" t="s">
        <v>9</v>
      </c>
      <c r="C11" s="3">
        <v>1</v>
      </c>
      <c r="D11" s="3">
        <v>8.5000000000000006E-2</v>
      </c>
      <c r="E11" s="3">
        <f t="shared" si="0"/>
        <v>8.5000000000000006E-2</v>
      </c>
      <c r="F11" s="10">
        <v>81.760000000000005</v>
      </c>
      <c r="G11" s="10">
        <f t="shared" si="1"/>
        <v>1629.4768000000001</v>
      </c>
      <c r="H11" s="10">
        <f t="shared" si="2"/>
        <v>81.760000000000005</v>
      </c>
      <c r="I11" s="10">
        <f t="shared" si="3"/>
        <v>1629.4768000000001</v>
      </c>
      <c r="J11" s="3" t="s">
        <v>44</v>
      </c>
    </row>
    <row r="12" spans="1:10" ht="16.5" x14ac:dyDescent="0.3">
      <c r="A12" s="3" t="s">
        <v>20</v>
      </c>
      <c r="B12" s="13" t="s">
        <v>9</v>
      </c>
      <c r="C12" s="3"/>
      <c r="D12" s="3"/>
      <c r="E12" s="3"/>
      <c r="F12" s="10"/>
      <c r="G12" s="10"/>
      <c r="H12" s="10"/>
      <c r="I12" s="10"/>
      <c r="J12" s="3"/>
    </row>
    <row r="13" spans="1:10" ht="16.5" x14ac:dyDescent="0.3">
      <c r="A13" s="3" t="s">
        <v>31</v>
      </c>
      <c r="B13" s="13" t="s">
        <v>9</v>
      </c>
      <c r="C13" s="3">
        <v>1</v>
      </c>
      <c r="D13" s="3">
        <v>0</v>
      </c>
      <c r="E13" s="3">
        <f t="shared" ref="E13:E25" si="4">C13*D13</f>
        <v>0</v>
      </c>
      <c r="F13" s="10">
        <v>0</v>
      </c>
      <c r="G13" s="10">
        <f t="shared" ref="G13:G25" si="5">$B$1*F13</f>
        <v>0</v>
      </c>
      <c r="H13" s="10">
        <f t="shared" ref="H13:H25" si="6">C13*F13</f>
        <v>0</v>
      </c>
      <c r="I13" s="10">
        <f t="shared" ref="I13:I25" si="7">C13*G13</f>
        <v>0</v>
      </c>
      <c r="J13" s="3" t="s">
        <v>46</v>
      </c>
    </row>
    <row r="14" spans="1:10" ht="16.5" x14ac:dyDescent="0.3">
      <c r="A14" s="3" t="s">
        <v>16</v>
      </c>
      <c r="B14" s="15" t="s">
        <v>34</v>
      </c>
      <c r="C14" s="3">
        <v>1</v>
      </c>
      <c r="D14" s="3">
        <v>0</v>
      </c>
      <c r="E14" s="3">
        <f t="shared" si="4"/>
        <v>0</v>
      </c>
      <c r="F14" s="10">
        <v>0</v>
      </c>
      <c r="G14" s="10">
        <f t="shared" si="5"/>
        <v>0</v>
      </c>
      <c r="H14" s="10">
        <f t="shared" si="6"/>
        <v>0</v>
      </c>
      <c r="I14" s="10">
        <f t="shared" si="7"/>
        <v>0</v>
      </c>
      <c r="J14" s="3" t="s">
        <v>46</v>
      </c>
    </row>
    <row r="15" spans="1:10" ht="16.5" x14ac:dyDescent="0.3">
      <c r="A15" s="3" t="s">
        <v>15</v>
      </c>
      <c r="B15" s="13" t="s">
        <v>9</v>
      </c>
      <c r="C15" s="3">
        <v>1</v>
      </c>
      <c r="D15" s="3">
        <v>3.3000000000000002E-2</v>
      </c>
      <c r="E15" s="3">
        <f t="shared" si="4"/>
        <v>3.3000000000000002E-2</v>
      </c>
      <c r="F15" s="10">
        <v>0</v>
      </c>
      <c r="G15" s="10">
        <f t="shared" si="5"/>
        <v>0</v>
      </c>
      <c r="H15" s="10">
        <f t="shared" si="6"/>
        <v>0</v>
      </c>
      <c r="I15" s="10">
        <f t="shared" si="7"/>
        <v>0</v>
      </c>
      <c r="J15" s="3" t="s">
        <v>40</v>
      </c>
    </row>
    <row r="16" spans="1:10" ht="16.5" x14ac:dyDescent="0.3">
      <c r="A16" s="3" t="s">
        <v>18</v>
      </c>
      <c r="B16" s="15" t="s">
        <v>34</v>
      </c>
      <c r="C16" s="3">
        <v>1</v>
      </c>
      <c r="D16" s="3">
        <v>0</v>
      </c>
      <c r="E16" s="3">
        <f t="shared" si="4"/>
        <v>0</v>
      </c>
      <c r="F16" s="10">
        <v>0</v>
      </c>
      <c r="G16" s="10">
        <f t="shared" si="5"/>
        <v>0</v>
      </c>
      <c r="H16" s="10">
        <f t="shared" si="6"/>
        <v>0</v>
      </c>
      <c r="I16" s="10">
        <f t="shared" si="7"/>
        <v>0</v>
      </c>
      <c r="J16" s="3" t="s">
        <v>46</v>
      </c>
    </row>
    <row r="17" spans="1:10" ht="16.5" x14ac:dyDescent="0.3">
      <c r="A17" s="3" t="s">
        <v>32</v>
      </c>
      <c r="B17" s="13" t="s">
        <v>9</v>
      </c>
      <c r="C17" s="3">
        <v>1</v>
      </c>
      <c r="D17" s="3">
        <v>0</v>
      </c>
      <c r="E17" s="3">
        <f t="shared" si="4"/>
        <v>0</v>
      </c>
      <c r="F17" s="10">
        <v>0</v>
      </c>
      <c r="G17" s="10">
        <f t="shared" si="5"/>
        <v>0</v>
      </c>
      <c r="H17" s="10">
        <f t="shared" si="6"/>
        <v>0</v>
      </c>
      <c r="I17" s="10">
        <f t="shared" si="7"/>
        <v>0</v>
      </c>
      <c r="J17" s="3" t="s">
        <v>46</v>
      </c>
    </row>
    <row r="18" spans="1:10" ht="16.5" x14ac:dyDescent="0.3">
      <c r="A18" s="3" t="s">
        <v>24</v>
      </c>
      <c r="B18" s="15" t="s">
        <v>34</v>
      </c>
      <c r="C18" s="3">
        <v>1</v>
      </c>
      <c r="D18" s="3">
        <v>0</v>
      </c>
      <c r="E18" s="3">
        <f t="shared" si="4"/>
        <v>0</v>
      </c>
      <c r="F18" s="10">
        <v>0</v>
      </c>
      <c r="G18" s="10">
        <f t="shared" si="5"/>
        <v>0</v>
      </c>
      <c r="H18" s="10">
        <f t="shared" si="6"/>
        <v>0</v>
      </c>
      <c r="I18" s="10">
        <f t="shared" si="7"/>
        <v>0</v>
      </c>
      <c r="J18" s="3" t="s">
        <v>46</v>
      </c>
    </row>
    <row r="19" spans="1:10" ht="16.5" x14ac:dyDescent="0.3">
      <c r="A19" s="3" t="s">
        <v>23</v>
      </c>
      <c r="B19" s="12" t="s">
        <v>36</v>
      </c>
      <c r="C19" s="3">
        <v>2</v>
      </c>
      <c r="D19" s="3">
        <v>0</v>
      </c>
      <c r="E19" s="3">
        <f t="shared" si="4"/>
        <v>0</v>
      </c>
      <c r="F19" s="10">
        <v>0</v>
      </c>
      <c r="G19" s="10">
        <f t="shared" si="5"/>
        <v>0</v>
      </c>
      <c r="H19" s="10">
        <f t="shared" si="6"/>
        <v>0</v>
      </c>
      <c r="I19" s="10">
        <f t="shared" si="7"/>
        <v>0</v>
      </c>
      <c r="J19" s="3" t="s">
        <v>46</v>
      </c>
    </row>
    <row r="20" spans="1:10" ht="16.5" x14ac:dyDescent="0.3">
      <c r="A20" s="3" t="s">
        <v>13</v>
      </c>
      <c r="B20" s="13" t="s">
        <v>9</v>
      </c>
      <c r="C20" s="3">
        <v>1</v>
      </c>
      <c r="D20" s="3">
        <v>0.14199999999999999</v>
      </c>
      <c r="E20" s="3">
        <f t="shared" si="4"/>
        <v>0.14199999999999999</v>
      </c>
      <c r="F20" s="10">
        <v>0</v>
      </c>
      <c r="G20" s="10">
        <f t="shared" si="5"/>
        <v>0</v>
      </c>
      <c r="H20" s="10">
        <f t="shared" si="6"/>
        <v>0</v>
      </c>
      <c r="I20" s="10">
        <f t="shared" si="7"/>
        <v>0</v>
      </c>
      <c r="J20" s="3" t="s">
        <v>46</v>
      </c>
    </row>
    <row r="21" spans="1:10" ht="16.5" x14ac:dyDescent="0.3">
      <c r="A21" s="3" t="s">
        <v>29</v>
      </c>
      <c r="B21" s="13" t="s">
        <v>9</v>
      </c>
      <c r="C21" s="3">
        <v>1</v>
      </c>
      <c r="D21" s="3">
        <v>0.1</v>
      </c>
      <c r="E21" s="3">
        <f t="shared" si="4"/>
        <v>0.1</v>
      </c>
      <c r="F21" s="10">
        <v>66.97</v>
      </c>
      <c r="G21" s="10">
        <f t="shared" si="5"/>
        <v>1334.7121</v>
      </c>
      <c r="H21" s="10">
        <f t="shared" si="6"/>
        <v>66.97</v>
      </c>
      <c r="I21" s="10">
        <f t="shared" si="7"/>
        <v>1334.7121</v>
      </c>
      <c r="J21" s="3" t="s">
        <v>52</v>
      </c>
    </row>
    <row r="22" spans="1:10" ht="16.5" x14ac:dyDescent="0.3">
      <c r="A22" s="3" t="s">
        <v>25</v>
      </c>
      <c r="B22" s="15" t="s">
        <v>34</v>
      </c>
      <c r="C22" s="3">
        <v>1</v>
      </c>
      <c r="D22" s="3">
        <v>0</v>
      </c>
      <c r="E22" s="3">
        <f t="shared" si="4"/>
        <v>0</v>
      </c>
      <c r="F22" s="10">
        <v>0</v>
      </c>
      <c r="G22" s="10">
        <f t="shared" si="5"/>
        <v>0</v>
      </c>
      <c r="H22" s="10">
        <f t="shared" si="6"/>
        <v>0</v>
      </c>
      <c r="I22" s="10">
        <f t="shared" si="7"/>
        <v>0</v>
      </c>
      <c r="J22" s="3" t="s">
        <v>46</v>
      </c>
    </row>
    <row r="23" spans="1:10" ht="16.5" x14ac:dyDescent="0.3">
      <c r="A23" s="3" t="s">
        <v>26</v>
      </c>
      <c r="B23" s="3" t="s">
        <v>36</v>
      </c>
      <c r="C23" s="3">
        <v>1</v>
      </c>
      <c r="D23" s="3">
        <v>0</v>
      </c>
      <c r="E23" s="3">
        <f t="shared" si="4"/>
        <v>0</v>
      </c>
      <c r="F23" s="10">
        <v>0</v>
      </c>
      <c r="G23" s="10">
        <f t="shared" si="5"/>
        <v>0</v>
      </c>
      <c r="H23" s="10">
        <f t="shared" si="6"/>
        <v>0</v>
      </c>
      <c r="I23" s="10">
        <f t="shared" si="7"/>
        <v>0</v>
      </c>
      <c r="J23" s="3" t="s">
        <v>46</v>
      </c>
    </row>
    <row r="24" spans="1:10" ht="16.5" x14ac:dyDescent="0.3">
      <c r="A24" s="3" t="s">
        <v>22</v>
      </c>
      <c r="B24" s="13" t="s">
        <v>9</v>
      </c>
      <c r="C24" s="3">
        <v>1</v>
      </c>
      <c r="D24" s="3">
        <v>2.4E-2</v>
      </c>
      <c r="E24" s="3">
        <f t="shared" si="4"/>
        <v>2.4E-2</v>
      </c>
      <c r="F24" s="10">
        <v>0</v>
      </c>
      <c r="G24" s="10">
        <f t="shared" si="5"/>
        <v>0</v>
      </c>
      <c r="H24" s="10">
        <f t="shared" si="6"/>
        <v>0</v>
      </c>
      <c r="I24" s="10">
        <f t="shared" si="7"/>
        <v>0</v>
      </c>
      <c r="J24" s="3" t="s">
        <v>40</v>
      </c>
    </row>
    <row r="25" spans="1:10" ht="16.5" x14ac:dyDescent="0.3">
      <c r="A25" s="3" t="s">
        <v>11</v>
      </c>
      <c r="B25" s="13" t="s">
        <v>9</v>
      </c>
      <c r="C25" s="3">
        <v>1</v>
      </c>
      <c r="D25" s="3">
        <v>0</v>
      </c>
      <c r="E25" s="3">
        <f t="shared" si="4"/>
        <v>0</v>
      </c>
      <c r="F25" s="10">
        <v>0</v>
      </c>
      <c r="G25" s="10">
        <f t="shared" si="5"/>
        <v>0</v>
      </c>
      <c r="H25" s="10">
        <f t="shared" si="6"/>
        <v>0</v>
      </c>
      <c r="I25" s="10">
        <f t="shared" si="7"/>
        <v>0</v>
      </c>
      <c r="J25" s="3" t="s">
        <v>46</v>
      </c>
    </row>
    <row r="26" spans="1:10" ht="16.5" x14ac:dyDescent="0.3">
      <c r="A26" s="3" t="s">
        <v>21</v>
      </c>
      <c r="B26" s="13" t="s">
        <v>9</v>
      </c>
      <c r="C26" s="3"/>
      <c r="D26" s="3"/>
      <c r="E26" s="3"/>
      <c r="F26" s="10"/>
      <c r="G26" s="10"/>
      <c r="H26" s="10"/>
      <c r="I26" s="10"/>
      <c r="J26" s="3"/>
    </row>
    <row r="27" spans="1:10" ht="16.5" x14ac:dyDescent="0.3">
      <c r="A27" s="3" t="s">
        <v>17</v>
      </c>
      <c r="B27" s="13" t="s">
        <v>9</v>
      </c>
      <c r="C27" s="3">
        <v>1</v>
      </c>
      <c r="D27" s="3">
        <v>0</v>
      </c>
      <c r="E27" s="3">
        <f>C27*D27</f>
        <v>0</v>
      </c>
      <c r="F27" s="10">
        <v>0</v>
      </c>
      <c r="G27" s="10">
        <f>$B$1*F27</f>
        <v>0</v>
      </c>
      <c r="H27" s="10">
        <f>C27*F27</f>
        <v>0</v>
      </c>
      <c r="I27" s="10">
        <f>C27*G27</f>
        <v>0</v>
      </c>
      <c r="J27" s="3"/>
    </row>
    <row r="28" spans="1:10" ht="16.5" x14ac:dyDescent="0.3">
      <c r="A28" s="3" t="s">
        <v>42</v>
      </c>
      <c r="B28" s="3" t="s">
        <v>35</v>
      </c>
      <c r="C28" s="3">
        <v>1</v>
      </c>
      <c r="D28" s="3">
        <v>1.4500000000000001E-2</v>
      </c>
      <c r="E28" s="3">
        <f>C28*D28</f>
        <v>1.4500000000000001E-2</v>
      </c>
      <c r="F28" s="10">
        <v>325.52999999999997</v>
      </c>
      <c r="G28" s="10">
        <f>$B$1*F28</f>
        <v>6487.812899999999</v>
      </c>
      <c r="H28" s="10">
        <f>C28*F28</f>
        <v>325.52999999999997</v>
      </c>
      <c r="I28" s="10">
        <f>C28*G28</f>
        <v>6487.812899999999</v>
      </c>
      <c r="J28" s="3" t="s">
        <v>50</v>
      </c>
    </row>
    <row r="29" spans="1:10" ht="16.5" x14ac:dyDescent="0.3">
      <c r="A29" s="3" t="s">
        <v>19</v>
      </c>
      <c r="B29" s="15" t="s">
        <v>34</v>
      </c>
      <c r="C29" s="3">
        <v>1</v>
      </c>
      <c r="D29" s="3">
        <v>0</v>
      </c>
      <c r="E29" s="3">
        <f>C29*D29</f>
        <v>0</v>
      </c>
      <c r="F29" s="10">
        <v>0</v>
      </c>
      <c r="G29" s="10">
        <f>$B$1*F29</f>
        <v>0</v>
      </c>
      <c r="H29" s="10">
        <f>C29*F29</f>
        <v>0</v>
      </c>
      <c r="I29" s="10">
        <f>C29*G29</f>
        <v>0</v>
      </c>
      <c r="J29" s="3" t="s">
        <v>46</v>
      </c>
    </row>
    <row r="30" spans="1:10" ht="16.5" x14ac:dyDescent="0.3">
      <c r="A30" s="3" t="s">
        <v>33</v>
      </c>
      <c r="B30" s="13" t="s">
        <v>9</v>
      </c>
      <c r="C30" s="3">
        <v>1</v>
      </c>
      <c r="D30" s="3">
        <v>0</v>
      </c>
      <c r="E30" s="3">
        <f>C30*D30</f>
        <v>0</v>
      </c>
      <c r="F30" s="10">
        <v>0</v>
      </c>
      <c r="G30" s="10">
        <f>$B$1*F30</f>
        <v>0</v>
      </c>
      <c r="H30" s="10">
        <f>C30*F30</f>
        <v>0</v>
      </c>
      <c r="I30" s="10">
        <f>C30*G30</f>
        <v>0</v>
      </c>
      <c r="J30" s="3" t="s">
        <v>46</v>
      </c>
    </row>
    <row r="31" spans="1:10" ht="16.5" x14ac:dyDescent="0.3">
      <c r="A31" s="3" t="s">
        <v>12</v>
      </c>
      <c r="B31" s="15" t="s">
        <v>34</v>
      </c>
      <c r="C31" s="3">
        <v>1</v>
      </c>
      <c r="D31" s="3">
        <v>0</v>
      </c>
      <c r="E31" s="3">
        <f>C31*D31</f>
        <v>0</v>
      </c>
      <c r="F31" s="10">
        <v>0</v>
      </c>
      <c r="G31" s="10">
        <f>$B$1*F31</f>
        <v>0</v>
      </c>
      <c r="H31" s="10">
        <f>C31*F31</f>
        <v>0</v>
      </c>
      <c r="I31" s="10">
        <f>C31*G31</f>
        <v>0</v>
      </c>
      <c r="J31" s="3" t="s">
        <v>46</v>
      </c>
    </row>
    <row r="32" spans="1:10" ht="17.25" x14ac:dyDescent="0.35">
      <c r="A32" s="6"/>
      <c r="B32" s="8"/>
      <c r="C32" s="8"/>
      <c r="D32" s="5" t="s">
        <v>45</v>
      </c>
      <c r="E32" s="7">
        <f>SUM(E4:E31)</f>
        <v>2.9957999999999996</v>
      </c>
      <c r="F32" s="6"/>
      <c r="G32" s="9"/>
      <c r="H32" s="11">
        <f>SUM(H4:H31)</f>
        <v>960.76</v>
      </c>
      <c r="I32" s="4">
        <f>SUM(I4:I31)</f>
        <v>19147.946799999998</v>
      </c>
      <c r="J32" s="6"/>
    </row>
    <row r="33" spans="1:10" ht="16.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16.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16.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16.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16.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16.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16.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16.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6.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16.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16.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6.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ht="16.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16.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16.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</sheetData>
  <autoFilter ref="A3:J3" xr:uid="{ABA105E2-361E-4C17-8FC0-1FD0BE18A29B}">
    <sortState xmlns:xlrd2="http://schemas.microsoft.com/office/spreadsheetml/2017/richdata2" ref="A4:J32">
      <sortCondition ref="A3"/>
    </sortState>
  </autoFilter>
  <conditionalFormatting sqref="B7">
    <cfRule type="containsText" dxfId="24" priority="24" operator="containsText" text="CAD model">
      <formula>NOT(ISERROR(SEARCH("CAD model",B7)))</formula>
    </cfRule>
    <cfRule type="containsText" dxfId="23" priority="25" operator="containsText" text="CAD model">
      <formula>NOT(ISERROR(SEARCH("CAD model",B7)))</formula>
    </cfRule>
  </conditionalFormatting>
  <conditionalFormatting sqref="B5">
    <cfRule type="containsText" dxfId="22" priority="23" operator="containsText" text="Supplier data">
      <formula>NOT(ISERROR(SEARCH("Supplier data",B5)))</formula>
    </cfRule>
  </conditionalFormatting>
  <conditionalFormatting sqref="B4:B9">
    <cfRule type="containsText" dxfId="21" priority="5" operator="containsText" text="CAD model">
      <formula>NOT(ISERROR(SEARCH("CAD model",B4)))</formula>
    </cfRule>
    <cfRule type="duplicateValues" dxfId="20" priority="6"/>
    <cfRule type="containsText" dxfId="19" priority="10" operator="containsText" text="CAD model">
      <formula>NOT(ISERROR(SEARCH("CAD model",B4)))</formula>
    </cfRule>
  </conditionalFormatting>
  <conditionalFormatting sqref="B10:B13">
    <cfRule type="containsText" dxfId="18" priority="9" operator="containsText" text="Measured">
      <formula>NOT(ISERROR(SEARCH("Measured",B10)))</formula>
    </cfRule>
  </conditionalFormatting>
  <conditionalFormatting sqref="B16:B31">
    <cfRule type="containsText" dxfId="17" priority="8" operator="containsText" text="Supplier data">
      <formula>NOT(ISERROR(SEARCH("Supplier data",B16)))</formula>
    </cfRule>
  </conditionalFormatting>
  <conditionalFormatting sqref="B14:B15">
    <cfRule type="containsText" dxfId="16" priority="7" operator="containsText" text="Rough estimate">
      <formula>NOT(ISERROR(SEARCH("Rough estimate",B14)))</formula>
    </cfRule>
  </conditionalFormatting>
  <conditionalFormatting sqref="B12">
    <cfRule type="containsText" dxfId="15" priority="4" operator="containsText" text="Supplier data">
      <formula>NOT(ISERROR(SEARCH("Supplier data",B12)))</formula>
    </cfRule>
  </conditionalFormatting>
  <conditionalFormatting sqref="B4:B31">
    <cfRule type="containsText" dxfId="14" priority="92" operator="containsText" text="CAD model">
      <formula>NOT(ISERROR(SEARCH("CAD model",B4)))</formula>
    </cfRule>
    <cfRule type="containsText" dxfId="13" priority="93" operator="containsText" text="Supplier data">
      <formula>NOT(ISERROR(SEARCH("Supplier data",B4)))</formula>
    </cfRule>
    <cfRule type="containsText" dxfId="12" priority="94" operator="containsText" text="Rough estimate">
      <formula>NOT(ISERROR(SEARCH("Rough estimate",B4)))</formula>
    </cfRule>
    <cfRule type="containsText" dxfId="11" priority="95" operator="containsText" text="Measured">
      <formula>NOT(ISERROR(SEARCH("Measured",B4)))</formula>
    </cfRule>
    <cfRule type="containsText" dxfId="10" priority="96" operator="containsText" text="Supplier data">
      <formula>NOT(ISERROR(SEARCH("Supplier data",B4)))</formula>
    </cfRule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9" priority="98" operator="containsText" text="S$J$13">
      <formula>NOT(ISERROR(SEARCH("S$J$13",B4)))</formula>
    </cfRule>
    <cfRule type="containsText" dxfId="8" priority="99" operator="containsText" text="Supplier data">
      <formula>NOT(ISERROR(SEARCH("Supplier data",B4)))</formula>
    </cfRule>
    <cfRule type="containsText" dxfId="7" priority="3" operator="containsText" text="Measured">
      <formula>NOT(ISERROR(SEARCH("Measured",B4)))</formula>
    </cfRule>
    <cfRule type="containsText" dxfId="6" priority="2" operator="containsText" text="Rough estimate">
      <formula>NOT(ISERROR(SEARCH("Rough estimate",B4)))</formula>
    </cfRule>
    <cfRule type="containsText" dxfId="5" priority="1" operator="containsText" text="Supplier data">
      <formula>NOT(ISERROR(SEARCH("Supplier data",B4)))</formula>
    </cfRule>
  </conditionalFormatting>
  <hyperlinks>
    <hyperlink ref="J24" r:id="rId1" xr:uid="{1D7A48B2-9A72-49C6-9452-BA9AD04BF0B6}"/>
    <hyperlink ref="J8" r:id="rId2" xr:uid="{3F6EE08C-93D8-45A9-B933-68A4DE6E8096}"/>
    <hyperlink ref="J9" r:id="rId3" xr:uid="{DD755EDD-41E6-477F-B6DA-3AEF687EB1B2}"/>
    <hyperlink ref="J7" r:id="rId4" xr:uid="{163D9CDB-ABB1-444E-AD5F-01B17D8616CF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76" fitToHeight="0" orientation="landscape" r:id="rId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8" operator="containsText" id="{CD70BEBB-0554-42E1-A6B9-490442AF65AE}">
            <xm:f>NOT(ISERROR(SEARCH($B$17,B4)))</xm:f>
            <xm:f>$B$17</xm:f>
            <x14:dxf>
              <font>
                <color theme="5" tint="-0.499984740745262"/>
              </font>
            </x14:dxf>
          </x14:cfRule>
          <x14:cfRule type="containsText" priority="109" operator="containsText" id="{076B74B2-7ACA-49AB-8B02-8386556C916E}">
            <xm:f>NOT(ISERROR(SEARCH($B$7,B4)))</xm:f>
            <xm:f>$B$7</xm:f>
            <x14:dxf>
              <font>
                <color theme="5" tint="-0.24994659260841701"/>
              </font>
              <fill>
                <patternFill>
                  <bgColor theme="5" tint="0.59996337778862885"/>
                </patternFill>
              </fill>
            </x14:dxf>
          </x14:cfRule>
          <x14:cfRule type="containsText" priority="110" operator="containsText" id="{B9317E1A-C086-4B70-8618-80193286E9F2}">
            <xm:f>NOT(ISERROR(SEARCH($B$15,B4)))</xm:f>
            <xm:f>$B$15</xm:f>
            <x14:dxf>
              <fill>
                <patternFill>
                  <bgColor theme="5" tint="0.59996337778862885"/>
                </patternFill>
              </fill>
            </x14:dxf>
          </x14:cfRule>
          <x14:cfRule type="containsText" priority="111" operator="containsText" id="{C9EE5F59-2E2F-4938-8ED6-2FBE7ED8CB1F}">
            <xm:f>NOT(ISERROR(SEARCH($B$23,B4)))</xm:f>
            <xm:f>$B$23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12" operator="containsText" id="{420E6EE1-6DA5-4092-99BF-39FB8567E1D1}">
            <xm:f>NOT(ISERROR(SEARCH(#REF!,B4)))</xm:f>
            <xm:f>#REF!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B4:B31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Alfredo Rosas</dc:creator>
  <cp:lastModifiedBy>José Alfredo Rosas</cp:lastModifiedBy>
  <cp:lastPrinted>2021-04-13T23:48:34Z</cp:lastPrinted>
  <dcterms:created xsi:type="dcterms:W3CDTF">2015-06-05T18:19:34Z</dcterms:created>
  <dcterms:modified xsi:type="dcterms:W3CDTF">2021-05-04T01:07:19Z</dcterms:modified>
</cp:coreProperties>
</file>