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ogo.vieira/Documents/MEAer/3o Ano/2s/PEv2/Fichas Avaliação/"/>
    </mc:Choice>
  </mc:AlternateContent>
  <xr:revisionPtr revIDLastSave="18" documentId="13_ncr:1_{075E9A4A-45E0-8245-A691-35E05B97EB1B}" xr6:coauthVersionLast="47" xr6:coauthVersionMax="47" xr10:uidLastSave="{10253AEB-D330-4876-9DBF-0A98DE9629B2}"/>
  <bookViews>
    <workbookView xWindow="0" yWindow="500" windowWidth="14400" windowHeight="16500" xr2:uid="{D2AB6C7B-500F-9E4E-8002-DA7FBD5E121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1" l="1"/>
  <c r="B35" i="1"/>
  <c r="B38" i="1" s="1"/>
  <c r="B17" i="1"/>
  <c r="D90" i="1"/>
  <c r="B76" i="1"/>
</calcChain>
</file>

<file path=xl/sharedStrings.xml><?xml version="1.0" encoding="utf-8"?>
<sst xmlns="http://schemas.openxmlformats.org/spreadsheetml/2006/main" count="47" uniqueCount="35">
  <si>
    <t>*PE—Série de Problemas #2</t>
  </si>
  <si>
    <t>Substituir os valores nas caixas a azul pelos que vos aparece no enunciado. Os valores pedidos estão nas caixas verdes, já com os arredondamentos corretos</t>
  </si>
  <si>
    <r>
      <t>Pergunta:</t>
    </r>
    <r>
      <rPr>
        <sz val="12"/>
        <color theme="1" tint="0.249977111117893"/>
        <rFont val="STIXGeneral-Regular"/>
      </rPr>
      <t> 1</t>
    </r>
  </si>
  <si>
    <r>
      <t xml:space="preserve">No desenvolvimento de um novo recetor para transmissão de informação digital, cada bit recebido é classiﬁcado como suspeito com probabilidade igual a </t>
    </r>
    <r>
      <rPr>
        <b/>
        <sz val="12"/>
        <color theme="1" tint="0.249977111117893"/>
        <rFont val="STIXGeneral-Regular"/>
      </rPr>
      <t>p</t>
    </r>
    <r>
      <rPr>
        <sz val="12"/>
        <color theme="1" tint="0.249977111117893"/>
        <rFont val="STIXGeneral-Regular"/>
      </rPr>
      <t xml:space="preserve">.
Sabendo que foram classiﬁcados n bits de modo independente e que pelo menos um deles foi classiﬁcado como suspeito, qual é a probabilidade de o total de bits classiﬁcados como suspeitos exceder </t>
    </r>
    <r>
      <rPr>
        <b/>
        <sz val="12"/>
        <color theme="1" tint="0.249977111117893"/>
        <rFont val="STIXGeneral-Regular"/>
      </rPr>
      <t>a</t>
    </r>
    <r>
      <rPr>
        <sz val="12"/>
        <color theme="1" tint="0.249977111117893"/>
        <rFont val="STIXGeneral-Regular"/>
      </rPr>
      <t xml:space="preserve"> ?
Indique o resultado com pelo menos quatro casas decimais.</t>
    </r>
  </si>
  <si>
    <t>p</t>
  </si>
  <si>
    <t>--------&gt;substituir pelos valores do enunciado</t>
  </si>
  <si>
    <t>n</t>
  </si>
  <si>
    <t>a</t>
  </si>
  <si>
    <t>resultado</t>
  </si>
  <si>
    <t>P(B)</t>
  </si>
  <si>
    <r>
      <t>Pergunta:</t>
    </r>
    <r>
      <rPr>
        <sz val="12"/>
        <color rgb="FF4B565C"/>
        <rFont val="Helvetica Neue"/>
        <family val="2"/>
      </rPr>
      <t> 2</t>
    </r>
  </si>
  <si>
    <r>
      <t xml:space="preserve">O número de veículos que passam diariamente por certo ponto de Lisboa até se observar o primeiro veículo de fabrico estrangeiro, X, é uma variável aleatória com valor esperado igual a </t>
    </r>
    <r>
      <rPr>
        <b/>
        <sz val="12"/>
        <color rgb="FF4B565C"/>
        <rFont val="Helvetica Neue"/>
        <family val="2"/>
      </rPr>
      <t>E(X)</t>
    </r>
    <r>
      <rPr>
        <sz val="12"/>
        <color rgb="FF4B565C"/>
        <rFont val="Helvetica Neue"/>
        <family val="2"/>
      </rPr>
      <t xml:space="preserve"> . Assuma independência entre as nacionalidades de fabrico dos diferentes veículos que passam nesse ponto e que a função de distribuição de X é dada por P(X≤x)=1−(1−p)x, onde x=1,2...
Após ter obtido o valor de p, adiante o valor da probabilidade de passarem mais de </t>
    </r>
    <r>
      <rPr>
        <b/>
        <sz val="12"/>
        <color rgb="FF4B565C"/>
        <rFont val="Helvetica Neue"/>
        <family val="2"/>
      </rPr>
      <t>V</t>
    </r>
    <r>
      <rPr>
        <sz val="12"/>
        <color rgb="FF4B565C"/>
        <rFont val="Helvetica Neue"/>
        <family val="2"/>
      </rPr>
      <t xml:space="preserve"> veículos naquele ponto da cidade até se observar o primeiro veículo de fabrico estrangeiro, sabendo que os </t>
    </r>
    <r>
      <rPr>
        <b/>
        <sz val="12"/>
        <color rgb="FF4B565C"/>
        <rFont val="Helvetica Neue"/>
        <family val="2"/>
      </rPr>
      <t>N</t>
    </r>
    <r>
      <rPr>
        <sz val="12"/>
        <color rgb="FF4B565C"/>
        <rFont val="Helvetica Neue"/>
        <family val="2"/>
      </rPr>
      <t xml:space="preserve"> primeiros veículos que passaram naquele ponto eram de fabrico nacional.
Preencha a caixa abaixo com o resultado obtido com, pelo menos, três casas decimais.</t>
    </r>
  </si>
  <si>
    <t>E(X)</t>
  </si>
  <si>
    <t>V</t>
  </si>
  <si>
    <t>N</t>
  </si>
  <si>
    <t>Cálculos Intermédios</t>
  </si>
  <si>
    <t>P(x&gt;V|X&gt;N)</t>
  </si>
  <si>
    <r>
      <t>Pergunta:</t>
    </r>
    <r>
      <rPr>
        <sz val="12"/>
        <color rgb="FF4B565C"/>
        <rFont val="Helvetica Neue"/>
        <family val="2"/>
      </rPr>
      <t> 3</t>
    </r>
  </si>
  <si>
    <r>
      <t xml:space="preserve">Numa fábrica de portas blindadas, as fechaduras das mesmas são produzidas, unicamente, ao ﬁm de semana (sábado e domingo). Sabe-se que o número total de fechaduras produzidas ao sábado segue uma distribuição de Poisson de parâmetro </t>
    </r>
    <r>
      <rPr>
        <b/>
        <sz val="12"/>
        <color rgb="FF4B565C"/>
        <rFont val="Helvetica Neue"/>
        <family val="2"/>
      </rPr>
      <t>a</t>
    </r>
    <r>
      <rPr>
        <sz val="12"/>
        <color rgb="FF4B565C"/>
        <rFont val="Helvetica Neue"/>
        <family val="2"/>
      </rPr>
      <t>. Admita que o número total de fechaduras produzidas ao domingo segue uma distribuição de Poisson tal que a probabilidade de não ser fabricada qualquer fechadura ao domingo é igual a</t>
    </r>
    <r>
      <rPr>
        <b/>
        <sz val="12"/>
        <color rgb="FF4B565C"/>
        <rFont val="Helvetica Neue"/>
        <family val="2"/>
      </rPr>
      <t xml:space="preserve"> b.</t>
    </r>
    <r>
      <rPr>
        <sz val="12"/>
        <color rgb="FF4B565C"/>
        <rFont val="Helvetica Neue"/>
        <family val="2"/>
      </rPr>
      <t xml:space="preserve"> Considere que a produção de fechaduras ao sábado e ao domingo são independentes.
Qual é a probabilidade de serem fabricadas</t>
    </r>
    <r>
      <rPr>
        <b/>
        <sz val="12"/>
        <color rgb="FF4B565C"/>
        <rFont val="Helvetica Neue"/>
        <family val="2"/>
      </rPr>
      <t xml:space="preserve"> c</t>
    </r>
    <r>
      <rPr>
        <sz val="12"/>
        <color rgb="FF4B565C"/>
        <rFont val="Helvetica Neue"/>
        <family val="2"/>
      </rPr>
      <t xml:space="preserve"> fechaduras num dado ﬁm de semana, sabendo que foi fabricada pelo menos uma fechadura nesse período de tempo?
Indique o resultado com pelo menos quatro casas decimais.</t>
    </r>
  </si>
  <si>
    <t>b</t>
  </si>
  <si>
    <t>c</t>
  </si>
  <si>
    <t>P(X = c | X &gt; 0)</t>
  </si>
  <si>
    <r>
      <t>Pergunta:</t>
    </r>
    <r>
      <rPr>
        <sz val="12"/>
        <color rgb="FF4B565C"/>
        <rFont val="Helvetica Neue"/>
        <family val="2"/>
      </rPr>
      <t> 4</t>
    </r>
  </si>
  <si>
    <r>
      <t xml:space="preserve">A quantidade mensal de certa matéria prima usada num estaleiro naval é representada pela variável aleatória X com distribuição uniforme contínua com valor esperado </t>
    </r>
    <r>
      <rPr>
        <b/>
        <sz val="12"/>
        <color rgb="FF4B565C"/>
        <rFont val="Helvetica Neue"/>
        <family val="2"/>
      </rPr>
      <t>µ</t>
    </r>
    <r>
      <rPr>
        <sz val="12"/>
        <color rgb="FF4B565C"/>
        <rFont val="Helvetica Neue"/>
        <family val="2"/>
      </rPr>
      <t xml:space="preserve"> e desvio padrão </t>
    </r>
    <r>
      <rPr>
        <b/>
        <sz val="12"/>
        <color rgb="FF4B565C"/>
        <rFont val="Helvetica Neue"/>
        <family val="2"/>
      </rPr>
      <t>σ</t>
    </r>
    <r>
      <rPr>
        <sz val="12"/>
        <color rgb="FF4B565C"/>
        <rFont val="Helvetica Neue"/>
        <family val="2"/>
      </rPr>
      <t>.
Obtenha E(</t>
    </r>
    <r>
      <rPr>
        <b/>
        <sz val="12"/>
        <color rgb="FF4B565C"/>
        <rFont val="Helvetica Neue"/>
        <family val="2"/>
      </rPr>
      <t>c</t>
    </r>
    <r>
      <rPr>
        <sz val="12"/>
        <color rgb="FF4B565C"/>
        <rFont val="Helvetica Neue"/>
        <family val="2"/>
      </rPr>
      <t xml:space="preserve"> +d </t>
    </r>
    <r>
      <rPr>
        <b/>
        <sz val="12"/>
        <color rgb="FF4B565C"/>
        <rFont val="Helvetica Neue"/>
        <family val="2"/>
      </rPr>
      <t>p</t>
    </r>
    <r>
      <rPr>
        <sz val="12"/>
        <color rgb="FF4B565C"/>
        <rFont val="Helvetica Neue"/>
        <family val="2"/>
      </rPr>
      <t xml:space="preserve"> X ), o custo mensal esperado de tal matéria prima.
Indique o resultado com pelo menos três casas decimais.</t>
    </r>
  </si>
  <si>
    <t xml:space="preserve"> µ</t>
  </si>
  <si>
    <t>σ</t>
  </si>
  <si>
    <t>d</t>
  </si>
  <si>
    <t>E(c +dpX )</t>
  </si>
  <si>
    <r>
      <t>Pergunta:</t>
    </r>
    <r>
      <rPr>
        <sz val="12"/>
        <color rgb="FF4B565C"/>
        <rFont val="Helvetica Neue"/>
        <family val="2"/>
      </rPr>
      <t> 5</t>
    </r>
  </si>
  <si>
    <r>
      <t xml:space="preserve">A largura, X (em milímetro), de um slot para o forjamento de duralumínio possui distribuição normal com valor esperado </t>
    </r>
    <r>
      <rPr>
        <b/>
        <sz val="12"/>
        <color rgb="FF4B565C"/>
        <rFont val="Helvetica Neue"/>
        <family val="2"/>
      </rPr>
      <t>l</t>
    </r>
    <r>
      <rPr>
        <sz val="12"/>
        <color rgb="FF4B565C"/>
        <rFont val="Helvetica Neue"/>
        <family val="2"/>
      </rPr>
      <t xml:space="preserve">  mm e desvio padrão </t>
    </r>
    <r>
      <rPr>
        <b/>
        <sz val="12"/>
        <color rgb="FF4B565C"/>
        <rFont val="Helvetica Neue"/>
        <family val="2"/>
      </rPr>
      <t>σ</t>
    </r>
    <r>
      <rPr>
        <sz val="12"/>
        <color rgb="FF4B565C"/>
        <rFont val="Helvetica Neue"/>
        <family val="2"/>
      </rPr>
      <t xml:space="preserve"> mm. Os limites de especiﬁcação para a largura desses slots são l±t mm.
 Qual é a probabilidade de a largura de um slot para o forjamento de duralumínio não cumprir os limites de especiﬁcação ?</t>
    </r>
  </si>
  <si>
    <t>l</t>
  </si>
  <si>
    <t>(não necessário)</t>
  </si>
  <si>
    <t>t</t>
  </si>
  <si>
    <t>P(X &lt; l−t ou X &gt; l+t)</t>
  </si>
  <si>
    <t>*Este excel serve apenas como ferramenta de verificação. Não me responsabilizo por eventuais erros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</si>
</sst>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8">
    <font>
      <sz val="12"/>
      <color theme="1"/>
      <name val="Calibri"/>
      <family val="2"/>
      <scheme val="minor"/>
    </font>
    <font>
      <sz val="12"/>
      <color rgb="FF4B565C"/>
      <name val="Helvetica Neue"/>
      <family val="2"/>
    </font>
    <font>
      <b/>
      <sz val="12"/>
      <color rgb="FF4B565C"/>
      <name val="Helvetica Neue"/>
      <family val="2"/>
    </font>
    <font>
      <b/>
      <sz val="12"/>
      <color theme="1" tint="0.249977111117893"/>
      <name val="STIXGeneral-Regular"/>
    </font>
    <font>
      <sz val="12"/>
      <color theme="1" tint="0.249977111117893"/>
      <name val="STIXGeneral-Regular"/>
    </font>
    <font>
      <sz val="36"/>
      <color theme="1" tint="0.249977111117893"/>
      <name val="STIXGeneral-Regular"/>
    </font>
    <font>
      <b/>
      <sz val="12"/>
      <color theme="1" tint="0.499984740745262"/>
      <name val="STIXGeneral-Regular"/>
    </font>
    <font>
      <sz val="12"/>
      <color rgb="FF404040"/>
      <name val="STIXGeneral-Regular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DA9DC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4" fillId="0" borderId="0" xfId="0" applyFont="1"/>
    <xf numFmtId="0" fontId="1" fillId="0" borderId="0" xfId="0" applyFont="1" applyAlignment="1">
      <alignment vertical="center" wrapText="1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1" xfId="0" applyFont="1" applyBorder="1"/>
    <xf numFmtId="0" fontId="4" fillId="2" borderId="0" xfId="0" applyFont="1" applyFill="1"/>
    <xf numFmtId="0" fontId="1" fillId="2" borderId="2" xfId="0" applyFont="1" applyFill="1" applyBorder="1" applyAlignment="1">
      <alignment vertical="center" wrapText="1"/>
    </xf>
    <xf numFmtId="0" fontId="4" fillId="2" borderId="7" xfId="0" applyFont="1" applyFill="1" applyBorder="1"/>
    <xf numFmtId="0" fontId="4" fillId="2" borderId="2" xfId="0" applyFont="1" applyFill="1" applyBorder="1"/>
    <xf numFmtId="164" fontId="4" fillId="3" borderId="8" xfId="0" applyNumberFormat="1" applyFont="1" applyFill="1" applyBorder="1"/>
    <xf numFmtId="165" fontId="4" fillId="3" borderId="8" xfId="0" applyNumberFormat="1" applyFont="1" applyFill="1" applyBorder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4" xfId="0" applyFont="1" applyBorder="1"/>
    <xf numFmtId="0" fontId="4" fillId="4" borderId="2" xfId="0" applyFont="1" applyFill="1" applyBorder="1"/>
    <xf numFmtId="0" fontId="4" fillId="4" borderId="0" xfId="0" applyFont="1" applyFill="1"/>
    <xf numFmtId="0" fontId="4" fillId="4" borderId="7" xfId="0" applyFont="1" applyFill="1" applyBorder="1"/>
    <xf numFmtId="0" fontId="4" fillId="0" borderId="0" xfId="0" quotePrefix="1" applyFont="1" applyAlignment="1">
      <alignment vertical="center"/>
    </xf>
    <xf numFmtId="0" fontId="1" fillId="2" borderId="0" xfId="0" applyFont="1" applyFill="1" applyAlignment="1">
      <alignment vertical="center" wrapText="1"/>
    </xf>
    <xf numFmtId="0" fontId="5" fillId="0" borderId="0" xfId="0" applyFont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0" fontId="4" fillId="0" borderId="3" xfId="0" quotePrefix="1" applyFont="1" applyBorder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0" borderId="5" xfId="0" quotePrefix="1" applyFont="1" applyBorder="1" applyAlignment="1">
      <alignment horizontal="center" vertical="center"/>
    </xf>
    <xf numFmtId="0" fontId="4" fillId="0" borderId="7" xfId="0" quotePrefix="1" applyFont="1" applyBorder="1" applyAlignment="1">
      <alignment horizontal="center" vertical="center"/>
    </xf>
    <xf numFmtId="0" fontId="4" fillId="0" borderId="8" xfId="0" quotePrefix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quotePrefix="1" applyFont="1" applyBorder="1" applyAlignment="1">
      <alignment horizontal="center" vertical="center" wrapText="1"/>
    </xf>
    <xf numFmtId="0" fontId="4" fillId="0" borderId="3" xfId="0" quotePrefix="1" applyFont="1" applyBorder="1" applyAlignment="1">
      <alignment horizontal="center" vertical="center" wrapText="1"/>
    </xf>
    <xf numFmtId="0" fontId="4" fillId="0" borderId="0" xfId="0" quotePrefix="1" applyFont="1" applyAlignment="1">
      <alignment horizontal="center" vertical="center" wrapText="1"/>
    </xf>
    <xf numFmtId="0" fontId="4" fillId="0" borderId="5" xfId="0" quotePrefix="1" applyFont="1" applyBorder="1" applyAlignment="1">
      <alignment horizontal="center" vertical="center" wrapText="1"/>
    </xf>
    <xf numFmtId="0" fontId="4" fillId="0" borderId="7" xfId="0" quotePrefix="1" applyFont="1" applyBorder="1" applyAlignment="1">
      <alignment horizontal="center" vertical="center" wrapText="1"/>
    </xf>
    <xf numFmtId="0" fontId="4" fillId="0" borderId="8" xfId="0" quotePrefix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DA9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66ECF-8AC5-1E42-848D-7710CC78C31C}">
  <dimension ref="A1:Q95"/>
  <sheetViews>
    <sheetView tabSelected="1" zoomScale="90" zoomScaleNormal="90" workbookViewId="0">
      <selection activeCell="G88" sqref="G88"/>
    </sheetView>
  </sheetViews>
  <sheetFormatPr defaultColWidth="10.875" defaultRowHeight="21"/>
  <cols>
    <col min="1" max="1" width="15.5" style="1" bestFit="1" customWidth="1"/>
    <col min="2" max="2" width="15.125" style="1" bestFit="1" customWidth="1"/>
    <col min="3" max="16384" width="10.875" style="1"/>
  </cols>
  <sheetData>
    <row r="1" spans="1:15" ht="21" customHeight="1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1:1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3" spans="1:1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</row>
    <row r="4" spans="1:1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</row>
    <row r="5" spans="1:1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</row>
    <row r="6" spans="1:15" ht="21.95" thickBot="1">
      <c r="A6" s="37" t="s">
        <v>1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</row>
    <row r="7" spans="1:15" ht="21" customHeight="1">
      <c r="A7" s="42" t="s">
        <v>2</v>
      </c>
      <c r="B7" s="38" t="s">
        <v>3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9"/>
    </row>
    <row r="8" spans="1:15">
      <c r="A8" s="43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1"/>
    </row>
    <row r="9" spans="1:15">
      <c r="A9" s="43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1"/>
    </row>
    <row r="10" spans="1:15">
      <c r="A10" s="43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1"/>
    </row>
    <row r="11" spans="1:15" ht="21.95" thickBot="1">
      <c r="A11" s="3"/>
      <c r="O11" s="4"/>
    </row>
    <row r="12" spans="1:15">
      <c r="A12" s="8" t="s">
        <v>4</v>
      </c>
      <c r="B12" s="12">
        <v>0.15</v>
      </c>
      <c r="C12" s="44" t="s">
        <v>5</v>
      </c>
      <c r="D12" s="44"/>
      <c r="E12" s="44"/>
      <c r="F12" s="45"/>
      <c r="O12" s="4"/>
    </row>
    <row r="13" spans="1:15">
      <c r="A13" s="3" t="s">
        <v>6</v>
      </c>
      <c r="B13" s="9">
        <v>6</v>
      </c>
      <c r="C13" s="46"/>
      <c r="D13" s="46"/>
      <c r="E13" s="46"/>
      <c r="F13" s="47"/>
      <c r="O13" s="4"/>
    </row>
    <row r="14" spans="1:15" ht="21.95" thickBot="1">
      <c r="A14" s="5" t="s">
        <v>7</v>
      </c>
      <c r="B14" s="11">
        <v>2</v>
      </c>
      <c r="C14" s="48"/>
      <c r="D14" s="48"/>
      <c r="E14" s="48"/>
      <c r="F14" s="49"/>
      <c r="O14" s="4"/>
    </row>
    <row r="15" spans="1:15" ht="21.95" thickBot="1">
      <c r="A15" s="3"/>
      <c r="O15" s="4"/>
    </row>
    <row r="16" spans="1:15">
      <c r="A16" s="15" t="s">
        <v>8</v>
      </c>
      <c r="B16" s="16"/>
      <c r="C16" s="17"/>
      <c r="D16" s="17"/>
      <c r="O16" s="4"/>
    </row>
    <row r="17" spans="1:17" ht="21.95" thickBot="1">
      <c r="A17" s="5" t="s">
        <v>9</v>
      </c>
      <c r="B17" s="14">
        <f>(1-BINOMDIST(B14,B13,B12,TRUE))/(1-BINOMDIST(0,B13,B12,TRUE))</f>
        <v>7.6003141905720786E-2</v>
      </c>
      <c r="O17" s="4"/>
    </row>
    <row r="18" spans="1:17" ht="24.95" customHeight="1" thickBot="1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7"/>
    </row>
    <row r="19" spans="1:17" ht="21.95" thickBot="1"/>
    <row r="20" spans="1:17" ht="21" customHeight="1">
      <c r="A20" s="29" t="s">
        <v>10</v>
      </c>
      <c r="B20" s="31" t="s">
        <v>11</v>
      </c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2"/>
      <c r="P20" s="2"/>
      <c r="Q20" s="2"/>
    </row>
    <row r="21" spans="1:17">
      <c r="A21" s="30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4"/>
      <c r="P21" s="2"/>
      <c r="Q21" s="2"/>
    </row>
    <row r="22" spans="1:17">
      <c r="A22" s="30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4"/>
      <c r="P22" s="2"/>
      <c r="Q22" s="2"/>
    </row>
    <row r="23" spans="1:17">
      <c r="A23" s="30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4"/>
      <c r="P23" s="2"/>
      <c r="Q23" s="2"/>
    </row>
    <row r="24" spans="1:17">
      <c r="A24" s="30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4"/>
      <c r="P24" s="2"/>
      <c r="Q24" s="2"/>
    </row>
    <row r="25" spans="1:17">
      <c r="A25" s="30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4"/>
    </row>
    <row r="26" spans="1:17">
      <c r="A26" s="3"/>
      <c r="O26" s="4"/>
    </row>
    <row r="27" spans="1:17">
      <c r="A27" s="3"/>
      <c r="O27" s="4"/>
    </row>
    <row r="28" spans="1:17" ht="21.95" thickBot="1">
      <c r="A28" s="3"/>
      <c r="O28" s="4"/>
    </row>
    <row r="29" spans="1:17" ht="15">
      <c r="A29" s="8" t="s">
        <v>12</v>
      </c>
      <c r="B29" s="10">
        <v>24</v>
      </c>
      <c r="C29" s="44" t="s">
        <v>5</v>
      </c>
      <c r="D29" s="44"/>
      <c r="E29" s="44"/>
      <c r="F29" s="45"/>
      <c r="O29" s="4"/>
    </row>
    <row r="30" spans="1:17" ht="15">
      <c r="A30" s="3" t="s">
        <v>13</v>
      </c>
      <c r="B30" s="23">
        <v>7</v>
      </c>
      <c r="C30" s="46"/>
      <c r="D30" s="46"/>
      <c r="E30" s="46"/>
      <c r="F30" s="47"/>
      <c r="O30" s="4"/>
    </row>
    <row r="31" spans="1:17" ht="21.95" thickBot="1">
      <c r="A31" s="5" t="s">
        <v>14</v>
      </c>
      <c r="B31" s="11">
        <v>2</v>
      </c>
      <c r="C31" s="48"/>
      <c r="D31" s="48"/>
      <c r="E31" s="48"/>
      <c r="F31" s="49"/>
      <c r="O31" s="4"/>
    </row>
    <row r="32" spans="1:17">
      <c r="A32" s="3"/>
      <c r="C32" s="22"/>
      <c r="D32" s="22"/>
      <c r="E32" s="22"/>
      <c r="F32" s="22"/>
      <c r="O32" s="4"/>
    </row>
    <row r="33" spans="1:15" ht="21.95" thickBot="1">
      <c r="A33" s="3"/>
      <c r="O33" s="4"/>
    </row>
    <row r="34" spans="1:15">
      <c r="A34" s="35" t="s">
        <v>15</v>
      </c>
      <c r="B34" s="36"/>
      <c r="O34" s="4"/>
    </row>
    <row r="35" spans="1:15" ht="21.95" thickBot="1">
      <c r="A35" s="5" t="s">
        <v>4</v>
      </c>
      <c r="B35" s="7">
        <f>1/B29</f>
        <v>4.1666666666666664E-2</v>
      </c>
      <c r="O35" s="4"/>
    </row>
    <row r="36" spans="1:15" ht="21.95" thickBot="1">
      <c r="A36" s="3"/>
      <c r="O36" s="4"/>
    </row>
    <row r="37" spans="1:15">
      <c r="A37" s="35" t="s">
        <v>8</v>
      </c>
      <c r="B37" s="36"/>
      <c r="O37" s="4"/>
    </row>
    <row r="38" spans="1:15" ht="21.95" thickBot="1">
      <c r="A38" s="5" t="s">
        <v>16</v>
      </c>
      <c r="B38" s="13">
        <f>(1-B35)^(B30-B31)</f>
        <v>0.80831934297035779</v>
      </c>
      <c r="O38" s="4"/>
    </row>
    <row r="39" spans="1:15">
      <c r="A39" s="3"/>
      <c r="O39" s="4"/>
    </row>
    <row r="40" spans="1:15" ht="21.95" thickBot="1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7"/>
    </row>
    <row r="41" spans="1:15" ht="24.95" customHeight="1"/>
    <row r="42" spans="1:15" ht="21.95" thickBot="1"/>
    <row r="43" spans="1:15" ht="21" customHeight="1">
      <c r="A43" s="29" t="s">
        <v>17</v>
      </c>
      <c r="B43" s="25" t="s">
        <v>18</v>
      </c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6"/>
    </row>
    <row r="44" spans="1:15">
      <c r="A44" s="30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8"/>
    </row>
    <row r="45" spans="1:15">
      <c r="A45" s="30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8"/>
    </row>
    <row r="46" spans="1:15">
      <c r="A46" s="30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8"/>
    </row>
    <row r="47" spans="1:15">
      <c r="A47" s="30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8"/>
    </row>
    <row r="48" spans="1:15">
      <c r="A48" s="30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8"/>
    </row>
    <row r="49" spans="1:15" ht="21.95" thickBot="1">
      <c r="G49" s="22"/>
      <c r="H49" s="22"/>
      <c r="I49" s="22"/>
      <c r="O49" s="4"/>
    </row>
    <row r="50" spans="1:15">
      <c r="A50" s="8" t="s">
        <v>7</v>
      </c>
      <c r="B50" s="12">
        <v>2</v>
      </c>
      <c r="C50" s="44" t="s">
        <v>5</v>
      </c>
      <c r="D50" s="44"/>
      <c r="E50" s="44"/>
      <c r="F50" s="45"/>
      <c r="G50" s="22"/>
      <c r="H50" s="22"/>
      <c r="I50" s="22"/>
      <c r="O50" s="4"/>
    </row>
    <row r="51" spans="1:15">
      <c r="A51" s="3" t="s">
        <v>19</v>
      </c>
      <c r="B51" s="9">
        <v>0.3</v>
      </c>
      <c r="C51" s="46"/>
      <c r="D51" s="46"/>
      <c r="E51" s="46"/>
      <c r="F51" s="47"/>
      <c r="G51" s="22"/>
      <c r="H51" s="22"/>
      <c r="I51" s="22"/>
      <c r="O51" s="4"/>
    </row>
    <row r="52" spans="1:15" ht="21.95" thickBot="1">
      <c r="A52" s="5" t="s">
        <v>20</v>
      </c>
      <c r="B52" s="11">
        <v>6</v>
      </c>
      <c r="C52" s="48"/>
      <c r="D52" s="48"/>
      <c r="E52" s="48"/>
      <c r="F52" s="49"/>
      <c r="G52" s="22"/>
      <c r="H52" s="22"/>
      <c r="I52" s="22"/>
      <c r="O52" s="4"/>
    </row>
    <row r="53" spans="1:15" ht="21.95" thickBot="1">
      <c r="A53" s="3"/>
      <c r="O53" s="4"/>
    </row>
    <row r="54" spans="1:15">
      <c r="A54" s="35" t="s">
        <v>8</v>
      </c>
      <c r="B54" s="36"/>
      <c r="O54" s="4"/>
    </row>
    <row r="55" spans="1:15" ht="21.95" thickBot="1">
      <c r="A55" s="5" t="s">
        <v>21</v>
      </c>
      <c r="B55" s="14">
        <f>EXP(-(B50-LN(B51)))*(B50-LN(B51))^B52/FACT(B52)/(1-EXP(-(B50-LN(B51))))</f>
        <v>6.35818663290003E-2</v>
      </c>
      <c r="O55" s="4"/>
    </row>
    <row r="56" spans="1:15">
      <c r="A56" s="3"/>
      <c r="O56" s="4"/>
    </row>
    <row r="57" spans="1:15" ht="21.95" thickBot="1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7"/>
    </row>
    <row r="62" spans="1:15" ht="24.95" customHeight="1"/>
    <row r="63" spans="1:15" ht="21.95" thickBot="1"/>
    <row r="64" spans="1:15">
      <c r="A64" s="29" t="s">
        <v>22</v>
      </c>
      <c r="B64" s="25" t="s">
        <v>23</v>
      </c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6"/>
    </row>
    <row r="65" spans="1:15">
      <c r="A65" s="30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8"/>
    </row>
    <row r="66" spans="1:15">
      <c r="A66" s="30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8"/>
    </row>
    <row r="67" spans="1:15">
      <c r="A67" s="30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8"/>
    </row>
    <row r="68" spans="1:15">
      <c r="A68" s="30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8"/>
    </row>
    <row r="69" spans="1:15" ht="21.95" thickBot="1">
      <c r="A69" s="3"/>
      <c r="O69" s="4"/>
    </row>
    <row r="70" spans="1:15" ht="21" customHeight="1">
      <c r="A70" s="8" t="s">
        <v>24</v>
      </c>
      <c r="B70" s="12">
        <v>35</v>
      </c>
      <c r="C70" s="54" t="s">
        <v>5</v>
      </c>
      <c r="D70" s="54"/>
      <c r="E70" s="54"/>
      <c r="F70" s="55"/>
      <c r="O70" s="4"/>
    </row>
    <row r="71" spans="1:15">
      <c r="A71" s="3" t="s">
        <v>25</v>
      </c>
      <c r="B71" s="9">
        <v>3</v>
      </c>
      <c r="C71" s="56"/>
      <c r="D71" s="56"/>
      <c r="E71" s="56"/>
      <c r="F71" s="57"/>
      <c r="O71" s="4"/>
    </row>
    <row r="72" spans="1:15">
      <c r="A72" s="3" t="s">
        <v>20</v>
      </c>
      <c r="B72" s="9">
        <v>40</v>
      </c>
      <c r="C72" s="56"/>
      <c r="D72" s="56"/>
      <c r="E72" s="56"/>
      <c r="F72" s="57"/>
      <c r="O72" s="4"/>
    </row>
    <row r="73" spans="1:15" ht="21.95" thickBot="1">
      <c r="A73" s="5" t="s">
        <v>26</v>
      </c>
      <c r="B73" s="21">
        <v>25</v>
      </c>
      <c r="C73" s="58"/>
      <c r="D73" s="58"/>
      <c r="E73" s="58"/>
      <c r="F73" s="59"/>
      <c r="O73" s="4"/>
    </row>
    <row r="74" spans="1:15" ht="21.95" thickBot="1">
      <c r="O74" s="4"/>
    </row>
    <row r="75" spans="1:15">
      <c r="A75" s="35" t="s">
        <v>8</v>
      </c>
      <c r="B75" s="36"/>
      <c r="O75" s="4"/>
    </row>
    <row r="76" spans="1:15" ht="21.95" thickBot="1">
      <c r="A76" s="5" t="s">
        <v>27</v>
      </c>
      <c r="B76" s="13">
        <f>B72+B73/(3*SQRT(3)*B71)*((B70+SQRT(3)*B71)^1.5-(B70-SQRT(3)*B71)^1.5)</f>
        <v>187.76560019261655</v>
      </c>
      <c r="O76" s="4"/>
    </row>
    <row r="77" spans="1:15" ht="21.95" thickBot="1">
      <c r="A77" s="5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7"/>
    </row>
    <row r="78" spans="1:15" ht="24.95" customHeight="1"/>
    <row r="79" spans="1:15" ht="21.95" thickBot="1"/>
    <row r="80" spans="1:15">
      <c r="A80" s="29" t="s">
        <v>28</v>
      </c>
      <c r="B80" s="31" t="s">
        <v>29</v>
      </c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2"/>
    </row>
    <row r="81" spans="1:15">
      <c r="A81" s="30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4"/>
    </row>
    <row r="82" spans="1:15">
      <c r="A82" s="30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4"/>
    </row>
    <row r="83" spans="1:15" ht="21.95" thickBot="1">
      <c r="A83" s="3"/>
      <c r="O83" s="4"/>
    </row>
    <row r="84" spans="1:15">
      <c r="A84" s="8" t="s">
        <v>30</v>
      </c>
      <c r="B84" s="19" t="s">
        <v>31</v>
      </c>
      <c r="C84" s="44" t="s">
        <v>5</v>
      </c>
      <c r="D84" s="44"/>
      <c r="E84" s="44"/>
      <c r="F84" s="45"/>
      <c r="O84" s="4"/>
    </row>
    <row r="85" spans="1:15">
      <c r="A85" s="18" t="s">
        <v>25</v>
      </c>
      <c r="B85" s="20">
        <v>0.9</v>
      </c>
      <c r="C85" s="46"/>
      <c r="D85" s="46"/>
      <c r="E85" s="46"/>
      <c r="F85" s="47"/>
      <c r="O85" s="4"/>
    </row>
    <row r="86" spans="1:15" ht="21.95" thickBot="1">
      <c r="A86" s="5" t="s">
        <v>32</v>
      </c>
      <c r="B86" s="21">
        <v>1.512</v>
      </c>
      <c r="C86" s="48"/>
      <c r="D86" s="48"/>
      <c r="E86" s="48"/>
      <c r="F86" s="49"/>
      <c r="O86" s="4"/>
    </row>
    <row r="87" spans="1:15">
      <c r="O87" s="4"/>
    </row>
    <row r="88" spans="1:15" ht="21.95" thickBot="1">
      <c r="A88" s="3"/>
      <c r="O88" s="4"/>
    </row>
    <row r="89" spans="1:15">
      <c r="A89" s="35" t="s">
        <v>8</v>
      </c>
      <c r="B89" s="53"/>
      <c r="C89" s="53"/>
      <c r="D89" s="36"/>
      <c r="O89" s="4"/>
    </row>
    <row r="90" spans="1:15" ht="21.95" thickBot="1">
      <c r="A90" s="51" t="s">
        <v>33</v>
      </c>
      <c r="B90" s="52"/>
      <c r="C90" s="52"/>
      <c r="D90" s="14">
        <f>2*(1-_xlfn.NORM.DIST((B86/B85),0,1,TRUE))</f>
        <v>9.2957315727440148E-2</v>
      </c>
      <c r="O90" s="4"/>
    </row>
    <row r="91" spans="1:15">
      <c r="A91" s="3"/>
      <c r="O91" s="4"/>
    </row>
    <row r="92" spans="1:15" ht="21.95" thickBot="1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7"/>
    </row>
    <row r="95" spans="1:15">
      <c r="A95" s="50" t="s">
        <v>34</v>
      </c>
      <c r="B95" s="50"/>
      <c r="C95" s="50"/>
      <c r="D95" s="50"/>
      <c r="E95" s="50"/>
      <c r="F95" s="50"/>
      <c r="G95" s="50"/>
      <c r="H95" s="50"/>
      <c r="I95" s="50"/>
    </row>
  </sheetData>
  <mergeCells count="24">
    <mergeCell ref="C29:F31"/>
    <mergeCell ref="A37:B37"/>
    <mergeCell ref="A95:I95"/>
    <mergeCell ref="C84:F86"/>
    <mergeCell ref="A54:B54"/>
    <mergeCell ref="A90:C90"/>
    <mergeCell ref="A89:D89"/>
    <mergeCell ref="C70:F73"/>
    <mergeCell ref="A1:O5"/>
    <mergeCell ref="B64:O68"/>
    <mergeCell ref="A64:A68"/>
    <mergeCell ref="B80:O82"/>
    <mergeCell ref="A80:A82"/>
    <mergeCell ref="A75:B75"/>
    <mergeCell ref="A6:O6"/>
    <mergeCell ref="B7:O10"/>
    <mergeCell ref="A34:B34"/>
    <mergeCell ref="A7:A10"/>
    <mergeCell ref="C12:F14"/>
    <mergeCell ref="B20:O25"/>
    <mergeCell ref="A20:A25"/>
    <mergeCell ref="C50:F52"/>
    <mergeCell ref="B43:O48"/>
    <mergeCell ref="A43:A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João André Roque Costa</cp:lastModifiedBy>
  <cp:revision/>
  <dcterms:created xsi:type="dcterms:W3CDTF">2023-03-13T20:17:53Z</dcterms:created>
  <dcterms:modified xsi:type="dcterms:W3CDTF">2023-03-30T17:56:30Z</dcterms:modified>
  <cp:category/>
  <cp:contentStatus/>
</cp:coreProperties>
</file>