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99088_tecnico_ulisboa_pt/Documents/"/>
    </mc:Choice>
  </mc:AlternateContent>
  <xr:revisionPtr revIDLastSave="214" documentId="8_{2466DD22-2BC5-4848-B65F-82E4EE255D90}" xr6:coauthVersionLast="47" xr6:coauthVersionMax="47" xr10:uidLastSave="{0A6786BD-2F71-4323-BD5A-9B747772DDA1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1" l="1"/>
  <c r="O5" i="1"/>
  <c r="F19" i="1" a="1"/>
  <c r="F19" i="1"/>
  <c r="F17" i="1" a="1"/>
  <c r="F17" i="1"/>
  <c r="F18" i="1" a="1"/>
  <c r="F18" i="1"/>
  <c r="F20" i="1"/>
  <c r="G20" i="1"/>
  <c r="H20" i="1"/>
  <c r="I20" i="1"/>
  <c r="J20" i="1"/>
  <c r="K20" i="1"/>
  <c r="L20" i="1"/>
  <c r="M17" i="1" a="1"/>
  <c r="M17" i="1"/>
  <c r="L17" i="1" a="1"/>
  <c r="L17" i="1"/>
  <c r="K17" i="1" a="1"/>
  <c r="K17" i="1"/>
  <c r="J17" i="1" a="1"/>
  <c r="J17" i="1"/>
  <c r="H17" i="1" a="1"/>
  <c r="H17" i="1"/>
  <c r="M18" i="1" a="1"/>
  <c r="M18" i="1"/>
  <c r="L18" i="1"/>
  <c r="K18" i="1"/>
  <c r="J18" i="1"/>
  <c r="I18" i="1" a="1"/>
  <c r="I18" i="1"/>
  <c r="H18" i="1"/>
  <c r="G18" i="1" a="1"/>
  <c r="G18" i="1"/>
  <c r="G19" i="1"/>
  <c r="H19" i="1"/>
  <c r="J19" i="1"/>
  <c r="K19" i="1"/>
  <c r="L19" i="1"/>
  <c r="M19" i="1"/>
  <c r="I19" i="1"/>
  <c r="I17" i="1" a="1"/>
  <c r="I17" i="1"/>
  <c r="G17" i="1"/>
  <c r="S28" i="1"/>
  <c r="S30" i="1"/>
  <c r="O30" i="1"/>
  <c r="P30" i="1"/>
  <c r="Q30" i="1"/>
  <c r="R30" i="1"/>
  <c r="N30" i="1"/>
  <c r="M8" i="1"/>
  <c r="M3" i="1"/>
  <c r="M4" i="1"/>
  <c r="M5" i="1"/>
  <c r="M6" i="1"/>
  <c r="M7" i="1"/>
  <c r="M2" i="1"/>
  <c r="L3" i="1"/>
  <c r="L4" i="1"/>
  <c r="L5" i="1"/>
  <c r="L6" i="1"/>
  <c r="L7" i="1"/>
  <c r="L9" i="1"/>
  <c r="K3" i="1"/>
  <c r="K4" i="1"/>
  <c r="K5" i="1"/>
  <c r="K6" i="1"/>
  <c r="K8" i="1"/>
  <c r="K9" i="1"/>
  <c r="K2" i="1"/>
  <c r="L2" i="1"/>
  <c r="J3" i="1"/>
  <c r="J4" i="1"/>
  <c r="J5" i="1"/>
  <c r="J7" i="1"/>
  <c r="J8" i="1"/>
  <c r="J9" i="1"/>
  <c r="J2" i="1"/>
  <c r="I3" i="1"/>
  <c r="I4" i="1"/>
  <c r="I6" i="1"/>
  <c r="I7" i="1"/>
  <c r="I8" i="1"/>
  <c r="I9" i="1"/>
  <c r="I2" i="1"/>
  <c r="H3" i="1"/>
  <c r="H5" i="1"/>
  <c r="H6" i="1"/>
  <c r="H7" i="1"/>
  <c r="H8" i="1"/>
  <c r="H9" i="1"/>
  <c r="H2" i="1"/>
  <c r="H13" i="1" s="1"/>
  <c r="G9" i="1"/>
  <c r="G8" i="1"/>
  <c r="G7" i="1"/>
  <c r="G6" i="1"/>
  <c r="G5" i="1"/>
  <c r="G4" i="1"/>
  <c r="G2" i="1"/>
  <c r="F4" i="1"/>
  <c r="F5" i="1"/>
  <c r="F6" i="1"/>
  <c r="F7" i="1"/>
  <c r="F8" i="1"/>
  <c r="F9" i="1"/>
  <c r="F3" i="1"/>
  <c r="L11" i="1" l="1"/>
  <c r="M12" i="1"/>
  <c r="I15" i="1"/>
  <c r="F13" i="1"/>
  <c r="K15" i="1"/>
  <c r="I13" i="1"/>
  <c r="G14" i="1"/>
  <c r="H15" i="1"/>
  <c r="J14" i="1"/>
  <c r="H12" i="1"/>
  <c r="F12" i="1"/>
  <c r="H14" i="1"/>
  <c r="G11" i="1"/>
  <c r="F11" i="1"/>
  <c r="J15" i="1"/>
  <c r="I14" i="1"/>
  <c r="G12" i="1"/>
  <c r="F14" i="1"/>
  <c r="G15" i="1"/>
  <c r="M13" i="1"/>
  <c r="L12" i="1"/>
  <c r="K11" i="1"/>
  <c r="G13" i="1"/>
  <c r="F15" i="1"/>
  <c r="M14" i="1"/>
  <c r="L13" i="1"/>
  <c r="K12" i="1"/>
  <c r="J11" i="1"/>
  <c r="M15" i="1"/>
  <c r="L14" i="1"/>
  <c r="K13" i="1"/>
  <c r="J12" i="1"/>
  <c r="I11" i="1"/>
  <c r="L15" i="1"/>
  <c r="K14" i="1"/>
  <c r="J13" i="1"/>
  <c r="I12" i="1"/>
  <c r="H11" i="1"/>
  <c r="M11" i="1"/>
  <c r="M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<sst xmlns="http://schemas.openxmlformats.org/spreadsheetml/2006/main" count="80" uniqueCount="23">
  <si>
    <t>y1</t>
  </si>
  <si>
    <t>y2</t>
  </si>
  <si>
    <t>o</t>
  </si>
  <si>
    <t>x1</t>
  </si>
  <si>
    <t>x2</t>
  </si>
  <si>
    <t>x3</t>
  </si>
  <si>
    <t>x4</t>
  </si>
  <si>
    <t>x5</t>
  </si>
  <si>
    <t>x6</t>
  </si>
  <si>
    <t>x7</t>
  </si>
  <si>
    <t>x8</t>
  </si>
  <si>
    <t>A</t>
  </si>
  <si>
    <t>P</t>
  </si>
  <si>
    <t>B</t>
  </si>
  <si>
    <t>N</t>
  </si>
  <si>
    <t>1/sum(P)</t>
  </si>
  <si>
    <t>1/sum(N)</t>
  </si>
  <si>
    <t>predict</t>
  </si>
  <si>
    <t>real</t>
  </si>
  <si>
    <t>tp/tp+fn</t>
  </si>
  <si>
    <t>y3 |P</t>
  </si>
  <si>
    <t>y3 |N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</si>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</sst>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/>
    <xf numFmtId="12" fontId="2" fillId="0" borderId="0" xfId="0" applyNumberFormat="1" applyFont="1"/>
    <xf numFmtId="2" fontId="1" fillId="0" borderId="0" xfId="0" applyNumberFormat="1" applyFont="1"/>
    <xf numFmtId="1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AC24-F63C-E941-9C45-1FEBA840BCC2}">
  <dimension ref="A1:S37"/>
  <sheetViews>
    <sheetView tabSelected="1" zoomScaleNormal="80" zoomScaleSheetLayoutView="100" workbookViewId="0">
      <selection activeCell="I23" sqref="I23"/>
    </sheetView>
  </sheetViews>
  <sheetFormatPr defaultRowHeight="15"/>
  <cols>
    <col min="3" max="3" width="9.140625" style="4"/>
  </cols>
  <sheetData>
    <row r="1" spans="1:15">
      <c r="A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5">
      <c r="A2" t="s">
        <v>11</v>
      </c>
      <c r="B2">
        <v>0</v>
      </c>
      <c r="C2" s="6" t="s">
        <v>3</v>
      </c>
      <c r="D2" s="1" t="s">
        <v>12</v>
      </c>
      <c r="F2" s="1"/>
      <c r="G2" s="1">
        <f>SUM(IF($A$3=$A2,0,1),IF($B$3=$B2,0,1))+0.5</f>
        <v>2.5</v>
      </c>
      <c r="H2" s="1">
        <f>SUM(IF($A$4=$A2,0,1),IF($B$4=$B2,0,1))+0.5</f>
        <v>1.5</v>
      </c>
      <c r="I2" s="1">
        <f>SUM(IF($A$5=$A2,0,1),IF($B$5=$B2,0,1))+0.5</f>
        <v>0.5</v>
      </c>
      <c r="J2" s="1">
        <f>SUM(IF($A$6=$A2,0,1),IF($B$6=$B2,0,1))+0.5</f>
        <v>1.5</v>
      </c>
      <c r="K2" s="1">
        <f>SUM(IF($A$7=$A2,0,1),IF($B$7=$B2,0,1))+0.5</f>
        <v>1.5</v>
      </c>
      <c r="L2" s="1">
        <f>SUM(IF($A$8=$A2,0,1),IF($B$8=$B2,0,1))+0.5</f>
        <v>1.5</v>
      </c>
      <c r="M2" s="1">
        <f>SUM(IF($A$9=$A2,0,1),IF($B$9=$B2,0,1))+0.5</f>
        <v>2.5</v>
      </c>
    </row>
    <row r="3" spans="1:15">
      <c r="A3" t="s">
        <v>13</v>
      </c>
      <c r="B3">
        <v>1</v>
      </c>
      <c r="C3" s="6" t="s">
        <v>4</v>
      </c>
      <c r="D3" s="1" t="s">
        <v>12</v>
      </c>
      <c r="F3" s="1">
        <f>SUM(IF($A$2=A3,0,1),IF($B$2=B3,0,1))+0.5</f>
        <v>2.5</v>
      </c>
      <c r="G3" s="1"/>
      <c r="H3" s="1">
        <f t="shared" ref="H3:H9" si="0">SUM(IF($A$4=$A3,0,1),IF($B$4=$B3,0,1))+0.5</f>
        <v>1.5</v>
      </c>
      <c r="I3" s="1">
        <f t="shared" ref="I3:I9" si="1">SUM(IF($A$5=$A3,0,1),IF($B$5=$B3,0,1))+0.5</f>
        <v>2.5</v>
      </c>
      <c r="J3" s="1">
        <f t="shared" ref="J3:J9" si="2">SUM(IF($A$6=$A3,0,1),IF($B$6=$B3,0,1))+0.5</f>
        <v>1.5</v>
      </c>
      <c r="K3" s="1">
        <f t="shared" ref="K3:K9" si="3">SUM(IF($A$7=$A3,0,1),IF($B$7=$B3,0,1))+0.5</f>
        <v>1.5</v>
      </c>
      <c r="L3" s="1">
        <f t="shared" ref="L3:L9" si="4">SUM(IF($A$8=$A3,0,1),IF($B$8=$B3,0,1))+0.5</f>
        <v>1.5</v>
      </c>
      <c r="M3" s="1">
        <f t="shared" ref="M3:M7" si="5">SUM(IF($A$9=$A3,0,1),IF($B$9=$B3,0,1))+0.5</f>
        <v>0.5</v>
      </c>
    </row>
    <row r="4" spans="1:15">
      <c r="A4" s="5" t="s">
        <v>11</v>
      </c>
      <c r="B4" s="5">
        <v>1</v>
      </c>
      <c r="C4" s="6" t="s">
        <v>5</v>
      </c>
      <c r="D4" s="1" t="s">
        <v>12</v>
      </c>
      <c r="F4" s="1">
        <f t="shared" ref="F4:F9" si="6">SUM(IF($A$2=A4,0,1),IF($B$2=B4,0,1))+0.5</f>
        <v>1.5</v>
      </c>
      <c r="G4" s="1">
        <f>SUM(IF($A$3=$A4,0,1),IF($B$3=$B4,0,1))+0.5</f>
        <v>1.5</v>
      </c>
      <c r="H4" s="3"/>
      <c r="I4" s="1">
        <f t="shared" si="1"/>
        <v>1.5</v>
      </c>
      <c r="J4" s="1">
        <f t="shared" si="2"/>
        <v>2.5</v>
      </c>
      <c r="K4" s="1">
        <f t="shared" si="3"/>
        <v>2.5</v>
      </c>
      <c r="L4" s="1">
        <f t="shared" si="4"/>
        <v>0.5</v>
      </c>
      <c r="M4" s="1">
        <f t="shared" si="5"/>
        <v>1.5</v>
      </c>
    </row>
    <row r="5" spans="1:15">
      <c r="A5" t="s">
        <v>11</v>
      </c>
      <c r="B5">
        <v>0</v>
      </c>
      <c r="C5" s="6" t="s">
        <v>6</v>
      </c>
      <c r="D5" s="1" t="s">
        <v>12</v>
      </c>
      <c r="F5" s="1">
        <f t="shared" si="6"/>
        <v>0.5</v>
      </c>
      <c r="G5" s="1">
        <f t="shared" ref="G5:G9" si="7">SUM(IF($A$3=$A5,0,1),IF($B$3=$B5,0,1))+0.5</f>
        <v>2.5</v>
      </c>
      <c r="H5" s="1">
        <f t="shared" si="0"/>
        <v>1.5</v>
      </c>
      <c r="I5" s="1"/>
      <c r="J5" s="1">
        <f t="shared" si="2"/>
        <v>1.5</v>
      </c>
      <c r="K5" s="1">
        <f t="shared" si="3"/>
        <v>1.5</v>
      </c>
      <c r="L5" s="1">
        <f t="shared" si="4"/>
        <v>1.5</v>
      </c>
      <c r="M5" s="1">
        <f t="shared" si="5"/>
        <v>2.5</v>
      </c>
      <c r="O5" t="str">
        <f ca="1">_xlfn.FORMULATEXT(J5)</f>
        <v>=SUM(IF($A$6=$A5,0,1),IF($B$6=$B5,0,1))+0.5</v>
      </c>
    </row>
    <row r="6" spans="1:15">
      <c r="A6" s="5" t="s">
        <v>13</v>
      </c>
      <c r="B6" s="5">
        <v>0</v>
      </c>
      <c r="C6" s="7" t="s">
        <v>7</v>
      </c>
      <c r="D6" s="2" t="s">
        <v>14</v>
      </c>
      <c r="F6" s="2">
        <f t="shared" si="6"/>
        <v>1.5</v>
      </c>
      <c r="G6" s="2">
        <f t="shared" si="7"/>
        <v>1.5</v>
      </c>
      <c r="H6" s="2">
        <f t="shared" si="0"/>
        <v>2.5</v>
      </c>
      <c r="I6" s="2">
        <f t="shared" si="1"/>
        <v>1.5</v>
      </c>
      <c r="J6" s="2"/>
      <c r="K6" s="2">
        <f t="shared" si="3"/>
        <v>0.5</v>
      </c>
      <c r="L6" s="2">
        <f t="shared" si="4"/>
        <v>2.5</v>
      </c>
      <c r="M6" s="2">
        <f t="shared" si="5"/>
        <v>1.5</v>
      </c>
    </row>
    <row r="7" spans="1:15">
      <c r="A7" t="s">
        <v>13</v>
      </c>
      <c r="B7">
        <v>0</v>
      </c>
      <c r="C7" s="7" t="s">
        <v>8</v>
      </c>
      <c r="D7" s="2" t="s">
        <v>14</v>
      </c>
      <c r="F7" s="2">
        <f t="shared" si="6"/>
        <v>1.5</v>
      </c>
      <c r="G7" s="2">
        <f t="shared" si="7"/>
        <v>1.5</v>
      </c>
      <c r="H7" s="2">
        <f t="shared" si="0"/>
        <v>2.5</v>
      </c>
      <c r="I7" s="2">
        <f t="shared" si="1"/>
        <v>1.5</v>
      </c>
      <c r="J7" s="2">
        <f t="shared" si="2"/>
        <v>0.5</v>
      </c>
      <c r="K7" s="2"/>
      <c r="L7" s="2">
        <f t="shared" si="4"/>
        <v>2.5</v>
      </c>
      <c r="M7" s="2">
        <f t="shared" si="5"/>
        <v>1.5</v>
      </c>
    </row>
    <row r="8" spans="1:15">
      <c r="A8" t="s">
        <v>11</v>
      </c>
      <c r="B8">
        <v>1</v>
      </c>
      <c r="C8" s="7" t="s">
        <v>9</v>
      </c>
      <c r="D8" s="2" t="s">
        <v>14</v>
      </c>
      <c r="F8" s="2">
        <f t="shared" si="6"/>
        <v>1.5</v>
      </c>
      <c r="G8" s="2">
        <f t="shared" si="7"/>
        <v>1.5</v>
      </c>
      <c r="H8" s="2">
        <f t="shared" si="0"/>
        <v>0.5</v>
      </c>
      <c r="I8" s="2">
        <f t="shared" si="1"/>
        <v>1.5</v>
      </c>
      <c r="J8" s="2">
        <f t="shared" si="2"/>
        <v>2.5</v>
      </c>
      <c r="K8" s="2">
        <f t="shared" si="3"/>
        <v>2.5</v>
      </c>
      <c r="L8" s="2"/>
      <c r="M8" s="2">
        <f>SUM(IF($A$9=$A8,0,1),IF($B$9=$B8,0,1))+0.5</f>
        <v>1.5</v>
      </c>
    </row>
    <row r="9" spans="1:15">
      <c r="A9" t="s">
        <v>13</v>
      </c>
      <c r="B9">
        <v>1</v>
      </c>
      <c r="C9" s="7" t="s">
        <v>10</v>
      </c>
      <c r="D9" s="2" t="s">
        <v>14</v>
      </c>
      <c r="F9" s="2">
        <f t="shared" si="6"/>
        <v>2.5</v>
      </c>
      <c r="G9" s="2">
        <f t="shared" si="7"/>
        <v>0.5</v>
      </c>
      <c r="H9" s="2">
        <f t="shared" si="0"/>
        <v>1.5</v>
      </c>
      <c r="I9" s="2">
        <f t="shared" si="1"/>
        <v>2.5</v>
      </c>
      <c r="J9" s="2">
        <f t="shared" si="2"/>
        <v>1.5</v>
      </c>
      <c r="K9" s="2">
        <f t="shared" si="3"/>
        <v>1.5</v>
      </c>
      <c r="L9" s="2">
        <f t="shared" si="4"/>
        <v>1.5</v>
      </c>
      <c r="M9" s="2"/>
    </row>
    <row r="11" spans="1:15">
      <c r="F11" s="1">
        <f>SMALL(F$2:F$9,1)</f>
        <v>0.5</v>
      </c>
      <c r="G11" s="2">
        <f t="shared" ref="G11" si="8">SMALL(G$2:G$9,1)</f>
        <v>0.5</v>
      </c>
      <c r="H11" s="2">
        <f t="shared" ref="H11:M11" si="9">SMALL(H$2:H$9,1)</f>
        <v>0.5</v>
      </c>
      <c r="I11" s="1">
        <f t="shared" si="9"/>
        <v>0.5</v>
      </c>
      <c r="J11" s="2">
        <f t="shared" si="9"/>
        <v>0.5</v>
      </c>
      <c r="K11" s="2">
        <f t="shared" si="9"/>
        <v>0.5</v>
      </c>
      <c r="L11" s="1">
        <f t="shared" si="9"/>
        <v>0.5</v>
      </c>
      <c r="M11" s="1">
        <f t="shared" si="9"/>
        <v>0.5</v>
      </c>
    </row>
    <row r="12" spans="1:15">
      <c r="F12" s="1">
        <f>SMALL(F$2:F$9,2)</f>
        <v>1.5</v>
      </c>
      <c r="G12" s="1">
        <f t="shared" ref="G12" si="10">SMALL(G$2:G$9,2)</f>
        <v>1.5</v>
      </c>
      <c r="H12" s="1">
        <f t="shared" ref="H12:M12" si="11">SMALL(H$2:H$9,2)</f>
        <v>1.5</v>
      </c>
      <c r="I12" s="1">
        <f t="shared" si="11"/>
        <v>1.5</v>
      </c>
      <c r="J12" s="1">
        <f t="shared" si="11"/>
        <v>1.5</v>
      </c>
      <c r="K12" s="1">
        <f t="shared" si="11"/>
        <v>1.5</v>
      </c>
      <c r="L12" s="1">
        <f t="shared" si="11"/>
        <v>1.5</v>
      </c>
      <c r="M12" s="1">
        <f t="shared" si="11"/>
        <v>1.5</v>
      </c>
    </row>
    <row r="13" spans="1:15">
      <c r="F13" s="2">
        <f>SMALL(F$2:F$9,3)</f>
        <v>1.5</v>
      </c>
      <c r="G13" s="2">
        <f t="shared" ref="G13" si="12">SMALL(G$2:G$9,3)</f>
        <v>1.5</v>
      </c>
      <c r="H13" s="1">
        <f t="shared" ref="H13:M13" si="13">SMALL(H$2:H$9,3)</f>
        <v>1.5</v>
      </c>
      <c r="I13" s="2">
        <f t="shared" si="13"/>
        <v>1.5</v>
      </c>
      <c r="J13" s="1">
        <f t="shared" si="13"/>
        <v>1.5</v>
      </c>
      <c r="K13" s="1">
        <f t="shared" si="13"/>
        <v>1.5</v>
      </c>
      <c r="L13" s="1">
        <f t="shared" si="13"/>
        <v>1.5</v>
      </c>
      <c r="M13" s="2">
        <f t="shared" si="13"/>
        <v>1.5</v>
      </c>
    </row>
    <row r="14" spans="1:15">
      <c r="F14" s="2">
        <f>SMALL(F$2:F$9,4)</f>
        <v>1.5</v>
      </c>
      <c r="G14" s="2">
        <f t="shared" ref="G14" si="14">SMALL(G$2:G$9,4)</f>
        <v>1.5</v>
      </c>
      <c r="H14" s="1">
        <f t="shared" ref="H14:M14" si="15">SMALL(H$2:H$9,4)</f>
        <v>1.5</v>
      </c>
      <c r="I14" s="2">
        <f t="shared" si="15"/>
        <v>1.5</v>
      </c>
      <c r="J14" s="1">
        <f t="shared" si="15"/>
        <v>1.5</v>
      </c>
      <c r="K14" s="1">
        <f t="shared" si="15"/>
        <v>1.5</v>
      </c>
      <c r="L14" s="1">
        <f t="shared" si="15"/>
        <v>1.5</v>
      </c>
      <c r="M14" s="2">
        <f t="shared" si="15"/>
        <v>1.5</v>
      </c>
    </row>
    <row r="15" spans="1:15">
      <c r="F15" s="2">
        <f>SMALL(F$2:F$9,5)</f>
        <v>1.5</v>
      </c>
      <c r="G15" s="2">
        <f t="shared" ref="G15" si="16">SMALL(G$2:G$9,5)</f>
        <v>1.5</v>
      </c>
      <c r="H15" s="2">
        <f t="shared" ref="H15:M15" si="17">SMALL(H$2:H$9,5)</f>
        <v>1.5</v>
      </c>
      <c r="I15" s="2">
        <f t="shared" si="17"/>
        <v>1.5</v>
      </c>
      <c r="J15" s="2">
        <f t="shared" si="17"/>
        <v>1.5</v>
      </c>
      <c r="K15" s="2">
        <f t="shared" si="17"/>
        <v>1.5</v>
      </c>
      <c r="L15" s="2">
        <f t="shared" si="17"/>
        <v>1.5</v>
      </c>
      <c r="M15" s="2">
        <f t="shared" si="17"/>
        <v>1.5</v>
      </c>
    </row>
    <row r="16" spans="1:15">
      <c r="F16" s="3"/>
      <c r="G16" s="3"/>
      <c r="H16" s="2"/>
      <c r="I16" s="3"/>
      <c r="J16" s="3"/>
      <c r="K16" s="3"/>
      <c r="L16" s="3"/>
      <c r="M16" s="3"/>
    </row>
    <row r="17" spans="1:19">
      <c r="E17" t="s">
        <v>15</v>
      </c>
      <c r="F17" cm="1">
        <f t="array" ref="F17">SUM(1/F11:F12)</f>
        <v>2.6666666666666665</v>
      </c>
      <c r="G17">
        <f>1/G12</f>
        <v>0.66666666666666663</v>
      </c>
      <c r="H17" cm="1">
        <f t="array" ref="H17">SUM(1/H12:H14)</f>
        <v>2</v>
      </c>
      <c r="I17" cm="1">
        <f t="array" ref="I17">SUM(1/I11:I12)</f>
        <v>2.6666666666666665</v>
      </c>
      <c r="J17" cm="1">
        <f t="array" ref="J17">SUM(1/J12:J14)</f>
        <v>2</v>
      </c>
      <c r="K17" cm="1">
        <f t="array" ref="K17">SUM(1/K12:K14)</f>
        <v>2</v>
      </c>
      <c r="L17" cm="1">
        <f t="array" ref="L17">SUM(1/L11:L14)</f>
        <v>3.9999999999999996</v>
      </c>
      <c r="M17" cm="1">
        <f t="array" ref="M17">SUM(1/M11:M12)</f>
        <v>2.6666666666666665</v>
      </c>
    </row>
    <row r="18" spans="1:19">
      <c r="E18" t="s">
        <v>16</v>
      </c>
      <c r="F18" cm="1">
        <f t="array" ref="F18">SUM(1/F13:F15)</f>
        <v>2</v>
      </c>
      <c r="G18" cm="1">
        <f t="array" ref="G18">SUM(1/G11,1/G13:G15)</f>
        <v>3.9999999999999996</v>
      </c>
      <c r="H18">
        <f>SUM(1/H11,1/H15)</f>
        <v>2.6666666666666665</v>
      </c>
      <c r="I18" cm="1">
        <f t="array" ref="I18">SUM(1/I13:I15)</f>
        <v>2</v>
      </c>
      <c r="J18">
        <f>SUM(1/J15,1/J11)</f>
        <v>2.6666666666666665</v>
      </c>
      <c r="K18">
        <f>SUM(1/K15,1/K11)</f>
        <v>2.6666666666666665</v>
      </c>
      <c r="L18">
        <f>1/L15</f>
        <v>0.66666666666666663</v>
      </c>
      <c r="M18" cm="1">
        <f t="array" ref="M18">SUM(1/M13:M15)</f>
        <v>2</v>
      </c>
    </row>
    <row r="19" spans="1:19">
      <c r="F19" s="8" cm="1">
        <f t="array" ref="F19">SUM(1/F11:F12)-F18</f>
        <v>0.66666666666666652</v>
      </c>
      <c r="G19" s="8">
        <f t="shared" ref="F19:H19" si="18">G17-G18</f>
        <v>-3.333333333333333</v>
      </c>
      <c r="H19" s="8">
        <f t="shared" si="18"/>
        <v>-0.66666666666666652</v>
      </c>
      <c r="I19" s="8">
        <f>I17-I18</f>
        <v>0.66666666666666652</v>
      </c>
      <c r="J19" s="8">
        <f t="shared" ref="J19:M19" si="19">J17-J18</f>
        <v>-0.66666666666666652</v>
      </c>
      <c r="K19" s="8">
        <f t="shared" si="19"/>
        <v>-0.66666666666666652</v>
      </c>
      <c r="L19" s="8">
        <f t="shared" si="19"/>
        <v>3.333333333333333</v>
      </c>
      <c r="M19" s="8">
        <f t="shared" si="19"/>
        <v>0.66666666666666652</v>
      </c>
    </row>
    <row r="20" spans="1:19">
      <c r="E20" t="s">
        <v>17</v>
      </c>
      <c r="F20" s="10" t="str">
        <f t="shared" ref="F20:M20" si="20">IF(F17&gt;F18,"P","N")</f>
        <v>P</v>
      </c>
      <c r="G20" s="12" t="str">
        <f t="shared" si="20"/>
        <v>N</v>
      </c>
      <c r="H20" s="12" t="str">
        <f t="shared" si="20"/>
        <v>N</v>
      </c>
      <c r="I20" s="10" t="str">
        <f t="shared" si="20"/>
        <v>P</v>
      </c>
      <c r="J20" s="12" t="str">
        <f t="shared" si="20"/>
        <v>N</v>
      </c>
      <c r="K20" s="12" t="str">
        <f t="shared" si="20"/>
        <v>N</v>
      </c>
      <c r="L20" s="10" t="str">
        <f t="shared" si="20"/>
        <v>P</v>
      </c>
      <c r="M20" s="10" t="str">
        <f t="shared" si="20"/>
        <v>P</v>
      </c>
    </row>
    <row r="21" spans="1:19">
      <c r="E21" t="s">
        <v>18</v>
      </c>
      <c r="F21" s="11" t="s">
        <v>12</v>
      </c>
      <c r="G21" s="11" t="s">
        <v>12</v>
      </c>
      <c r="H21" s="11" t="s">
        <v>12</v>
      </c>
      <c r="I21" s="11" t="s">
        <v>12</v>
      </c>
      <c r="J21" s="9" t="s">
        <v>14</v>
      </c>
      <c r="K21" s="9" t="s">
        <v>14</v>
      </c>
      <c r="L21" s="9" t="s">
        <v>14</v>
      </c>
      <c r="M21" s="9" t="s">
        <v>14</v>
      </c>
    </row>
    <row r="23" spans="1:19">
      <c r="F23" s="8"/>
      <c r="H23" t="s">
        <v>19</v>
      </c>
      <c r="I23">
        <f>2/(3+1)</f>
        <v>0.5</v>
      </c>
    </row>
    <row r="28" spans="1:19">
      <c r="B28" t="s">
        <v>0</v>
      </c>
      <c r="C28" t="s">
        <v>1</v>
      </c>
      <c r="D28" t="s">
        <v>20</v>
      </c>
      <c r="E28" t="s">
        <v>21</v>
      </c>
      <c r="F28" t="s">
        <v>2</v>
      </c>
      <c r="N28">
        <v>1</v>
      </c>
      <c r="O28">
        <v>2</v>
      </c>
      <c r="P28">
        <v>3</v>
      </c>
      <c r="Q28">
        <v>4</v>
      </c>
      <c r="R28">
        <v>5</v>
      </c>
      <c r="S28">
        <f>1/SUM(N28:R28)</f>
        <v>6.6666666666666666E-2</v>
      </c>
    </row>
    <row r="29" spans="1:19">
      <c r="A29" s="6" t="s">
        <v>3</v>
      </c>
      <c r="B29" t="s">
        <v>11</v>
      </c>
      <c r="C29">
        <v>0</v>
      </c>
      <c r="D29">
        <v>1.2</v>
      </c>
      <c r="F29" s="1" t="s">
        <v>12</v>
      </c>
    </row>
    <row r="30" spans="1:19">
      <c r="A30" s="6" t="s">
        <v>4</v>
      </c>
      <c r="B30" t="s">
        <v>13</v>
      </c>
      <c r="C30">
        <v>1</v>
      </c>
      <c r="D30">
        <v>0.8</v>
      </c>
      <c r="F30" s="1" t="s">
        <v>12</v>
      </c>
      <c r="N30">
        <f>1/N28</f>
        <v>1</v>
      </c>
      <c r="O30">
        <f t="shared" ref="O30:R30" si="21">1/O28</f>
        <v>0.5</v>
      </c>
      <c r="P30">
        <f t="shared" si="21"/>
        <v>0.33333333333333331</v>
      </c>
      <c r="Q30">
        <f t="shared" si="21"/>
        <v>0.25</v>
      </c>
      <c r="R30">
        <f t="shared" si="21"/>
        <v>0.2</v>
      </c>
      <c r="S30">
        <f>SUM(N30:R30)</f>
        <v>2.2833333333333332</v>
      </c>
    </row>
    <row r="31" spans="1:19">
      <c r="A31" s="6" t="s">
        <v>5</v>
      </c>
      <c r="B31" t="s">
        <v>11</v>
      </c>
      <c r="C31">
        <v>1</v>
      </c>
      <c r="D31">
        <v>0.5</v>
      </c>
      <c r="F31" s="1" t="s">
        <v>12</v>
      </c>
    </row>
    <row r="32" spans="1:19">
      <c r="A32" s="6" t="s">
        <v>6</v>
      </c>
      <c r="B32" t="s">
        <v>11</v>
      </c>
      <c r="C32">
        <v>0</v>
      </c>
      <c r="D32">
        <v>0.9</v>
      </c>
      <c r="F32" s="1" t="s">
        <v>12</v>
      </c>
    </row>
    <row r="33" spans="1:6">
      <c r="A33" s="7" t="s">
        <v>7</v>
      </c>
      <c r="B33" t="s">
        <v>13</v>
      </c>
      <c r="C33">
        <v>0</v>
      </c>
      <c r="E33">
        <v>1</v>
      </c>
      <c r="F33" s="2" t="s">
        <v>14</v>
      </c>
    </row>
    <row r="34" spans="1:6">
      <c r="A34" s="7" t="s">
        <v>8</v>
      </c>
      <c r="B34" t="s">
        <v>13</v>
      </c>
      <c r="C34">
        <v>0</v>
      </c>
      <c r="E34">
        <v>0.9</v>
      </c>
      <c r="F34" s="2" t="s">
        <v>14</v>
      </c>
    </row>
    <row r="35" spans="1:6">
      <c r="A35" s="7" t="s">
        <v>9</v>
      </c>
      <c r="B35" t="s">
        <v>11</v>
      </c>
      <c r="C35">
        <v>1</v>
      </c>
      <c r="E35">
        <v>1.2</v>
      </c>
      <c r="F35" s="2" t="s">
        <v>14</v>
      </c>
    </row>
    <row r="36" spans="1:6">
      <c r="A36" s="7" t="s">
        <v>10</v>
      </c>
      <c r="B36" t="s">
        <v>13</v>
      </c>
      <c r="C36">
        <v>1</v>
      </c>
      <c r="E36">
        <v>0.8</v>
      </c>
      <c r="F36" s="2" t="s">
        <v>14</v>
      </c>
    </row>
    <row r="37" spans="1:6">
      <c r="A37" s="6" t="s">
        <v>22</v>
      </c>
      <c r="B37" t="s">
        <v>13</v>
      </c>
      <c r="C37">
        <v>0</v>
      </c>
      <c r="D37">
        <v>0.8</v>
      </c>
      <c r="F37" s="1" t="s">
        <v>12</v>
      </c>
    </row>
  </sheetData>
  <conditionalFormatting sqref="F2:M9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E11D57958263458794477C5E8B0931" ma:contentTypeVersion="10" ma:contentTypeDescription="Criar um novo documento." ma:contentTypeScope="" ma:versionID="77e74cf20005e7eacd50239401ef0b0c">
  <xsd:schema xmlns:xsd="http://www.w3.org/2001/XMLSchema" xmlns:xs="http://www.w3.org/2001/XMLSchema" xmlns:p="http://schemas.microsoft.com/office/2006/metadata/properties" xmlns:ns3="4cb88485-bbc4-4ae1-a058-d85140130ffb" targetNamespace="http://schemas.microsoft.com/office/2006/metadata/properties" ma:root="true" ma:fieldsID="71d6d9c2d469086da64cbba9b7e66f63" ns3:_="">
    <xsd:import namespace="4cb88485-bbc4-4ae1-a058-d85140130f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88485-bbc4-4ae1-a058-d85140130f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B10D0F-26A2-4FEA-88DF-E167C6FF6206}"/>
</file>

<file path=customXml/itemProps2.xml><?xml version="1.0" encoding="utf-8"?>
<ds:datastoreItem xmlns:ds="http://schemas.openxmlformats.org/officeDocument/2006/customXml" ds:itemID="{3DC16F3C-CC3C-4092-8585-B7A6232EBCA7}"/>
</file>

<file path=customXml/itemProps3.xml><?xml version="1.0" encoding="utf-8"?>
<ds:datastoreItem xmlns:ds="http://schemas.openxmlformats.org/officeDocument/2006/customXml" ds:itemID="{A7099153-FAC6-4F65-B353-DF75C5BECC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Roque Costa</dc:creator>
  <cp:keywords/>
  <dc:description/>
  <cp:lastModifiedBy>João André Roque Costa</cp:lastModifiedBy>
  <cp:revision/>
  <dcterms:created xsi:type="dcterms:W3CDTF">2022-10-13T10:19:54Z</dcterms:created>
  <dcterms:modified xsi:type="dcterms:W3CDTF">2022-10-17T19:48:27Z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0x01010016E11D57958263458794477C5E8B0931</vt:lpwstr>
  </property>
</Properties>
</file>