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75" windowWidth="20115" windowHeight="7695" activeTab="2"/>
  </bookViews>
  <sheets>
    <sheet name="I2PRE_T" sheetId="10" r:id="rId1"/>
    <sheet name="I1PRE_T" sheetId="7" r:id="rId2"/>
    <sheet name="I1pre" sheetId="23" r:id="rId3"/>
    <sheet name="I2pre" sheetId="13" r:id="rId4"/>
    <sheet name="I2post" sheetId="26" r:id="rId5"/>
    <sheet name="I1post" sheetId="25" r:id="rId6"/>
    <sheet name="I1OBS" sheetId="22" r:id="rId7"/>
    <sheet name="I1OBS (2)" sheetId="24" r:id="rId8"/>
    <sheet name="1" sheetId="27" r:id="rId9"/>
  </sheets>
  <definedNames>
    <definedName name="_xlnm._FilterDatabase" localSheetId="6" hidden="1">I1OBS!$A$1:$I$168</definedName>
    <definedName name="_xlnm._FilterDatabase" localSheetId="7" hidden="1">'I1OBS (2)'!$A$1:$E$168</definedName>
    <definedName name="_xlnm._FilterDatabase" localSheetId="5" hidden="1">I1post!$A$1:$F$159</definedName>
    <definedName name="_xlnm._FilterDatabase" localSheetId="2" hidden="1">I1pre!$A$1:$R$168</definedName>
  </definedNames>
  <calcPr calcId="145621"/>
  <pivotCaches>
    <pivotCache cacheId="4" r:id="rId10"/>
    <pivotCache cacheId="5" r:id="rId11"/>
  </pivotCaches>
</workbook>
</file>

<file path=xl/calcChain.xml><?xml version="1.0" encoding="utf-8"?>
<calcChain xmlns="http://schemas.openxmlformats.org/spreadsheetml/2006/main">
  <c r="H12" i="23" l="1"/>
  <c r="H13" i="23"/>
  <c r="H11" i="23"/>
  <c r="J12" i="23"/>
  <c r="J13" i="23"/>
  <c r="J11" i="23"/>
  <c r="P3" i="23" l="1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P56" i="23"/>
  <c r="P57" i="23"/>
  <c r="P58" i="23"/>
  <c r="P59" i="23"/>
  <c r="P60" i="23"/>
  <c r="P61" i="23"/>
  <c r="P62" i="23"/>
  <c r="P63" i="23"/>
  <c r="P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93" i="23"/>
  <c r="P94" i="23"/>
  <c r="P95" i="23"/>
  <c r="P96" i="23"/>
  <c r="P97" i="23"/>
  <c r="P98" i="23"/>
  <c r="P99" i="23"/>
  <c r="P100" i="23"/>
  <c r="P101" i="23"/>
  <c r="P102" i="23"/>
  <c r="P103" i="23"/>
  <c r="P104" i="23"/>
  <c r="P105" i="23"/>
  <c r="P106" i="23"/>
  <c r="P107" i="23"/>
  <c r="P108" i="23"/>
  <c r="P109" i="23"/>
  <c r="P110" i="23"/>
  <c r="P111" i="23"/>
  <c r="P112" i="23"/>
  <c r="P113" i="23"/>
  <c r="P114" i="23"/>
  <c r="P115" i="23"/>
  <c r="P116" i="23"/>
  <c r="P117" i="23"/>
  <c r="P118" i="23"/>
  <c r="P119" i="23"/>
  <c r="P120" i="23"/>
  <c r="P121" i="23"/>
  <c r="P122" i="23"/>
  <c r="P123" i="23"/>
  <c r="P124" i="23"/>
  <c r="P125" i="23"/>
  <c r="P126" i="23"/>
  <c r="P127" i="23"/>
  <c r="P128" i="23"/>
  <c r="P129" i="23"/>
  <c r="P130" i="23"/>
  <c r="P131" i="23"/>
  <c r="P132" i="23"/>
  <c r="P133" i="23"/>
  <c r="P134" i="23"/>
  <c r="P135" i="23"/>
  <c r="P136" i="23"/>
  <c r="P137" i="23"/>
  <c r="P138" i="23"/>
  <c r="P139" i="23"/>
  <c r="P140" i="23"/>
  <c r="P141" i="23"/>
  <c r="P142" i="23"/>
  <c r="P143" i="23"/>
  <c r="P144" i="23"/>
  <c r="P145" i="23"/>
  <c r="P146" i="23"/>
  <c r="P147" i="23"/>
  <c r="P148" i="23"/>
  <c r="P149" i="23"/>
  <c r="P150" i="23"/>
  <c r="P151" i="23"/>
  <c r="P152" i="23"/>
  <c r="P153" i="23"/>
  <c r="P154" i="23"/>
  <c r="P155" i="23"/>
  <c r="P156" i="23"/>
  <c r="P157" i="23"/>
  <c r="P158" i="23"/>
  <c r="P159" i="23"/>
  <c r="P160" i="23"/>
  <c r="P161" i="23"/>
  <c r="P162" i="23"/>
  <c r="P163" i="23"/>
  <c r="P164" i="23"/>
  <c r="P165" i="23"/>
  <c r="P166" i="23"/>
  <c r="P167" i="23"/>
  <c r="P168" i="23"/>
  <c r="P2" i="23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2" i="25"/>
  <c r="I160" i="22" l="1"/>
  <c r="I150" i="22"/>
  <c r="I140" i="22"/>
  <c r="I130" i="22"/>
  <c r="I120" i="22"/>
  <c r="I110" i="22"/>
  <c r="I109" i="22"/>
  <c r="I108" i="22"/>
  <c r="I107" i="22"/>
  <c r="I106" i="22"/>
  <c r="I105" i="22"/>
  <c r="I104" i="22"/>
  <c r="I103" i="22"/>
  <c r="I102" i="22"/>
  <c r="I101" i="22"/>
  <c r="I100" i="22"/>
  <c r="I90" i="22"/>
  <c r="I80" i="22"/>
  <c r="I70" i="22"/>
  <c r="I60" i="22"/>
  <c r="I50" i="22"/>
  <c r="I30" i="22"/>
  <c r="I3" i="22"/>
  <c r="I7" i="22"/>
  <c r="I8" i="22"/>
  <c r="I14" i="22"/>
  <c r="I15" i="22"/>
  <c r="I16" i="22"/>
  <c r="I17" i="22"/>
  <c r="I18" i="22"/>
  <c r="I21" i="22"/>
  <c r="I23" i="22"/>
  <c r="I24" i="22"/>
  <c r="I27" i="22"/>
  <c r="I28" i="22"/>
  <c r="I29" i="22"/>
  <c r="I33" i="22"/>
  <c r="I34" i="22"/>
  <c r="I35" i="22"/>
  <c r="I36" i="22"/>
  <c r="I37" i="22"/>
  <c r="I38" i="22"/>
  <c r="I39" i="22"/>
  <c r="I41" i="22"/>
  <c r="I43" i="22"/>
  <c r="I44" i="22"/>
  <c r="I45" i="22"/>
  <c r="I46" i="22"/>
  <c r="I47" i="22"/>
  <c r="I48" i="22"/>
  <c r="I49" i="22"/>
  <c r="I51" i="22"/>
  <c r="I52" i="22"/>
  <c r="I53" i="22"/>
  <c r="I54" i="22"/>
  <c r="I55" i="22"/>
  <c r="I56" i="22"/>
  <c r="I57" i="22"/>
  <c r="I61" i="22"/>
  <c r="I62" i="22"/>
  <c r="I63" i="22"/>
  <c r="I64" i="22"/>
  <c r="I65" i="22"/>
  <c r="I66" i="22"/>
  <c r="I67" i="22"/>
  <c r="I68" i="22"/>
  <c r="I69" i="22"/>
  <c r="I71" i="22"/>
  <c r="I72" i="22"/>
  <c r="I73" i="22"/>
  <c r="I74" i="22"/>
  <c r="I75" i="22"/>
  <c r="I76" i="22"/>
  <c r="I77" i="22"/>
  <c r="I78" i="22"/>
  <c r="I79" i="22"/>
  <c r="I81" i="22"/>
  <c r="I82" i="22"/>
  <c r="I83" i="22"/>
  <c r="I84" i="22"/>
  <c r="I85" i="22"/>
  <c r="I86" i="22"/>
  <c r="I87" i="22"/>
  <c r="I88" i="22"/>
  <c r="I91" i="22"/>
  <c r="I92" i="22"/>
  <c r="I93" i="22"/>
  <c r="I94" i="22"/>
  <c r="I95" i="22"/>
  <c r="I96" i="22"/>
  <c r="I97" i="22"/>
  <c r="I99" i="22"/>
  <c r="I111" i="22"/>
  <c r="I112" i="22"/>
  <c r="I113" i="22"/>
  <c r="I114" i="22"/>
  <c r="I115" i="22"/>
  <c r="I116" i="22"/>
  <c r="I117" i="22"/>
  <c r="I118" i="22"/>
  <c r="I119" i="22"/>
  <c r="I121" i="22"/>
  <c r="I122" i="22"/>
  <c r="I123" i="22"/>
  <c r="I124" i="22"/>
  <c r="I125" i="22"/>
  <c r="I126" i="22"/>
  <c r="I127" i="22"/>
  <c r="I128" i="22"/>
  <c r="I129" i="22"/>
  <c r="I131" i="22"/>
  <c r="I132" i="22"/>
  <c r="I133" i="22"/>
  <c r="I134" i="22"/>
  <c r="I135" i="22"/>
  <c r="I137" i="22"/>
  <c r="I138" i="22"/>
  <c r="I139" i="22"/>
  <c r="I141" i="22"/>
  <c r="I142" i="22"/>
  <c r="I143" i="22"/>
  <c r="I144" i="22"/>
  <c r="I145" i="22"/>
  <c r="I147" i="22"/>
  <c r="I148" i="22"/>
  <c r="I149" i="22"/>
  <c r="I151" i="22"/>
  <c r="I152" i="22"/>
  <c r="I153" i="22"/>
  <c r="I154" i="22"/>
  <c r="I155" i="22"/>
  <c r="I156" i="22"/>
  <c r="I157" i="22"/>
  <c r="I158" i="22"/>
  <c r="I159" i="22"/>
  <c r="I161" i="22"/>
  <c r="I162" i="22"/>
  <c r="I163" i="22"/>
  <c r="I164" i="22"/>
  <c r="I167" i="22"/>
  <c r="I168" i="22"/>
  <c r="I2" i="22"/>
  <c r="B6" i="10" l="1"/>
  <c r="B7" i="10"/>
  <c r="B8" i="10"/>
  <c r="B9" i="10"/>
  <c r="B5" i="10"/>
  <c r="D10" i="10" l="1"/>
  <c r="F10" i="10"/>
  <c r="F6" i="10"/>
  <c r="F7" i="10"/>
  <c r="F8" i="10"/>
  <c r="F9" i="10"/>
  <c r="F5" i="10"/>
  <c r="D22" i="7" l="1"/>
  <c r="D18" i="7"/>
  <c r="D19" i="7"/>
  <c r="D20" i="7"/>
  <c r="D21" i="7"/>
  <c r="D17" i="7"/>
  <c r="E10" i="10" l="1"/>
  <c r="K17" i="7" l="1"/>
  <c r="K16" i="7"/>
  <c r="L16" i="7"/>
  <c r="M11" i="7"/>
  <c r="C11" i="7" l="1"/>
  <c r="D11" i="7"/>
  <c r="E11" i="7"/>
  <c r="F11" i="7"/>
  <c r="G11" i="7"/>
</calcChain>
</file>

<file path=xl/sharedStrings.xml><?xml version="1.0" encoding="utf-8"?>
<sst xmlns="http://schemas.openxmlformats.org/spreadsheetml/2006/main" count="2225" uniqueCount="481">
  <si>
    <t>NRO</t>
  </si>
  <si>
    <t>PERSONA</t>
  </si>
  <si>
    <t>COMPLETO</t>
  </si>
  <si>
    <t>INCOMPLETO</t>
  </si>
  <si>
    <t>JURIDICO</t>
  </si>
  <si>
    <t>NATURAL</t>
  </si>
  <si>
    <t>8:14</t>
  </si>
  <si>
    <t>8:20</t>
  </si>
  <si>
    <t>8:25</t>
  </si>
  <si>
    <t>8:26</t>
  </si>
  <si>
    <t>8:38</t>
  </si>
  <si>
    <t>8:47</t>
  </si>
  <si>
    <t>8:52</t>
  </si>
  <si>
    <t>8:58</t>
  </si>
  <si>
    <t>9:10</t>
  </si>
  <si>
    <t>9:18</t>
  </si>
  <si>
    <t>9:30</t>
  </si>
  <si>
    <t>9:45</t>
  </si>
  <si>
    <t>10:00</t>
  </si>
  <si>
    <t>10:02</t>
  </si>
  <si>
    <t>10:04</t>
  </si>
  <si>
    <t>10:10</t>
  </si>
  <si>
    <t>10:17</t>
  </si>
  <si>
    <t>10:24</t>
  </si>
  <si>
    <t>10:32</t>
  </si>
  <si>
    <t>10:40</t>
  </si>
  <si>
    <t>10:42</t>
  </si>
  <si>
    <t>10:47</t>
  </si>
  <si>
    <t>10:56</t>
  </si>
  <si>
    <t>10:58</t>
  </si>
  <si>
    <t>11:09</t>
  </si>
  <si>
    <t>11:10</t>
  </si>
  <si>
    <t>11:17</t>
  </si>
  <si>
    <t>11:20</t>
  </si>
  <si>
    <t>11:22</t>
  </si>
  <si>
    <t>11:28</t>
  </si>
  <si>
    <t>11:38</t>
  </si>
  <si>
    <t>11:48</t>
  </si>
  <si>
    <t>11:56</t>
  </si>
  <si>
    <t>11:59</t>
  </si>
  <si>
    <t>12:04</t>
  </si>
  <si>
    <t>12:08</t>
  </si>
  <si>
    <t>12:12</t>
  </si>
  <si>
    <t>12:16</t>
  </si>
  <si>
    <t>12:22</t>
  </si>
  <si>
    <t>12:36</t>
  </si>
  <si>
    <t>12:40</t>
  </si>
  <si>
    <t>12:59</t>
  </si>
  <si>
    <t>13:09</t>
  </si>
  <si>
    <t>JURIDICA</t>
  </si>
  <si>
    <t>14:10</t>
  </si>
  <si>
    <t>14:22</t>
  </si>
  <si>
    <t>14:30</t>
  </si>
  <si>
    <t>13:43</t>
  </si>
  <si>
    <t>13:50</t>
  </si>
  <si>
    <t>13:56</t>
  </si>
  <si>
    <t>13:58</t>
  </si>
  <si>
    <t>14:00</t>
  </si>
  <si>
    <t>14:17</t>
  </si>
  <si>
    <t>14:24</t>
  </si>
  <si>
    <t>14:31</t>
  </si>
  <si>
    <t>14:38</t>
  </si>
  <si>
    <t>14:43</t>
  </si>
  <si>
    <t>14:49</t>
  </si>
  <si>
    <t>14:52</t>
  </si>
  <si>
    <t>14:56</t>
  </si>
  <si>
    <t>15:02</t>
  </si>
  <si>
    <t>15:13</t>
  </si>
  <si>
    <t>15:23</t>
  </si>
  <si>
    <t>15:25</t>
  </si>
  <si>
    <t>15:28</t>
  </si>
  <si>
    <t>15:35</t>
  </si>
  <si>
    <t>15:40</t>
  </si>
  <si>
    <t>15:43</t>
  </si>
  <si>
    <t>16:04</t>
  </si>
  <si>
    <t>16:21</t>
  </si>
  <si>
    <t>16:25</t>
  </si>
  <si>
    <t>16:31</t>
  </si>
  <si>
    <t>16:40</t>
  </si>
  <si>
    <t>16:50</t>
  </si>
  <si>
    <t>8:10</t>
  </si>
  <si>
    <t>8:21</t>
  </si>
  <si>
    <t>8:32</t>
  </si>
  <si>
    <t>8:36</t>
  </si>
  <si>
    <t>8:46</t>
  </si>
  <si>
    <t>8:57</t>
  </si>
  <si>
    <t>9:08</t>
  </si>
  <si>
    <t>9:16</t>
  </si>
  <si>
    <t>9:22</t>
  </si>
  <si>
    <t>9:26</t>
  </si>
  <si>
    <t>9:47</t>
  </si>
  <si>
    <t>9:53</t>
  </si>
  <si>
    <t>10:01</t>
  </si>
  <si>
    <t>10:13</t>
  </si>
  <si>
    <t>10:22</t>
  </si>
  <si>
    <t>10:29</t>
  </si>
  <si>
    <t>10:35</t>
  </si>
  <si>
    <t>10:36</t>
  </si>
  <si>
    <t>10:43</t>
  </si>
  <si>
    <t>10:50</t>
  </si>
  <si>
    <t>11:00</t>
  </si>
  <si>
    <t>11:15</t>
  </si>
  <si>
    <t>11:42</t>
  </si>
  <si>
    <t>11:55</t>
  </si>
  <si>
    <t>12:01</t>
  </si>
  <si>
    <t>12:17</t>
  </si>
  <si>
    <t>12:30</t>
  </si>
  <si>
    <t>12:39</t>
  </si>
  <si>
    <t>12:44</t>
  </si>
  <si>
    <t>12:52</t>
  </si>
  <si>
    <t>13:45</t>
  </si>
  <si>
    <t>14:04</t>
  </si>
  <si>
    <t>14:12</t>
  </si>
  <si>
    <t>14:14</t>
  </si>
  <si>
    <t>14:18</t>
  </si>
  <si>
    <t>14:29</t>
  </si>
  <si>
    <t>14:37</t>
  </si>
  <si>
    <t>14:45</t>
  </si>
  <si>
    <t>14:55</t>
  </si>
  <si>
    <t>15:08</t>
  </si>
  <si>
    <t>15:15</t>
  </si>
  <si>
    <t>15:17</t>
  </si>
  <si>
    <t>15:33</t>
  </si>
  <si>
    <t>15:45</t>
  </si>
  <si>
    <t>15:53</t>
  </si>
  <si>
    <t>15:58</t>
  </si>
  <si>
    <t>16:09</t>
  </si>
  <si>
    <t>16:11</t>
  </si>
  <si>
    <t>16:29</t>
  </si>
  <si>
    <t>16:34</t>
  </si>
  <si>
    <t>16:38</t>
  </si>
  <si>
    <t>16:42</t>
  </si>
  <si>
    <t>16:51</t>
  </si>
  <si>
    <t>16:56</t>
  </si>
  <si>
    <t>16:57</t>
  </si>
  <si>
    <t>14:25</t>
  </si>
  <si>
    <t>14:44</t>
  </si>
  <si>
    <t>15:05</t>
  </si>
  <si>
    <t>15:09</t>
  </si>
  <si>
    <t>15:22</t>
  </si>
  <si>
    <t>15:31</t>
  </si>
  <si>
    <t>15:44</t>
  </si>
  <si>
    <t>15:49</t>
  </si>
  <si>
    <t>16:10</t>
  </si>
  <si>
    <t>16:24</t>
  </si>
  <si>
    <t>16:33</t>
  </si>
  <si>
    <t>16:35</t>
  </si>
  <si>
    <t>16:46</t>
  </si>
  <si>
    <t>16:54</t>
  </si>
  <si>
    <t>17:01</t>
  </si>
  <si>
    <t>17:12</t>
  </si>
  <si>
    <t>17:16</t>
  </si>
  <si>
    <t>17:25</t>
  </si>
  <si>
    <t>17:34</t>
  </si>
  <si>
    <t>17:40</t>
  </si>
  <si>
    <t>17:41</t>
  </si>
  <si>
    <t>17:42</t>
  </si>
  <si>
    <t>17:49</t>
  </si>
  <si>
    <t>17:55</t>
  </si>
  <si>
    <t>Etiquetas de fila</t>
  </si>
  <si>
    <t>Total general</t>
  </si>
  <si>
    <t>JURICO</t>
  </si>
  <si>
    <t>NATURALES</t>
  </si>
  <si>
    <t>FECHA</t>
  </si>
  <si>
    <t>TURNO</t>
  </si>
  <si>
    <t>COMPLETAS</t>
  </si>
  <si>
    <t>INCOMPLETAS</t>
  </si>
  <si>
    <t>MAÑANA</t>
  </si>
  <si>
    <t>TARDE</t>
  </si>
  <si>
    <t>TOTAL DE SOLICITUDES PRESENTADAS</t>
  </si>
  <si>
    <t>HORA INICIO</t>
  </si>
  <si>
    <t>HORA FIN</t>
  </si>
  <si>
    <t>TIEMPO DE PRE-EVALUACION (MIN)</t>
  </si>
  <si>
    <t>SOLICITUDES PRESENTADAS</t>
  </si>
  <si>
    <t>NÚMERO DE  EXPEDIENTES INGRESADOS</t>
  </si>
  <si>
    <t>NÚMERO DE  EXPEDIENTES OBSERVADOS</t>
  </si>
  <si>
    <t>TOTAL:</t>
  </si>
  <si>
    <t>Nro</t>
  </si>
  <si>
    <t>ARIES CARGO S.A.C.</t>
  </si>
  <si>
    <t>PERU TRACTOR S.R.L.</t>
  </si>
  <si>
    <t>CURTIEMBRE SAN PEDRO S.R.L.</t>
  </si>
  <si>
    <t>SAN FERNANDO S.A.</t>
  </si>
  <si>
    <t>HUAMAN LEGUIA CLAUDIO</t>
  </si>
  <si>
    <t>CONTINENTAL S.A.C.</t>
  </si>
  <si>
    <t>MIXERCON S.A.</t>
  </si>
  <si>
    <t>KRALVI S.R.L.</t>
  </si>
  <si>
    <t>SILVA CHIROQUE CIRILO</t>
  </si>
  <si>
    <t>DM FRESCORP S.A.C.</t>
  </si>
  <si>
    <t>VITA PHARMA S.A.C.</t>
  </si>
  <si>
    <t>EXP</t>
  </si>
  <si>
    <t>EMPRESA O PERS.NATURAL</t>
  </si>
  <si>
    <t>CHAVARRIA HERBOZO PETER</t>
  </si>
  <si>
    <t>LLACSA DE BALDEON SIXTA</t>
  </si>
  <si>
    <t>DISTRIBUIDORA VITAL AQUA S.A.C.</t>
  </si>
  <si>
    <t>DE LOS SANTOS COLLANTES LOLLER HUMBERTO</t>
  </si>
  <si>
    <t>ARTE Y TECNOLOGIA DEL CONCRETO S.A.C.</t>
  </si>
  <si>
    <t>CERTIFICAR CARTA PODER COMO PERSONA JURIDICA</t>
  </si>
  <si>
    <t>EL N° DE SERIE DE LA POLIZA FRENTE A TERCEROS NO CORRESPONDE A LA TARJETA DE PROPIEDAD DEL VEH. B0H-703 (FOLIO 69)</t>
  </si>
  <si>
    <t>FALTA UNA HOJA DE LA COPIA LITERAL; PESENTAR RELACION DE VEHICULOS DEL VEHICULO QUE ESTA PRESENTANDO FOLIO 10</t>
  </si>
  <si>
    <t>FIRMA DE LA SOLICITUD DEBE SER DEL REPRESENTANTE LEGAL; FALTA UNA HOJA DE LA COPIA LITERAL</t>
  </si>
  <si>
    <t>SEGÚN VIGENCIA DE PODER EL GERENTE DE LOGISTICA NO TIENE FACULTADES PARA DELEGAR</t>
  </si>
  <si>
    <t>JOHE S.A.</t>
  </si>
  <si>
    <t>EL APODERADO HEIGHES SOUSA NO TIENE FACULTAD P' DELEGAR; LA POLIZA NO CONSIGNA R.CIVIL FRENTE A TERCEROS</t>
  </si>
  <si>
    <t>FALTA RELACION DE VEHICULOS Y CHOFERES</t>
  </si>
  <si>
    <t>FALTA FIRMA DEL ARRRENDADOR EN EL CONTRATO DE ALQUILER DEL VEHICULO B4I-706</t>
  </si>
  <si>
    <t>VER EXPEDIENTE</t>
  </si>
  <si>
    <t>FALTA POLIZA CON R.CIVIL FRENTE A TERCEROS</t>
  </si>
  <si>
    <t>COMPAÑÍA INDUSTRIAL LIMA S.A.</t>
  </si>
  <si>
    <t>FALTA POLIZAS F. A TERCEROS VEH.B2O-805; WGM-371 y B4Q-781; LAS POLIZAS DE LOS SGTES VEH NO ESTAN VIGENTES A7N-985; WGH-744; C2U-736; Y C2X-713</t>
  </si>
  <si>
    <t>EMPRESA DE TRANSPORTES R.B. CAR S.R.L.</t>
  </si>
  <si>
    <t>FALTA POLIZA DEL VEHICULO C1L-709</t>
  </si>
  <si>
    <t>TIRADO GALVEZ HAYDEE</t>
  </si>
  <si>
    <t>LA CARTA PODER NO CONSIGNA EL VEHICULO B7J-908; FALTA LA POLIZA DEL VEHICULO ZQ-1387</t>
  </si>
  <si>
    <t>SEGÚN FICHA LITERAL EL APODERADO JUDICIAL NO CUENTA CON FACULTADES DE DELEGACION</t>
  </si>
  <si>
    <t>FERRETERIA Y MATERIALES DE CONSTRUCCION LAS HERMANITAS EIRL</t>
  </si>
  <si>
    <t>FALTA POLIZA DE RESPONSABILIDAD CIVIL FRENTE A TERCEROS DEL VEHICULO A5I-978</t>
  </si>
  <si>
    <t>EL APODERADO NO TIENE FACULTAD PARA DELEGAR A TERCEROS</t>
  </si>
  <si>
    <t>AOUTSORT D &amp; D S.A.C.</t>
  </si>
  <si>
    <t>EL FORMATO DEBE SER FIRMADO POR EL REPRESENTANTE LEGAL</t>
  </si>
  <si>
    <t>SILVA CHIRIQUE CIRILO OMISO</t>
  </si>
  <si>
    <t>DL VARKOO E.I.R.L.</t>
  </si>
  <si>
    <t>FALTA COPIA LITERAL VIGENTE</t>
  </si>
  <si>
    <t>EL PACIFICO PERUANO-SUIZA COMPAÑÍA DE SEGUROS Y REASEGUROS</t>
  </si>
  <si>
    <t xml:space="preserve">FALTA ANEXAR COPIA LITERAL VIGENTE </t>
  </si>
  <si>
    <t>PET'S PLACA VETERINARIAS S.A.C.</t>
  </si>
  <si>
    <t>EXP.DOBLE PRESENTO OTRO EXP. EL DIA 23/08/2012  EXP 160092 ESTA OBSERVADO</t>
  </si>
  <si>
    <t>DNI DEL REPRESENTANTE LEGAL VENCIDO</t>
  </si>
  <si>
    <t>FALTA PRESENTAR CONTRATO DE ARRENDAMIENTO PRINCIPAL</t>
  </si>
  <si>
    <t>TRANSPORTES BERNAOLA Y SERVICIOS ASOCIADOS S.R.L.</t>
  </si>
  <si>
    <t>CONTRATO DE ARRENDAMIENTO NO CORRESPONDE AL VEHICULO W3H-845 FOLIO  (49,51)</t>
  </si>
  <si>
    <t>VERIFICAR CONTRATO LEASING FOLIO 21</t>
  </si>
  <si>
    <t>TRANSPORTES AZAÑERO E.I.R.L.</t>
  </si>
  <si>
    <t>FALTA ANEXAR COPIA DEL VEHICULO ZG-8389 Y SU POLIZA</t>
  </si>
  <si>
    <t>FEC</t>
  </si>
  <si>
    <t>RUC</t>
  </si>
  <si>
    <t>165303</t>
  </si>
  <si>
    <t>165470</t>
  </si>
  <si>
    <t>165526</t>
  </si>
  <si>
    <t>165546</t>
  </si>
  <si>
    <t>167367</t>
  </si>
  <si>
    <t>166971</t>
  </si>
  <si>
    <t>166983</t>
  </si>
  <si>
    <t>167567</t>
  </si>
  <si>
    <t>168171</t>
  </si>
  <si>
    <t>168251</t>
  </si>
  <si>
    <t>168273</t>
  </si>
  <si>
    <t>168520</t>
  </si>
  <si>
    <t>168536</t>
  </si>
  <si>
    <t>168661</t>
  </si>
  <si>
    <t>168797</t>
  </si>
  <si>
    <t>168845</t>
  </si>
  <si>
    <t>168853</t>
  </si>
  <si>
    <t>169830</t>
  </si>
  <si>
    <t>169916</t>
  </si>
  <si>
    <t>169927</t>
  </si>
  <si>
    <t>170661</t>
  </si>
  <si>
    <t>170257</t>
  </si>
  <si>
    <t>170293</t>
  </si>
  <si>
    <t>170633</t>
  </si>
  <si>
    <t>170855</t>
  </si>
  <si>
    <t>170954</t>
  </si>
  <si>
    <t>171019</t>
  </si>
  <si>
    <t>EXP. APROVADOS</t>
  </si>
  <si>
    <t>T.SOL.PRE</t>
  </si>
  <si>
    <t>T.PROM</t>
  </si>
  <si>
    <t>Suma de T.PROM</t>
  </si>
  <si>
    <t>Suma de NÚMERO DE  EXPEDIENTES INGRESADOS</t>
  </si>
  <si>
    <t>Suma de NÚMERO DE  EXPEDIENTES OBSERVADOS</t>
  </si>
  <si>
    <t>Observaciones</t>
  </si>
  <si>
    <t>PORCENTAJE DE EXPEDIENTES OBSERVADOS</t>
  </si>
  <si>
    <t>ERROR ABSOLUTO</t>
  </si>
  <si>
    <t>EXPEDIENTES OBSERVADOS</t>
  </si>
  <si>
    <t>DESPUES</t>
  </si>
  <si>
    <t xml:space="preserve"> ANTES</t>
  </si>
  <si>
    <t>TIEMPO DE PRE-EVALUACION (SEG)</t>
  </si>
  <si>
    <t>SALCEDO CESPEDES MIGUEL BENJAMIN</t>
  </si>
  <si>
    <t>CACERES MUÑOA VICTORIA CLAUDIA</t>
  </si>
  <si>
    <t>CENTRO CARNES S.R.L.</t>
  </si>
  <si>
    <t>ESMERALDA CORP S.A.C.</t>
  </si>
  <si>
    <t>SANIPPERU S.A.C.</t>
  </si>
  <si>
    <t>TEXTIL LA MERCED S.A.C.</t>
  </si>
  <si>
    <t>INSTITUTO PERUANO DEL DEPORTE</t>
  </si>
  <si>
    <t>CHUÑOCCA PARIONA VDA DE CCOLLANA MARIA ASUNCION</t>
  </si>
  <si>
    <t>RECURRENTE OMISO A LAS VOTACIONES</t>
  </si>
  <si>
    <t xml:space="preserve">EL FORMATO DEBE ESTAR FIRMADO </t>
  </si>
  <si>
    <t xml:space="preserve">FALTA POLIZA DE RESPONSABILIDAD CIVIL FRENTE A TERCEROS DEL VEHICULO </t>
  </si>
  <si>
    <t xml:space="preserve">CONTRATO DE ARRENDAMIENTO NO CORRESPONDE AL VEHICULO </t>
  </si>
  <si>
    <t xml:space="preserve">VERIFICAR CONTRATO LEASING </t>
  </si>
  <si>
    <t xml:space="preserve">FALTA COPIA DE LA TARJETA DE PROPIEDAD DEL VEHICULO </t>
  </si>
  <si>
    <t xml:space="preserve">LA POLIZA DEL VEHICULO NO CONSIGNA AL VEHICULO </t>
  </si>
  <si>
    <t xml:space="preserve">FALTA FIRMA DEL ARRRENDADOR EN EL CONTRATO DE ALQUILER DEL VEHICULO </t>
  </si>
  <si>
    <t>LA POLIZA NO CONSIGNA R.CIVIL FRENTE A TERCEROS</t>
  </si>
  <si>
    <t xml:space="preserve">FALTA UNA HOJA DE LA COPIA LITERAL; PESENTAR RELACION DE VEHICULOS </t>
  </si>
  <si>
    <t xml:space="preserve">EL N° DE SERIE DE LA POLIZA FRENTE A TERCEROS NO CORRESPONDE A LA TARJETA DE PROPIEDAD </t>
  </si>
  <si>
    <t>CERTIFICAR CARTA PODER COMO PERSONA NATURAL</t>
  </si>
  <si>
    <t>POICON RAMOS JOSE AUGUSTO</t>
  </si>
  <si>
    <t>OLIVA VERGARA OSWALDO GERARDO</t>
  </si>
  <si>
    <t>AGROINDUSTRIAL ACARI E.I.R.L.</t>
  </si>
  <si>
    <t>RODRIGUEZ ANGULO PABLO ARMANDO</t>
  </si>
  <si>
    <t>CONDORI QUISPE JAIME ROLANDO</t>
  </si>
  <si>
    <t>RODAS ASOCIADOS S.A.C.</t>
  </si>
  <si>
    <t>NAJARRO HUAMAN VENTURO</t>
  </si>
  <si>
    <t>CORPORACION LAVA DENIM S.R.L.</t>
  </si>
  <si>
    <t>IMPORTADORA DROGUERIA CASA SALAZAR S.A.C.</t>
  </si>
  <si>
    <t>TIEMPO DE PRE-despues</t>
  </si>
  <si>
    <t>TIEMPO DE PRE-antes</t>
  </si>
  <si>
    <t>8:14 - 8:20</t>
  </si>
  <si>
    <t>8:20 - 8:25</t>
  </si>
  <si>
    <t>8:25 - 8:26</t>
  </si>
  <si>
    <t>8:38 - 8:47</t>
  </si>
  <si>
    <t>8:47 - 8:52</t>
  </si>
  <si>
    <t>8:52 - 8:58</t>
  </si>
  <si>
    <t>8:58 - 9:10</t>
  </si>
  <si>
    <t>9:10 - 9:18</t>
  </si>
  <si>
    <t>9:18 - 9:30</t>
  </si>
  <si>
    <t>9:30 - 9:45</t>
  </si>
  <si>
    <t>9:45 - 10:00</t>
  </si>
  <si>
    <t>10:00 - 10:02</t>
  </si>
  <si>
    <t>10:02 - 10:04</t>
  </si>
  <si>
    <t>10:04 - 10:10</t>
  </si>
  <si>
    <t>10:10 - 10:17</t>
  </si>
  <si>
    <t>10:17 - 10:24</t>
  </si>
  <si>
    <t>10:24 - 10:32</t>
  </si>
  <si>
    <t>10:32 - 10:40</t>
  </si>
  <si>
    <t>10:40 - 10:42</t>
  </si>
  <si>
    <t>10:42 - 10:47</t>
  </si>
  <si>
    <t>10:47 - 10:56</t>
  </si>
  <si>
    <t>10:56 - 10:58</t>
  </si>
  <si>
    <t>10:58 - 11:09</t>
  </si>
  <si>
    <t>11:09 - 11:10</t>
  </si>
  <si>
    <t>11:10 - 11:17</t>
  </si>
  <si>
    <t>11:17 - 11:20</t>
  </si>
  <si>
    <t>11:20 - 11:22</t>
  </si>
  <si>
    <t>11:22 - 11:28</t>
  </si>
  <si>
    <t>11:28 - 11:38</t>
  </si>
  <si>
    <t>11:38 - 11:48</t>
  </si>
  <si>
    <t>11:48 - 11:56</t>
  </si>
  <si>
    <t>11:56 - 11:59</t>
  </si>
  <si>
    <t>11:59 - 12:04</t>
  </si>
  <si>
    <t>12:04 - 12:08</t>
  </si>
  <si>
    <t>12:08 - 12:12</t>
  </si>
  <si>
    <t>12:12 - 12:16</t>
  </si>
  <si>
    <t>12:16 - 12:22</t>
  </si>
  <si>
    <t>12:22 - 12:36</t>
  </si>
  <si>
    <t>12:36 - 12:40</t>
  </si>
  <si>
    <t>12:59 - 13:09</t>
  </si>
  <si>
    <t>13:43 - 13:50</t>
  </si>
  <si>
    <t>13:50 - 13:56</t>
  </si>
  <si>
    <t>13:56 - 13:58</t>
  </si>
  <si>
    <t>13:58 - 14:00</t>
  </si>
  <si>
    <t>14:00 - 14:10</t>
  </si>
  <si>
    <t>14:10 - 14:17</t>
  </si>
  <si>
    <t>14:17 - 14:22</t>
  </si>
  <si>
    <t>14:22 - 14:24</t>
  </si>
  <si>
    <t>14:24 - 14:31</t>
  </si>
  <si>
    <t>14:31 - 14:38</t>
  </si>
  <si>
    <t>14:38 - 14:43</t>
  </si>
  <si>
    <t>14:43 - 14:49</t>
  </si>
  <si>
    <t>14:49 - 14:52</t>
  </si>
  <si>
    <t>14:52 - 14:56</t>
  </si>
  <si>
    <t>14:56 - 15:02</t>
  </si>
  <si>
    <t>15:02 - 15:13</t>
  </si>
  <si>
    <t>15:13 - 15:23</t>
  </si>
  <si>
    <t>15:23 - 15:25</t>
  </si>
  <si>
    <t>15:25 - 15:28</t>
  </si>
  <si>
    <t>15:28 - 15:35</t>
  </si>
  <si>
    <t>15:35 - 15:40</t>
  </si>
  <si>
    <t>15:40 - 15:43</t>
  </si>
  <si>
    <t>16:21 - 16:25</t>
  </si>
  <si>
    <t>16:25 - 16:31</t>
  </si>
  <si>
    <t>16:31 - 16:40</t>
  </si>
  <si>
    <t>16:40 - 16:50</t>
  </si>
  <si>
    <t>8:10 - 8:21</t>
  </si>
  <si>
    <t>8:21 - 8:32</t>
  </si>
  <si>
    <t>8:32 - 8:36</t>
  </si>
  <si>
    <t>8:36 - 8:46</t>
  </si>
  <si>
    <t>8:46 - 8:52</t>
  </si>
  <si>
    <t>8:52 - 8:57</t>
  </si>
  <si>
    <t>8:57 - 9:08</t>
  </si>
  <si>
    <t>9:08 - 9:16</t>
  </si>
  <si>
    <t>9:16 - 9:22</t>
  </si>
  <si>
    <t>9:22 - 9:26</t>
  </si>
  <si>
    <t>9:47 - 9:53</t>
  </si>
  <si>
    <t>9:53 - 10:01</t>
  </si>
  <si>
    <t>10:01 - 10:13</t>
  </si>
  <si>
    <t>10:13 - 10:22</t>
  </si>
  <si>
    <t>10:22 - 10:29</t>
  </si>
  <si>
    <t>10:29 - 10:35</t>
  </si>
  <si>
    <t>10:35 - 10:36</t>
  </si>
  <si>
    <t>10:36 - 10:43</t>
  </si>
  <si>
    <t>10:43 - 10:50</t>
  </si>
  <si>
    <t>10:50 - 10:56</t>
  </si>
  <si>
    <t>10:56 - 11:00</t>
  </si>
  <si>
    <t>11:00 - 11:15</t>
  </si>
  <si>
    <t>11:15 - 11:22</t>
  </si>
  <si>
    <t>11:42 - 11:55</t>
  </si>
  <si>
    <t>11:55 - 11:56</t>
  </si>
  <si>
    <t>11:56 - 12:01</t>
  </si>
  <si>
    <t>12:01 - 12:04</t>
  </si>
  <si>
    <t>12:08 - 12:17</t>
  </si>
  <si>
    <t>12:17 - 12:30</t>
  </si>
  <si>
    <t>12:30 - 12:39</t>
  </si>
  <si>
    <t>12:39 - 12:44</t>
  </si>
  <si>
    <t>12:44 - 12:52</t>
  </si>
  <si>
    <t>12:52 - 12:59</t>
  </si>
  <si>
    <t>13:45 - 13:50</t>
  </si>
  <si>
    <t>13:50 - 14:04</t>
  </si>
  <si>
    <t>14:04 - 14:12</t>
  </si>
  <si>
    <t>14:12 - 14:14</t>
  </si>
  <si>
    <t>14:14 - 14:18</t>
  </si>
  <si>
    <t>14:18 - 14:22</t>
  </si>
  <si>
    <t>14:22 - 14:29</t>
  </si>
  <si>
    <t>14:29 - 14:37</t>
  </si>
  <si>
    <t>14:37 - 14:45</t>
  </si>
  <si>
    <t>14:45 - 14:55</t>
  </si>
  <si>
    <t>14:55 - 15:08</t>
  </si>
  <si>
    <t>15:08 - 15:15</t>
  </si>
  <si>
    <t>15:15 - 15:17</t>
  </si>
  <si>
    <t>15:17 - 15:23</t>
  </si>
  <si>
    <t>15:23 - 15:33</t>
  </si>
  <si>
    <t>15:33 - 15:40</t>
  </si>
  <si>
    <t>15:40 - 15:45</t>
  </si>
  <si>
    <t>15:45 - 15:53</t>
  </si>
  <si>
    <t>15:53 - 15:58</t>
  </si>
  <si>
    <t>15:58 - 16:04</t>
  </si>
  <si>
    <t>16:04 - 16:09</t>
  </si>
  <si>
    <t>16:09 - 16:11</t>
  </si>
  <si>
    <t>16:29 - 16:34</t>
  </si>
  <si>
    <t>16:34 - 16:38</t>
  </si>
  <si>
    <t>16:38 - 16:42</t>
  </si>
  <si>
    <t>16:42 - 16:51</t>
  </si>
  <si>
    <t>16:51 - 16:56</t>
  </si>
  <si>
    <t>16:56 - 16:57</t>
  </si>
  <si>
    <t>13:58 - 14:04</t>
  </si>
  <si>
    <t>14:04 - 14:10</t>
  </si>
  <si>
    <t>14:10 - 14:25</t>
  </si>
  <si>
    <t>14:25 - 14:30</t>
  </si>
  <si>
    <t>14:30 - 14:44</t>
  </si>
  <si>
    <t>15:05 - 15:09</t>
  </si>
  <si>
    <t>15:09 - 15:22</t>
  </si>
  <si>
    <t>15:22 - 15:23</t>
  </si>
  <si>
    <t>15:23 - 15:31</t>
  </si>
  <si>
    <t>15:31 - 15:35</t>
  </si>
  <si>
    <t>15:35 - 15:44</t>
  </si>
  <si>
    <t>15:44 - 15:49</t>
  </si>
  <si>
    <t>15:49 - 15:53</t>
  </si>
  <si>
    <t>16:10 - 16:21</t>
  </si>
  <si>
    <t>16:21 - 16:24</t>
  </si>
  <si>
    <t>16:24 - 16:33</t>
  </si>
  <si>
    <t>16:33 - 16:35</t>
  </si>
  <si>
    <t>16:35 - 16:46</t>
  </si>
  <si>
    <t>16:46 - 16:54</t>
  </si>
  <si>
    <t>16:54 - 17:01</t>
  </si>
  <si>
    <t>17:01 - 17:12</t>
  </si>
  <si>
    <t>17:12 - 17:16</t>
  </si>
  <si>
    <t>17:16 - 17:25</t>
  </si>
  <si>
    <t>17:25 - 17:34</t>
  </si>
  <si>
    <t>17:34 - 17:40</t>
  </si>
  <si>
    <t>17:40 - 17:41</t>
  </si>
  <si>
    <t>17:41 - 17:42</t>
  </si>
  <si>
    <t>17:42 - 17:49</t>
  </si>
  <si>
    <t>17:49 - 17:55</t>
  </si>
  <si>
    <t>8:28 - 8:38</t>
  </si>
  <si>
    <t>12:50 - 12:59</t>
  </si>
  <si>
    <t>16:00 - 16:04</t>
  </si>
  <si>
    <t>9:37 - 9:47</t>
  </si>
  <si>
    <t>11:32 - 11:42</t>
  </si>
  <si>
    <t>16:20 - 16:29</t>
  </si>
  <si>
    <t>14:50 - 15:05</t>
  </si>
  <si>
    <t>15:50 - 16:10</t>
  </si>
  <si>
    <t>TIEMPO DE REVISIÓN DE REQUISITOS (hh:mm) 
Tr</t>
  </si>
  <si>
    <t>TIEMPO DE REVISIÓN DE REQUISITOS (Min) 
Tr</t>
  </si>
  <si>
    <t>TIEMPO DE REVISIÓN DE REQUISITOS (Seg) 
Tr</t>
  </si>
  <si>
    <t>TIEMPO DE  VALIDACIÓN DE DATOS (hh:mm) 
Tg</t>
  </si>
  <si>
    <t>TIEMPO DE  VALIDACIÓN DE DATOS (Min) 
Tg</t>
  </si>
  <si>
    <t>TIEMPO DE  VALIDACIÓN DE DATOS (Seg) 
Tg</t>
  </si>
  <si>
    <t>TIEMPO DE PRE-EVALUACION (Seg) 
T = Tr + Tg</t>
  </si>
  <si>
    <t>08:15</t>
  </si>
  <si>
    <t>08:23</t>
  </si>
  <si>
    <t>08:28</t>
  </si>
  <si>
    <t>08:31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</si>
</sst>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h:mm:ss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shrinkToFit="1"/>
    </xf>
    <xf numFmtId="14" fontId="0" fillId="0" borderId="0" xfId="0" applyNumberFormat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 shrinkToFi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14" fontId="5" fillId="0" borderId="1" xfId="0" applyNumberFormat="1" applyFont="1" applyBorder="1" applyAlignment="1">
      <alignment horizontal="center" wrapText="1"/>
    </xf>
    <xf numFmtId="2" fontId="0" fillId="0" borderId="0" xfId="0" applyNumberFormat="1" applyBorder="1" applyAlignment="1"/>
    <xf numFmtId="0" fontId="5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10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wrapText="1"/>
    </xf>
    <xf numFmtId="164" fontId="0" fillId="0" borderId="0" xfId="0" applyNumberFormat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0" xfId="0" applyFont="1"/>
    <xf numFmtId="0" fontId="3" fillId="0" borderId="1" xfId="0" applyFont="1" applyFill="1" applyBorder="1" applyAlignment="1">
      <alignment horizontal="center" vertical="center" wrapText="1"/>
    </xf>
    <xf numFmtId="46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20" fontId="4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 shrinkToFit="1"/>
    </xf>
    <xf numFmtId="0" fontId="2" fillId="0" borderId="3" xfId="0" applyFont="1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[PRUEBA-FICHA_POST_TEST.xlsx]I2PRE_T!Tabla dinámica2</c:name>
    <c:fmtId val="0"/>
  </c:pivotSource>
  <c:chart>
    <c:title>
      <c:tx>
        <c:rich>
          <a:bodyPr/>
          <a:lstStyle/>
          <a:p>
            <a:pPr algn="ctr">
              <a:defRPr sz="1000">
                <a:latin typeface="Times New Roman" pitchFamily="18" charset="0"/>
                <a:cs typeface="Times New Roman" pitchFamily="18" charset="0"/>
              </a:defRPr>
            </a:pPr>
            <a:r>
              <a:rPr lang="es-ES_tradnl" sz="1000" b="1" i="0" u="none" strike="noStrike" baseline="0">
                <a:effectLst/>
                <a:latin typeface="Times New Roman" pitchFamily="18" charset="0"/>
                <a:cs typeface="Times New Roman" pitchFamily="18" charset="0"/>
              </a:rPr>
              <a:t>Número  promedio de expedientes  observados</a:t>
            </a:r>
            <a:r>
              <a:rPr lang="es-PE" sz="1000" baseline="0">
                <a:latin typeface="Times New Roman" pitchFamily="18" charset="0"/>
                <a:cs typeface="Times New Roman" pitchFamily="18" charset="0"/>
              </a:rPr>
              <a:t>  = 6 expedientes</a:t>
            </a:r>
          </a:p>
          <a:p>
            <a:pPr algn="ctr">
              <a:defRPr sz="1000">
                <a:latin typeface="Times New Roman" pitchFamily="18" charset="0"/>
                <a:cs typeface="Times New Roman" pitchFamily="18" charset="0"/>
              </a:defRPr>
            </a:pPr>
            <a:r>
              <a:rPr lang="es-PE" sz="1000">
                <a:latin typeface="Times New Roman" pitchFamily="18" charset="0"/>
                <a:cs typeface="Times New Roman" pitchFamily="18" charset="0"/>
              </a:rPr>
              <a:t>Poblacion</a:t>
            </a:r>
            <a:r>
              <a:rPr lang="es-PE" sz="1000" baseline="0">
                <a:latin typeface="Times New Roman" pitchFamily="18" charset="0"/>
                <a:cs typeface="Times New Roman" pitchFamily="18" charset="0"/>
              </a:rPr>
              <a:t> : 26 expedientes</a:t>
            </a:r>
          </a:p>
          <a:p>
            <a:pPr algn="ctr">
              <a:defRPr sz="1000">
                <a:latin typeface="Times New Roman" pitchFamily="18" charset="0"/>
                <a:cs typeface="Times New Roman" pitchFamily="18" charset="0"/>
              </a:defRPr>
            </a:pPr>
            <a:r>
              <a:rPr lang="es-PE" sz="1000" baseline="0">
                <a:latin typeface="Times New Roman" pitchFamily="18" charset="0"/>
                <a:cs typeface="Times New Roman" pitchFamily="18" charset="0"/>
              </a:rPr>
              <a:t>Periodo : 11/03/2013 - 11/03/2013</a:t>
            </a:r>
            <a:endParaRPr lang="es-PE" sz="100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</c:pivotFmt>
      <c:pivotFmt>
        <c:idx val="9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I2PRE_T!$D$13</c:f>
              <c:strCache>
                <c:ptCount val="1"/>
                <c:pt idx="0">
                  <c:v>Suma de NÚMERO DE  EXPEDIENTES OBSERVADOS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I2PRE_T!$C$14:$C$19</c:f>
              <c:strCache>
                <c:ptCount val="5"/>
                <c:pt idx="0">
                  <c:v>11/03/2013</c:v>
                </c:pt>
                <c:pt idx="1">
                  <c:v>12/03/2013</c:v>
                </c:pt>
                <c:pt idx="2">
                  <c:v>13/03/2013</c:v>
                </c:pt>
                <c:pt idx="3">
                  <c:v>14/03/2013</c:v>
                </c:pt>
                <c:pt idx="4">
                  <c:v>15/03/2013</c:v>
                </c:pt>
              </c:strCache>
            </c:strRef>
          </c:cat>
          <c:val>
            <c:numRef>
              <c:f>I2PRE_T!$D$14:$D$19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I2PRE_T!$E$13</c:f>
              <c:strCache>
                <c:ptCount val="1"/>
                <c:pt idx="0">
                  <c:v>Suma de NÚMERO DE  EXPEDIENTES INGRESADOS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I2PRE_T!$C$14:$C$19</c:f>
              <c:strCache>
                <c:ptCount val="5"/>
                <c:pt idx="0">
                  <c:v>11/03/2013</c:v>
                </c:pt>
                <c:pt idx="1">
                  <c:v>12/03/2013</c:v>
                </c:pt>
                <c:pt idx="2">
                  <c:v>13/03/2013</c:v>
                </c:pt>
                <c:pt idx="3">
                  <c:v>14/03/2013</c:v>
                </c:pt>
                <c:pt idx="4">
                  <c:v>15/03/2013</c:v>
                </c:pt>
              </c:strCache>
            </c:strRef>
          </c:cat>
          <c:val>
            <c:numRef>
              <c:f>I2PRE_T!$E$14:$E$19</c:f>
              <c:numCache>
                <c:formatCode>General</c:formatCode>
                <c:ptCount val="5"/>
                <c:pt idx="0">
                  <c:v>33</c:v>
                </c:pt>
                <c:pt idx="1">
                  <c:v>51</c:v>
                </c:pt>
                <c:pt idx="2">
                  <c:v>49</c:v>
                </c:pt>
                <c:pt idx="3">
                  <c:v>44</c:v>
                </c:pt>
                <c:pt idx="4">
                  <c:v>41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801216"/>
        <c:axId val="169802752"/>
      </c:lineChart>
      <c:catAx>
        <c:axId val="169801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9802752"/>
        <c:crosses val="autoZero"/>
        <c:auto val="1"/>
        <c:lblAlgn val="ctr"/>
        <c:lblOffset val="100"/>
        <c:noMultiLvlLbl val="0"/>
      </c:catAx>
      <c:valAx>
        <c:axId val="169802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98012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defRPr>
          </a:pPr>
          <a:endParaRPr lang="es-P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s-PE" sz="1200">
                <a:latin typeface="Times New Roman" pitchFamily="18" charset="0"/>
                <a:cs typeface="Times New Roman" pitchFamily="18" charset="0"/>
              </a:rPr>
              <a:t>Porcentaje</a:t>
            </a:r>
            <a:r>
              <a:rPr lang="es-PE" sz="1200" baseline="0">
                <a:latin typeface="Times New Roman" pitchFamily="18" charset="0"/>
                <a:cs typeface="Times New Roman" pitchFamily="18" charset="0"/>
              </a:rPr>
              <a:t> de expedientes observados</a:t>
            </a:r>
            <a:endParaRPr lang="es-PE" sz="120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2604110516353060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89664625516858"/>
          <c:y val="0.18443692922031807"/>
          <c:w val="0.71946621546281497"/>
          <c:h val="0.70692365162318693"/>
        </c:manualLayout>
      </c:layout>
      <c:barChart>
        <c:barDir val="col"/>
        <c:grouping val="clustered"/>
        <c:varyColors val="0"/>
        <c:ser>
          <c:idx val="2"/>
          <c:order val="0"/>
          <c:invertIfNegative val="0"/>
          <c:dLbls>
            <c:dLbl>
              <c:idx val="0"/>
              <c:layout>
                <c:manualLayout>
                  <c:x val="-0.32043622561641028"/>
                  <c:y val="0.1477776261459166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11/03/2013
12.12%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12/03/2013
7.84%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13/03/2013
14.29%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14/03/2013
9..09%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15/03/2013
17.07%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endParaRPr lang="es-P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I2PRE_T!$C$4:$C$9</c:f>
              <c:strCache>
                <c:ptCount val="6"/>
                <c:pt idx="0">
                  <c:v>FECHA</c:v>
                </c:pt>
                <c:pt idx="1">
                  <c:v>11/03/2013</c:v>
                </c:pt>
                <c:pt idx="2">
                  <c:v>12/03/2013</c:v>
                </c:pt>
                <c:pt idx="3">
                  <c:v>13/03/2013</c:v>
                </c:pt>
                <c:pt idx="4">
                  <c:v>14/03/2013</c:v>
                </c:pt>
                <c:pt idx="5">
                  <c:v>15/03/2013</c:v>
                </c:pt>
              </c:strCache>
            </c:strRef>
          </c:cat>
          <c:val>
            <c:numRef>
              <c:f>I2PRE_T!$G$4:$G$9</c:f>
              <c:numCache>
                <c:formatCode>0.00%</c:formatCode>
                <c:ptCount val="6"/>
                <c:pt idx="0" formatCode="General">
                  <c:v>0</c:v>
                </c:pt>
                <c:pt idx="1">
                  <c:v>0.1212</c:v>
                </c:pt>
                <c:pt idx="2">
                  <c:v>7.8399999999999997E-2</c:v>
                </c:pt>
                <c:pt idx="3">
                  <c:v>0.1429</c:v>
                </c:pt>
                <c:pt idx="4">
                  <c:v>9.0899999999999995E-2</c:v>
                </c:pt>
                <c:pt idx="5">
                  <c:v>0.17069999999999999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812928"/>
        <c:axId val="168814464"/>
      </c:barChart>
      <c:catAx>
        <c:axId val="168812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68814464"/>
        <c:crosses val="autoZero"/>
        <c:auto val="1"/>
        <c:lblAlgn val="ctr"/>
        <c:lblOffset val="100"/>
        <c:noMultiLvlLbl val="0"/>
      </c:catAx>
      <c:valAx>
        <c:axId val="16881446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688129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s-P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[PRUEBA-FICHA_POST_TEST.xlsx]I1PRE_T!Tabla dinámica5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Tiempo</a:t>
            </a:r>
            <a:r>
              <a:rPr lang="en-US" sz="1200" baseline="0">
                <a:latin typeface="Times New Roman" pitchFamily="18" charset="0"/>
                <a:cs typeface="Times New Roman" pitchFamily="18" charset="0"/>
              </a:rPr>
              <a:t> Promedio de pre-evaluacion de expedientes = 7.48 min</a:t>
            </a:r>
          </a:p>
          <a:p>
            <a:pPr>
              <a:defRPr/>
            </a:pPr>
            <a:r>
              <a:rPr lang="en-US" sz="1200" baseline="0">
                <a:latin typeface="Times New Roman" pitchFamily="18" charset="0"/>
                <a:cs typeface="Times New Roman" pitchFamily="18" charset="0"/>
              </a:rPr>
              <a:t>Muestra : 167 expedientes</a:t>
            </a:r>
          </a:p>
          <a:p>
            <a:pPr>
              <a:defRPr/>
            </a:pPr>
            <a:r>
              <a:rPr lang="en-US" sz="1200" baseline="0">
                <a:latin typeface="Times New Roman" pitchFamily="18" charset="0"/>
                <a:cs typeface="Times New Roman" pitchFamily="18" charset="0"/>
              </a:rPr>
              <a:t>Periodo : 11/03/2013 - 15/03/2013</a:t>
            </a:r>
            <a:endParaRPr lang="en-US" sz="120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I1PRE_T!$F$20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I1PRE_T!$E$21:$E$31</c:f>
              <c:multiLvlStrCache>
                <c:ptCount val="5"/>
                <c:lvl>
                  <c:pt idx="0">
                    <c:v>42</c:v>
                  </c:pt>
                  <c:pt idx="1">
                    <c:v>28</c:v>
                  </c:pt>
                  <c:pt idx="2">
                    <c:v>36</c:v>
                  </c:pt>
                  <c:pt idx="3">
                    <c:v>29</c:v>
                  </c:pt>
                  <c:pt idx="4">
                    <c:v>32</c:v>
                  </c:pt>
                </c:lvl>
                <c:lvl>
                  <c:pt idx="0">
                    <c:v>11/03/2013</c:v>
                  </c:pt>
                  <c:pt idx="1">
                    <c:v>12/03/2013</c:v>
                  </c:pt>
                  <c:pt idx="2">
                    <c:v>13/03/2013</c:v>
                  </c:pt>
                  <c:pt idx="3">
                    <c:v>14/03/2013</c:v>
                  </c:pt>
                  <c:pt idx="4">
                    <c:v>15/03/2013</c:v>
                  </c:pt>
                </c:lvl>
              </c:multiLvlStrCache>
            </c:multiLvlStrRef>
          </c:cat>
          <c:val>
            <c:numRef>
              <c:f>I1PRE_T!$F$21:$F$31</c:f>
              <c:numCache>
                <c:formatCode>General</c:formatCode>
                <c:ptCount val="5"/>
                <c:pt idx="0">
                  <c:v>7.24</c:v>
                </c:pt>
                <c:pt idx="1">
                  <c:v>6.8928571428571432</c:v>
                </c:pt>
                <c:pt idx="2">
                  <c:v>9.1388888888888893</c:v>
                </c:pt>
                <c:pt idx="3">
                  <c:v>6.6206896551724137</c:v>
                </c:pt>
                <c:pt idx="4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29024"/>
        <c:axId val="169330560"/>
      </c:lineChart>
      <c:catAx>
        <c:axId val="169329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9330560"/>
        <c:crosses val="autoZero"/>
        <c:auto val="1"/>
        <c:lblAlgn val="ctr"/>
        <c:lblOffset val="100"/>
        <c:noMultiLvlLbl val="0"/>
      </c:catAx>
      <c:valAx>
        <c:axId val="169330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s-PE">
                    <a:latin typeface="Times New Roman" pitchFamily="18" charset="0"/>
                    <a:cs typeface="Times New Roman" pitchFamily="18" charset="0"/>
                  </a:rPr>
                  <a:t>Tiempo</a:t>
                </a:r>
                <a:r>
                  <a:rPr lang="es-PE" baseline="0">
                    <a:latin typeface="Times New Roman" pitchFamily="18" charset="0"/>
                    <a:cs typeface="Times New Roman" pitchFamily="18" charset="0"/>
                  </a:rPr>
                  <a:t> promedio de pre-evaluacion (min)</a:t>
                </a:r>
                <a:endParaRPr lang="es-PE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932902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s-PE"/>
          </a:p>
        </c:txPr>
      </c:legendEntry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s-P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46265</xdr:colOff>
      <xdr:row>19</xdr:row>
      <xdr:rowOff>132669</xdr:rowOff>
    </xdr:from>
    <xdr:to>
      <xdr:col>10</xdr:col>
      <xdr:colOff>164648</xdr:colOff>
      <xdr:row>43</xdr:row>
      <xdr:rowOff>18369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19051</xdr:colOff>
      <xdr:row>3</xdr:row>
      <xdr:rowOff>2219325</xdr:rowOff>
    </xdr:from>
    <xdr:ext cx="1552574" cy="387286"/>
    <xdr:sp macro="" textlink="">
      <xdr:nvSpPr>
        <xdr:cNvPr id="3" name="2 CuadroTexto"/>
        <xdr:cNvSpPr txBox="1"/>
      </xdr:nvSpPr>
      <xdr:spPr>
        <a:xfrm>
          <a:off x="8782051" y="2790825"/>
          <a:ext cx="1552574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000" b="1">
              <a:latin typeface="Times New Roman" pitchFamily="18" charset="0"/>
              <a:cs typeface="Times New Roman" pitchFamily="18" charset="0"/>
            </a:rPr>
            <a:t>Número</a:t>
          </a:r>
          <a:r>
            <a:rPr lang="es-PE" sz="1000" b="1" baseline="0">
              <a:latin typeface="Times New Roman" pitchFamily="18" charset="0"/>
              <a:cs typeface="Times New Roman" pitchFamily="18" charset="0"/>
            </a:rPr>
            <a:t> de  expedientes </a:t>
          </a:r>
        </a:p>
        <a:p>
          <a:r>
            <a:rPr lang="es-PE" sz="1000" b="1" baseline="0">
              <a:latin typeface="Times New Roman" pitchFamily="18" charset="0"/>
              <a:cs typeface="Times New Roman" pitchFamily="18" charset="0"/>
            </a:rPr>
            <a:t>observados</a:t>
          </a:r>
          <a:endParaRPr lang="es-PE" sz="10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8</xdr:col>
      <xdr:colOff>66675</xdr:colOff>
      <xdr:row>5</xdr:row>
      <xdr:rowOff>180975</xdr:rowOff>
    </xdr:from>
    <xdr:ext cx="1523879" cy="387286"/>
    <xdr:sp macro="" textlink="">
      <xdr:nvSpPr>
        <xdr:cNvPr id="4" name="3 CuadroTexto"/>
        <xdr:cNvSpPr txBox="1"/>
      </xdr:nvSpPr>
      <xdr:spPr>
        <a:xfrm>
          <a:off x="8829675" y="3228975"/>
          <a:ext cx="1523879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000" b="1">
              <a:latin typeface="Times New Roman" pitchFamily="18" charset="0"/>
              <a:cs typeface="Times New Roman" pitchFamily="18" charset="0"/>
            </a:rPr>
            <a:t>Número</a:t>
          </a:r>
          <a:r>
            <a:rPr lang="es-PE" sz="1000" b="1" baseline="0">
              <a:latin typeface="Times New Roman" pitchFamily="18" charset="0"/>
              <a:cs typeface="Times New Roman" pitchFamily="18" charset="0"/>
            </a:rPr>
            <a:t> de  expedientes </a:t>
          </a:r>
        </a:p>
        <a:p>
          <a:r>
            <a:rPr lang="es-PE" sz="1000" b="1" baseline="0">
              <a:latin typeface="Times New Roman" pitchFamily="18" charset="0"/>
              <a:cs typeface="Times New Roman" pitchFamily="18" charset="0"/>
            </a:rPr>
            <a:t>ingresados</a:t>
          </a:r>
          <a:endParaRPr lang="es-PE" sz="10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>
    <xdr:from>
      <xdr:col>7</xdr:col>
      <xdr:colOff>564884</xdr:colOff>
      <xdr:row>0</xdr:row>
      <xdr:rowOff>46943</xdr:rowOff>
    </xdr:from>
    <xdr:to>
      <xdr:col>17</xdr:col>
      <xdr:colOff>128068</xdr:colOff>
      <xdr:row>18</xdr:row>
      <xdr:rowOff>52828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11</xdr:col>
      <xdr:colOff>495794</xdr:colOff>
      <xdr:row>2</xdr:row>
      <xdr:rowOff>86135</xdr:rowOff>
    </xdr:from>
    <xdr:ext cx="2175019" cy="416653"/>
    <xdr:sp macro="" textlink="">
      <xdr:nvSpPr>
        <xdr:cNvPr id="7" name="6 CuadroTexto"/>
        <xdr:cNvSpPr txBox="1"/>
      </xdr:nvSpPr>
      <xdr:spPr>
        <a:xfrm>
          <a:off x="9068294" y="467135"/>
          <a:ext cx="2175019" cy="4166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PE" sz="1100" b="1">
              <a:latin typeface="Times New Roman" pitchFamily="18" charset="0"/>
              <a:cs typeface="Times New Roman" pitchFamily="18" charset="0"/>
            </a:rPr>
            <a:t>Poblacion : 26 expedientes</a:t>
          </a:r>
        </a:p>
        <a:p>
          <a:pPr algn="ctr"/>
          <a:r>
            <a:rPr lang="es-PE" sz="1100" b="1">
              <a:latin typeface="Times New Roman" pitchFamily="18" charset="0"/>
              <a:cs typeface="Times New Roman" pitchFamily="18" charset="0"/>
            </a:rPr>
            <a:t>Período</a:t>
          </a:r>
          <a:r>
            <a:rPr lang="es-PE" sz="1100" b="1" baseline="0">
              <a:latin typeface="Times New Roman" pitchFamily="18" charset="0"/>
              <a:cs typeface="Times New Roman" pitchFamily="18" charset="0"/>
            </a:rPr>
            <a:t> : 11/03/2013 - 15/03/2013</a:t>
          </a:r>
          <a:endParaRPr lang="es-PE" sz="11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7</xdr:col>
      <xdr:colOff>792842</xdr:colOff>
      <xdr:row>3</xdr:row>
      <xdr:rowOff>729562</xdr:rowOff>
    </xdr:from>
    <xdr:ext cx="254493" cy="2492157"/>
    <xdr:sp macro="" textlink="">
      <xdr:nvSpPr>
        <xdr:cNvPr id="5" name="4 CuadroTexto"/>
        <xdr:cNvSpPr txBox="1"/>
      </xdr:nvSpPr>
      <xdr:spPr>
        <a:xfrm rot="16200000">
          <a:off x="6399488" y="2419894"/>
          <a:ext cx="2492157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 b="1">
              <a:latin typeface="Times New Roman" pitchFamily="18" charset="0"/>
              <a:cs typeface="Times New Roman" pitchFamily="18" charset="0"/>
            </a:rPr>
            <a:t>Porcentaje de expedientes</a:t>
          </a:r>
          <a:r>
            <a:rPr lang="es-PE" sz="1100" b="1" baseline="0">
              <a:latin typeface="Times New Roman" pitchFamily="18" charset="0"/>
              <a:cs typeface="Times New Roman" pitchFamily="18" charset="0"/>
            </a:rPr>
            <a:t> Observados</a:t>
          </a:r>
          <a:endParaRPr lang="es-PE" sz="11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12</xdr:col>
      <xdr:colOff>8282</xdr:colOff>
      <xdr:row>16</xdr:row>
      <xdr:rowOff>180443</xdr:rowOff>
    </xdr:from>
    <xdr:ext cx="2100703" cy="254493"/>
    <xdr:sp macro="" textlink="">
      <xdr:nvSpPr>
        <xdr:cNvPr id="8" name="7 CuadroTexto"/>
        <xdr:cNvSpPr txBox="1"/>
      </xdr:nvSpPr>
      <xdr:spPr>
        <a:xfrm>
          <a:off x="9410818" y="4126514"/>
          <a:ext cx="210070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 b="1">
              <a:latin typeface="Times New Roman" pitchFamily="18" charset="0"/>
              <a:cs typeface="Times New Roman" pitchFamily="18" charset="0"/>
            </a:rPr>
            <a:t>Número de dias en observación 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0.13932</cdr:x>
      <cdr:y>0.89757</cdr:y>
    </cdr:from>
    <cdr:to>
      <cdr:x>0.63777</cdr:x>
      <cdr:y>0.99653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857250" y="2462213"/>
          <a:ext cx="3067050" cy="271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0.18415</cdr:x>
      <cdr:y>0.92508</cdr:y>
    </cdr:from>
    <cdr:to>
      <cdr:x>0.53245</cdr:x>
      <cdr:y>1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1141876" y="4123742"/>
          <a:ext cx="2159730" cy="3339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PE" sz="1000" b="1">
              <a:latin typeface="Times New Roman" pitchFamily="18" charset="0"/>
              <a:cs typeface="Times New Roman" pitchFamily="18" charset="0"/>
            </a:rPr>
            <a:t>Número</a:t>
          </a:r>
          <a:r>
            <a:rPr lang="es-PE" sz="1000" b="1" baseline="0">
              <a:latin typeface="Times New Roman" pitchFamily="18" charset="0"/>
              <a:cs typeface="Times New Roman" pitchFamily="18" charset="0"/>
            </a:rPr>
            <a:t> de dias  en  observación </a:t>
          </a:r>
          <a:endParaRPr lang="es-PE" sz="1000" b="1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17</xdr:row>
      <xdr:rowOff>180974</xdr:rowOff>
    </xdr:from>
    <xdr:to>
      <xdr:col>13</xdr:col>
      <xdr:colOff>666750</xdr:colOff>
      <xdr:row>37</xdr:row>
      <xdr:rowOff>85725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323850</xdr:colOff>
      <xdr:row>22</xdr:row>
      <xdr:rowOff>171450</xdr:rowOff>
    </xdr:from>
    <xdr:ext cx="2147254" cy="239809"/>
    <xdr:sp macro="" textlink="">
      <xdr:nvSpPr>
        <xdr:cNvPr id="6" name="5 CuadroTexto"/>
        <xdr:cNvSpPr txBox="1"/>
      </xdr:nvSpPr>
      <xdr:spPr>
        <a:xfrm>
          <a:off x="5781675" y="4543425"/>
          <a:ext cx="214725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000" b="1">
              <a:latin typeface="Times New Roman" pitchFamily="18" charset="0"/>
              <a:cs typeface="Times New Roman" pitchFamily="18" charset="0"/>
            </a:rPr>
            <a:t>Número</a:t>
          </a:r>
          <a:r>
            <a:rPr lang="es-PE" sz="1000" b="1" baseline="0">
              <a:latin typeface="Times New Roman" pitchFamily="18" charset="0"/>
              <a:cs typeface="Times New Roman" pitchFamily="18" charset="0"/>
            </a:rPr>
            <a:t> de expedientes presentados</a:t>
          </a:r>
          <a:endParaRPr lang="es-PE" sz="10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10</xdr:col>
      <xdr:colOff>352425</xdr:colOff>
      <xdr:row>12</xdr:row>
      <xdr:rowOff>104774</xdr:rowOff>
    </xdr:from>
    <xdr:ext cx="942975" cy="723901"/>
    <xdr:sp macro="" textlink="">
      <xdr:nvSpPr>
        <xdr:cNvPr id="2" name="1 CuadroTexto"/>
        <xdr:cNvSpPr txBox="1"/>
      </xdr:nvSpPr>
      <xdr:spPr>
        <a:xfrm>
          <a:off x="8667750" y="2571749"/>
          <a:ext cx="942975" cy="7239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PE" sz="1000" b="1">
              <a:latin typeface="Times New Roman" pitchFamily="18" charset="0"/>
              <a:cs typeface="Times New Roman" pitchFamily="18" charset="0"/>
            </a:rPr>
            <a:t>Tiempo</a:t>
          </a:r>
          <a:r>
            <a:rPr lang="es-PE" sz="1000" b="1" baseline="0">
              <a:latin typeface="Times New Roman" pitchFamily="18" charset="0"/>
              <a:cs typeface="Times New Roman" pitchFamily="18" charset="0"/>
            </a:rPr>
            <a:t> de pre-</a:t>
          </a:r>
        </a:p>
        <a:p>
          <a:r>
            <a:rPr lang="es-PE" sz="1000" b="1" baseline="0">
              <a:latin typeface="Times New Roman" pitchFamily="18" charset="0"/>
              <a:cs typeface="Times New Roman" pitchFamily="18" charset="0"/>
            </a:rPr>
            <a:t>evaluacion de  </a:t>
          </a:r>
        </a:p>
        <a:p>
          <a:r>
            <a:rPr lang="es-PE" sz="1000" b="1" baseline="0">
              <a:latin typeface="Times New Roman" pitchFamily="18" charset="0"/>
              <a:cs typeface="Times New Roman" pitchFamily="18" charset="0"/>
            </a:rPr>
            <a:t>un expediente</a:t>
          </a:r>
        </a:p>
        <a:p>
          <a:r>
            <a:rPr lang="es-PE" sz="1000" b="1" baseline="0">
              <a:latin typeface="Times New Roman" pitchFamily="18" charset="0"/>
              <a:cs typeface="Times New Roman" pitchFamily="18" charset="0"/>
            </a:rPr>
            <a:t> (min)</a:t>
          </a:r>
          <a:endParaRPr lang="es-PE" sz="10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0.34744</cdr:x>
      <cdr:y>0.94103</cdr:y>
    </cdr:from>
    <cdr:to>
      <cdr:x>0.63845</cdr:x>
      <cdr:y>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876425" y="3495675"/>
          <a:ext cx="157162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scuala" refreshedDate="41368.620364467592" createdVersion="4" refreshedVersion="4" minRefreshableVersion="3" recordCount="5">
  <cacheSource type="worksheet">
    <worksheetSource ref="C4:E9" sheet="I2PRE_T"/>
  </cacheSource>
  <cacheFields count="3">
    <cacheField name="FECHA" numFmtId="14">
      <sharedItems containsSemiMixedTypes="0" containsNonDate="0" containsDate="1" containsString="0" minDate="2012-09-03T00:00:00" maxDate="2013-03-16T00:00:00" count="10">
        <d v="2013-03-11T00:00:00"/>
        <d v="2013-03-12T00:00:00"/>
        <d v="2013-03-13T00:00:00"/>
        <d v="2013-03-14T00:00:00"/>
        <d v="2013-03-15T00:00:00"/>
        <d v="2012-09-04T00:00:00" u="1"/>
        <d v="2012-09-05T00:00:00" u="1"/>
        <d v="2012-09-06T00:00:00" u="1"/>
        <d v="2012-09-07T00:00:00" u="1"/>
        <d v="2012-09-03T00:00:00" u="1"/>
      </sharedItems>
    </cacheField>
    <cacheField name="NÚMERO DE  EXPEDIENTES INGRESADOS" numFmtId="0">
      <sharedItems containsSemiMixedTypes="0" containsString="0" containsNumber="1" containsInteger="1" minValue="33" maxValue="51"/>
    </cacheField>
    <cacheField name="NÚMERO DE  EXPEDIENTES OBSERVADOS" numFmtId="0">
      <sharedItems containsSemiMixedTypes="0" containsString="0" containsNumber="1" containsInteger="1" minValue="4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scuala" refreshedDate="41368.621306944442" createdVersion="4" refreshedVersion="4" minRefreshableVersion="3" recordCount="5">
  <cacheSource type="worksheet">
    <worksheetSource ref="A16:C21" sheet="I1PRE_T"/>
  </cacheSource>
  <cacheFields count="3">
    <cacheField name="FECHA" numFmtId="14">
      <sharedItems containsSemiMixedTypes="0" containsNonDate="0" containsDate="1" containsString="0" minDate="2012-09-03T00:00:00" maxDate="2013-03-16T00:00:00" count="10">
        <d v="2013-03-11T00:00:00"/>
        <d v="2013-03-12T00:00:00"/>
        <d v="2013-03-13T00:00:00"/>
        <d v="2013-03-14T00:00:00"/>
        <d v="2013-03-15T00:00:00"/>
        <d v="2012-09-04T00:00:00" u="1"/>
        <d v="2012-09-07T00:00:00" u="1"/>
        <d v="2012-09-05T00:00:00" u="1"/>
        <d v="2012-09-03T00:00:00" u="1"/>
        <d v="2012-09-06T00:00:00" u="1"/>
      </sharedItems>
    </cacheField>
    <cacheField name="T.SOL.PRE" numFmtId="0">
      <sharedItems containsSemiMixedTypes="0" containsString="0" containsNumber="1" containsInteger="1" minValue="28" maxValue="42" count="5">
        <n v="42"/>
        <n v="28"/>
        <n v="36"/>
        <n v="29"/>
        <n v="32"/>
      </sharedItems>
    </cacheField>
    <cacheField name="T.PROM" numFmtId="0">
      <sharedItems containsSemiMixedTypes="0" containsString="0" containsNumber="1" minValue="6.6206896551724137" maxValue="9.13888888888888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33"/>
    <n v="4"/>
  </r>
  <r>
    <x v="1"/>
    <n v="51"/>
    <n v="4"/>
  </r>
  <r>
    <x v="2"/>
    <n v="49"/>
    <n v="7"/>
  </r>
  <r>
    <x v="3"/>
    <n v="44"/>
    <n v="4"/>
  </r>
  <r>
    <x v="4"/>
    <n v="41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x v="0"/>
    <n v="7.24"/>
  </r>
  <r>
    <x v="1"/>
    <x v="1"/>
    <n v="6.8928571428571432"/>
  </r>
  <r>
    <x v="2"/>
    <x v="2"/>
    <n v="9.1388888888888893"/>
  </r>
  <r>
    <x v="3"/>
    <x v="3"/>
    <n v="6.6206896551724137"/>
  </r>
  <r>
    <x v="4"/>
    <x v="4"/>
    <n v="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2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C13:E19" firstHeaderRow="0" firstDataRow="1" firstDataCol="1"/>
  <pivotFields count="3">
    <pivotField axis="axisRow" numFmtId="14" showAll="0">
      <items count="11">
        <item m="1" x="9"/>
        <item m="1" x="5"/>
        <item m="1" x="6"/>
        <item m="1" x="7"/>
        <item m="1" x="8"/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0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NÚMERO DE  EXPEDIENTES OBSERVADOS" fld="2" baseField="0" baseItem="0"/>
    <dataField name="Suma de NÚMERO DE  EXPEDIENTES INGRESADOS" fld="1" baseField="0" baseItem="0"/>
  </dataFields>
  <chartFormats count="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5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7">
  <location ref="E20:F31" firstHeaderRow="1" firstDataRow="1" firstDataCol="1"/>
  <pivotFields count="3">
    <pivotField axis="axisRow" numFmtId="14" showAll="0">
      <items count="11">
        <item m="1" x="8"/>
        <item m="1" x="5"/>
        <item m="1" x="7"/>
        <item m="1" x="9"/>
        <item m="1" x="6"/>
        <item x="0"/>
        <item x="1"/>
        <item x="2"/>
        <item x="3"/>
        <item x="4"/>
        <item t="default"/>
      </items>
    </pivotField>
    <pivotField axis="axisRow" showAll="0">
      <items count="6">
        <item x="1"/>
        <item x="3"/>
        <item x="4"/>
        <item x="2"/>
        <item x="0"/>
        <item t="default"/>
      </items>
    </pivotField>
    <pivotField dataField="1" showAll="0"/>
  </pivotFields>
  <rowFields count="2">
    <field x="0"/>
    <field x="1"/>
  </rowFields>
  <rowItems count="11">
    <i>
      <x v="5"/>
    </i>
    <i r="1">
      <x v="4"/>
    </i>
    <i>
      <x v="6"/>
    </i>
    <i r="1">
      <x/>
    </i>
    <i>
      <x v="7"/>
    </i>
    <i r="1">
      <x v="3"/>
    </i>
    <i>
      <x v="8"/>
    </i>
    <i r="1">
      <x v="1"/>
    </i>
    <i>
      <x v="9"/>
    </i>
    <i r="1">
      <x v="2"/>
    </i>
    <i t="grand">
      <x/>
    </i>
  </rowItems>
  <colItems count="1">
    <i/>
  </colItems>
  <dataFields count="1">
    <dataField name="Suma de T.PROM" fld="2" baseField="0" baseItem="0"/>
  </dataFields>
  <chartFormats count="1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9"/>
  <sheetViews>
    <sheetView zoomScale="70" zoomScaleNormal="70" workbookViewId="0">
      <selection activeCell="O24" sqref="O24"/>
    </sheetView>
  </sheetViews>
  <sheetFormatPr baseColWidth="10" defaultRowHeight="15" x14ac:dyDescent="0.25"/>
  <cols>
    <col min="3" max="3" width="15.5703125" customWidth="1"/>
    <col min="4" max="4" width="16" customWidth="1"/>
    <col min="5" max="5" width="15.7109375" customWidth="1"/>
    <col min="6" max="6" width="14.85546875" customWidth="1"/>
    <col min="7" max="7" width="15.7109375" customWidth="1"/>
    <col min="8" max="8" width="18.5703125" bestFit="1" customWidth="1"/>
    <col min="9" max="11" width="3" customWidth="1"/>
    <col min="12" max="12" width="12.5703125" bestFit="1" customWidth="1"/>
  </cols>
  <sheetData>
    <row r="1" spans="1:13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ht="85.5" x14ac:dyDescent="0.25">
      <c r="A4" s="20"/>
      <c r="B4" s="20"/>
      <c r="C4" s="29" t="s">
        <v>163</v>
      </c>
      <c r="D4" s="29" t="s">
        <v>174</v>
      </c>
      <c r="E4" s="29" t="s">
        <v>175</v>
      </c>
      <c r="F4" s="29" t="s">
        <v>270</v>
      </c>
      <c r="G4" s="29" t="s">
        <v>269</v>
      </c>
      <c r="H4" s="22"/>
      <c r="I4" s="21" t="s">
        <v>262</v>
      </c>
      <c r="J4" s="20"/>
      <c r="K4" s="20"/>
      <c r="L4" s="20"/>
      <c r="M4" s="20"/>
    </row>
    <row r="5" spans="1:13" x14ac:dyDescent="0.25">
      <c r="A5" s="20"/>
      <c r="B5" s="31">
        <f>((D5-F5)/D5)*100</f>
        <v>12.121212121212121</v>
      </c>
      <c r="C5" s="24">
        <v>41344</v>
      </c>
      <c r="D5" s="26">
        <v>33</v>
      </c>
      <c r="E5" s="26">
        <v>4</v>
      </c>
      <c r="F5" s="26">
        <f>D5-E5</f>
        <v>29</v>
      </c>
      <c r="G5" s="28">
        <v>0.1212</v>
      </c>
      <c r="H5" s="25">
        <v>12.121212121212121</v>
      </c>
      <c r="I5" s="20"/>
      <c r="J5" s="20"/>
      <c r="K5" s="20"/>
      <c r="L5" s="20"/>
      <c r="M5" s="20"/>
    </row>
    <row r="6" spans="1:13" x14ac:dyDescent="0.25">
      <c r="A6" s="20"/>
      <c r="B6" s="31">
        <f>((D6-F6)/D6)*100</f>
        <v>7.8431372549019605</v>
      </c>
      <c r="C6" s="24">
        <v>41345</v>
      </c>
      <c r="D6" s="26">
        <v>51</v>
      </c>
      <c r="E6" s="26">
        <v>4</v>
      </c>
      <c r="F6" s="26">
        <f>D6-E6</f>
        <v>47</v>
      </c>
      <c r="G6" s="28">
        <v>7.8399999999999997E-2</v>
      </c>
      <c r="H6" s="25">
        <v>7.8431372549019605</v>
      </c>
      <c r="I6" s="20"/>
      <c r="J6" s="20"/>
      <c r="K6" s="20"/>
      <c r="L6" s="20"/>
      <c r="M6" s="20"/>
    </row>
    <row r="7" spans="1:13" x14ac:dyDescent="0.25">
      <c r="A7" s="20"/>
      <c r="B7" s="31">
        <f>((D7-F7)/D7)*100</f>
        <v>14.285714285714285</v>
      </c>
      <c r="C7" s="24">
        <v>41346</v>
      </c>
      <c r="D7" s="26">
        <v>49</v>
      </c>
      <c r="E7" s="26">
        <v>7</v>
      </c>
      <c r="F7" s="26">
        <f>D7-E7</f>
        <v>42</v>
      </c>
      <c r="G7" s="28">
        <v>0.1429</v>
      </c>
      <c r="H7" s="25">
        <v>14.285714285714285</v>
      </c>
      <c r="I7" s="20"/>
      <c r="J7" s="20"/>
      <c r="K7" s="20"/>
      <c r="L7" s="20"/>
      <c r="M7" s="20"/>
    </row>
    <row r="8" spans="1:13" x14ac:dyDescent="0.25">
      <c r="A8" s="20"/>
      <c r="B8" s="31">
        <f>((D8-F8)/D8)*100</f>
        <v>9.0909090909090917</v>
      </c>
      <c r="C8" s="24">
        <v>41347</v>
      </c>
      <c r="D8" s="26">
        <v>44</v>
      </c>
      <c r="E8" s="26">
        <v>4</v>
      </c>
      <c r="F8" s="26">
        <f>D8-E8</f>
        <v>40</v>
      </c>
      <c r="G8" s="28">
        <v>9.0899999999999995E-2</v>
      </c>
      <c r="H8" s="25">
        <v>9.0909090909090917</v>
      </c>
      <c r="I8" s="20"/>
      <c r="J8" s="20"/>
      <c r="K8" s="20"/>
      <c r="L8" s="20"/>
      <c r="M8" s="20"/>
    </row>
    <row r="9" spans="1:13" x14ac:dyDescent="0.25">
      <c r="A9" s="20"/>
      <c r="B9" s="31">
        <f>((D9-F9)/D9)*100</f>
        <v>17.073170731707318</v>
      </c>
      <c r="C9" s="24">
        <v>41348</v>
      </c>
      <c r="D9" s="26">
        <v>41</v>
      </c>
      <c r="E9" s="26">
        <v>7</v>
      </c>
      <c r="F9" s="26">
        <f>D9-E9</f>
        <v>34</v>
      </c>
      <c r="G9" s="28">
        <v>0.17069999999999999</v>
      </c>
      <c r="H9" s="25">
        <v>17.073170731707318</v>
      </c>
      <c r="I9" s="20"/>
      <c r="J9" s="20"/>
      <c r="K9" s="20"/>
      <c r="L9" s="20"/>
      <c r="M9" s="20"/>
    </row>
    <row r="10" spans="1:13" x14ac:dyDescent="0.25">
      <c r="C10" s="30" t="s">
        <v>176</v>
      </c>
      <c r="D10" s="27">
        <f>AVERAGE(D5:D9)</f>
        <v>43.6</v>
      </c>
      <c r="E10" s="27">
        <f>AVERAGE(E5:E9)</f>
        <v>5.2</v>
      </c>
      <c r="F10" s="27">
        <f>AVERAGE(F5:F9)</f>
        <v>38.4</v>
      </c>
      <c r="G10" s="23"/>
    </row>
    <row r="13" spans="1:13" x14ac:dyDescent="0.25">
      <c r="C13" s="3" t="s">
        <v>159</v>
      </c>
      <c r="D13" t="s">
        <v>267</v>
      </c>
      <c r="E13" t="s">
        <v>266</v>
      </c>
    </row>
    <row r="14" spans="1:13" x14ac:dyDescent="0.25">
      <c r="C14" s="13">
        <v>41344</v>
      </c>
      <c r="D14" s="4">
        <v>4</v>
      </c>
      <c r="E14" s="4">
        <v>33</v>
      </c>
      <c r="F14" s="4"/>
      <c r="G14" s="4"/>
      <c r="H14" s="4"/>
    </row>
    <row r="15" spans="1:13" x14ac:dyDescent="0.25">
      <c r="C15" s="13">
        <v>41345</v>
      </c>
      <c r="D15" s="4">
        <v>4</v>
      </c>
      <c r="E15" s="4">
        <v>51</v>
      </c>
      <c r="F15" s="4"/>
      <c r="G15" s="4"/>
      <c r="H15" s="4"/>
    </row>
    <row r="16" spans="1:13" x14ac:dyDescent="0.25">
      <c r="C16" s="13">
        <v>41346</v>
      </c>
      <c r="D16" s="4">
        <v>7</v>
      </c>
      <c r="E16" s="4">
        <v>49</v>
      </c>
      <c r="F16" s="4"/>
      <c r="G16" s="4"/>
      <c r="H16" s="4"/>
    </row>
    <row r="17" spans="3:8" x14ac:dyDescent="0.25">
      <c r="C17" s="13">
        <v>41347</v>
      </c>
      <c r="D17" s="4">
        <v>4</v>
      </c>
      <c r="E17" s="4">
        <v>44</v>
      </c>
      <c r="F17" s="4"/>
      <c r="G17" s="4"/>
      <c r="H17" s="4"/>
    </row>
    <row r="18" spans="3:8" x14ac:dyDescent="0.25">
      <c r="C18" s="13">
        <v>41348</v>
      </c>
      <c r="D18" s="4">
        <v>7</v>
      </c>
      <c r="E18" s="4">
        <v>41</v>
      </c>
      <c r="F18" s="4"/>
      <c r="G18" s="4"/>
      <c r="H18" s="4"/>
    </row>
    <row r="19" spans="3:8" x14ac:dyDescent="0.25">
      <c r="C19" s="13" t="s">
        <v>160</v>
      </c>
      <c r="D19" s="4">
        <v>26</v>
      </c>
      <c r="E19" s="4">
        <v>218</v>
      </c>
      <c r="F19" s="4"/>
      <c r="G19" s="4"/>
      <c r="H19" s="4"/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M31"/>
  <sheetViews>
    <sheetView topLeftCell="A18" workbookViewId="0">
      <selection activeCell="D23" sqref="D23"/>
    </sheetView>
  </sheetViews>
  <sheetFormatPr baseColWidth="10" defaultRowHeight="15" x14ac:dyDescent="0.25"/>
  <cols>
    <col min="3" max="3" width="11.5703125" bestFit="1" customWidth="1"/>
    <col min="4" max="4" width="13.5703125" bestFit="1" customWidth="1"/>
    <col min="5" max="5" width="17.5703125" customWidth="1"/>
    <col min="6" max="6" width="16.28515625" customWidth="1"/>
    <col min="7" max="10" width="10.7109375" customWidth="1"/>
    <col min="11" max="11" width="12.5703125" customWidth="1"/>
    <col min="12" max="12" width="10.7109375" customWidth="1"/>
    <col min="13" max="13" width="8.42578125" customWidth="1"/>
    <col min="14" max="14" width="13.85546875" bestFit="1" customWidth="1"/>
    <col min="15" max="15" width="21.7109375" bestFit="1" customWidth="1"/>
    <col min="16" max="16" width="12.5703125" bestFit="1" customWidth="1"/>
  </cols>
  <sheetData>
    <row r="4" spans="1:13" ht="15" customHeight="1" x14ac:dyDescent="0.25">
      <c r="A4" s="42" t="s">
        <v>163</v>
      </c>
      <c r="B4" s="42" t="s">
        <v>164</v>
      </c>
      <c r="C4" s="42" t="s">
        <v>161</v>
      </c>
      <c r="D4" s="42"/>
      <c r="E4" s="42" t="s">
        <v>162</v>
      </c>
      <c r="F4" s="42"/>
      <c r="G4" s="43" t="s">
        <v>169</v>
      </c>
    </row>
    <row r="5" spans="1:13" ht="29.25" customHeight="1" x14ac:dyDescent="0.25">
      <c r="A5" s="42"/>
      <c r="B5" s="42"/>
      <c r="C5" s="6" t="s">
        <v>165</v>
      </c>
      <c r="D5" s="6" t="s">
        <v>166</v>
      </c>
      <c r="E5" s="6" t="s">
        <v>165</v>
      </c>
      <c r="F5" s="6" t="s">
        <v>166</v>
      </c>
      <c r="G5" s="44"/>
      <c r="I5" s="11" t="s">
        <v>163</v>
      </c>
      <c r="J5" s="11" t="s">
        <v>164</v>
      </c>
      <c r="K5" s="11" t="s">
        <v>4</v>
      </c>
      <c r="L5" s="11" t="s">
        <v>5</v>
      </c>
      <c r="M5" s="12" t="s">
        <v>169</v>
      </c>
    </row>
    <row r="6" spans="1:13" x14ac:dyDescent="0.25">
      <c r="A6" s="8">
        <v>41155</v>
      </c>
      <c r="B6" s="6" t="s">
        <v>167</v>
      </c>
      <c r="C6" s="1">
        <v>8</v>
      </c>
      <c r="D6" s="1">
        <v>21</v>
      </c>
      <c r="E6" s="1">
        <v>3</v>
      </c>
      <c r="F6" s="1">
        <v>10</v>
      </c>
      <c r="G6" s="1">
        <v>42</v>
      </c>
      <c r="I6" s="8">
        <v>41155</v>
      </c>
      <c r="J6" s="11" t="s">
        <v>167</v>
      </c>
      <c r="K6" s="1">
        <v>29</v>
      </c>
      <c r="L6" s="1">
        <v>13</v>
      </c>
      <c r="M6" s="1">
        <v>42</v>
      </c>
    </row>
    <row r="7" spans="1:13" x14ac:dyDescent="0.25">
      <c r="A7" s="8">
        <v>41156</v>
      </c>
      <c r="B7" s="6" t="s">
        <v>168</v>
      </c>
      <c r="C7" s="1">
        <v>5</v>
      </c>
      <c r="D7" s="1">
        <v>13</v>
      </c>
      <c r="E7" s="1">
        <v>5</v>
      </c>
      <c r="F7" s="1">
        <v>5</v>
      </c>
      <c r="G7" s="1">
        <v>28</v>
      </c>
      <c r="I7" s="8">
        <v>41156</v>
      </c>
      <c r="J7" s="11" t="s">
        <v>168</v>
      </c>
      <c r="K7" s="1">
        <v>18</v>
      </c>
      <c r="L7" s="1">
        <v>10</v>
      </c>
      <c r="M7" s="1">
        <v>28</v>
      </c>
    </row>
    <row r="8" spans="1:13" x14ac:dyDescent="0.25">
      <c r="A8" s="8">
        <v>41157</v>
      </c>
      <c r="B8" s="6" t="s">
        <v>167</v>
      </c>
      <c r="C8" s="1">
        <v>9</v>
      </c>
      <c r="D8" s="1">
        <v>12</v>
      </c>
      <c r="E8" s="1">
        <v>11</v>
      </c>
      <c r="F8" s="1">
        <v>4</v>
      </c>
      <c r="G8" s="1">
        <v>36</v>
      </c>
      <c r="I8" s="8">
        <v>41157</v>
      </c>
      <c r="J8" s="11" t="s">
        <v>167</v>
      </c>
      <c r="K8" s="1">
        <v>21</v>
      </c>
      <c r="L8" s="1">
        <v>15</v>
      </c>
      <c r="M8" s="1">
        <v>36</v>
      </c>
    </row>
    <row r="9" spans="1:13" x14ac:dyDescent="0.25">
      <c r="A9" s="8">
        <v>41158</v>
      </c>
      <c r="B9" s="6" t="s">
        <v>168</v>
      </c>
      <c r="C9" s="1">
        <v>7</v>
      </c>
      <c r="D9" s="1">
        <v>10</v>
      </c>
      <c r="E9" s="1">
        <v>6</v>
      </c>
      <c r="F9" s="1">
        <v>6</v>
      </c>
      <c r="G9" s="1">
        <v>29</v>
      </c>
      <c r="I9" s="8">
        <v>41158</v>
      </c>
      <c r="J9" s="11" t="s">
        <v>168</v>
      </c>
      <c r="K9" s="1">
        <v>17</v>
      </c>
      <c r="L9" s="1">
        <v>12</v>
      </c>
      <c r="M9" s="1">
        <v>29</v>
      </c>
    </row>
    <row r="10" spans="1:13" x14ac:dyDescent="0.25">
      <c r="A10" s="8">
        <v>41159</v>
      </c>
      <c r="B10" s="6" t="s">
        <v>168</v>
      </c>
      <c r="C10" s="1">
        <v>19</v>
      </c>
      <c r="D10" s="1">
        <v>3</v>
      </c>
      <c r="E10" s="1">
        <v>4</v>
      </c>
      <c r="F10" s="1">
        <v>6</v>
      </c>
      <c r="G10" s="1">
        <v>32</v>
      </c>
      <c r="I10" s="8">
        <v>41159</v>
      </c>
      <c r="J10" s="11" t="s">
        <v>168</v>
      </c>
      <c r="K10" s="1">
        <v>22</v>
      </c>
      <c r="L10" s="1">
        <v>10</v>
      </c>
      <c r="M10" s="1">
        <v>32</v>
      </c>
    </row>
    <row r="11" spans="1:13" x14ac:dyDescent="0.25">
      <c r="A11" s="1"/>
      <c r="B11" s="1"/>
      <c r="C11" s="1">
        <f>SUM(C6:C10)</f>
        <v>48</v>
      </c>
      <c r="D11" s="1">
        <f>SUM(D6:D10)</f>
        <v>59</v>
      </c>
      <c r="E11" s="1">
        <f>SUM(E6:E10)</f>
        <v>29</v>
      </c>
      <c r="F11" s="1">
        <f>SUM(F6:F10)</f>
        <v>31</v>
      </c>
      <c r="G11" s="1">
        <f>SUM(G6:G10)</f>
        <v>167</v>
      </c>
      <c r="I11" s="1"/>
      <c r="J11" s="1"/>
      <c r="K11" s="1">
        <v>107</v>
      </c>
      <c r="L11" s="1">
        <v>60</v>
      </c>
      <c r="M11" s="2">
        <f>SUM(M6:M10)</f>
        <v>167</v>
      </c>
    </row>
    <row r="15" spans="1:13" ht="15" customHeight="1" x14ac:dyDescent="0.25"/>
    <row r="16" spans="1:13" x14ac:dyDescent="0.25">
      <c r="A16" s="14" t="s">
        <v>163</v>
      </c>
      <c r="B16" s="15" t="s">
        <v>263</v>
      </c>
      <c r="C16" s="7" t="s">
        <v>264</v>
      </c>
      <c r="K16">
        <f>500*7500</f>
        <v>3750000</v>
      </c>
      <c r="L16">
        <f>K16/K17</f>
        <v>128.42465753424656</v>
      </c>
    </row>
    <row r="17" spans="1:11" x14ac:dyDescent="0.25">
      <c r="A17" s="8">
        <v>41344</v>
      </c>
      <c r="B17" s="1">
        <v>42</v>
      </c>
      <c r="C17" s="7">
        <v>7.24</v>
      </c>
      <c r="D17">
        <f>B17*27.3</f>
        <v>1146.6000000000001</v>
      </c>
      <c r="K17">
        <f>7500+9700+12000</f>
        <v>29200</v>
      </c>
    </row>
    <row r="18" spans="1:11" x14ac:dyDescent="0.25">
      <c r="A18" s="8">
        <v>41345</v>
      </c>
      <c r="B18" s="1">
        <v>28</v>
      </c>
      <c r="C18" s="7">
        <v>6.8928571428571432</v>
      </c>
      <c r="D18">
        <f>B18*27.3</f>
        <v>764.4</v>
      </c>
    </row>
    <row r="19" spans="1:11" x14ac:dyDescent="0.25">
      <c r="A19" s="8">
        <v>41346</v>
      </c>
      <c r="B19" s="1">
        <v>36</v>
      </c>
      <c r="C19" s="7">
        <v>9.1388888888888893</v>
      </c>
      <c r="D19">
        <f>B19*27.3</f>
        <v>982.80000000000007</v>
      </c>
    </row>
    <row r="20" spans="1:11" x14ac:dyDescent="0.25">
      <c r="A20" s="8">
        <v>41347</v>
      </c>
      <c r="B20" s="1">
        <v>29</v>
      </c>
      <c r="C20" s="7">
        <v>6.6206896551724137</v>
      </c>
      <c r="D20">
        <f>B20*27.3</f>
        <v>791.7</v>
      </c>
      <c r="E20" s="3" t="s">
        <v>159</v>
      </c>
      <c r="F20" t="s">
        <v>265</v>
      </c>
    </row>
    <row r="21" spans="1:11" x14ac:dyDescent="0.25">
      <c r="A21" s="8">
        <v>41348</v>
      </c>
      <c r="B21" s="1">
        <v>32</v>
      </c>
      <c r="C21" s="7">
        <v>7.5</v>
      </c>
      <c r="D21">
        <f>B21*27.3</f>
        <v>873.6</v>
      </c>
      <c r="E21" s="13">
        <v>41344</v>
      </c>
      <c r="F21" s="4">
        <v>7.24</v>
      </c>
    </row>
    <row r="22" spans="1:11" x14ac:dyDescent="0.25">
      <c r="D22">
        <f>SUM(D17:D21)</f>
        <v>4559.1000000000004</v>
      </c>
      <c r="E22" s="5">
        <v>42</v>
      </c>
      <c r="F22" s="4">
        <v>7.24</v>
      </c>
    </row>
    <row r="23" spans="1:11" x14ac:dyDescent="0.25">
      <c r="E23" s="13">
        <v>41345</v>
      </c>
      <c r="F23" s="4">
        <v>6.8928571428571432</v>
      </c>
    </row>
    <row r="24" spans="1:11" x14ac:dyDescent="0.25">
      <c r="E24" s="5">
        <v>28</v>
      </c>
      <c r="F24" s="4">
        <v>6.8928571428571432</v>
      </c>
    </row>
    <row r="25" spans="1:11" x14ac:dyDescent="0.25">
      <c r="E25" s="13">
        <v>41346</v>
      </c>
      <c r="F25" s="4">
        <v>9.1388888888888893</v>
      </c>
    </row>
    <row r="26" spans="1:11" x14ac:dyDescent="0.25">
      <c r="E26" s="5">
        <v>36</v>
      </c>
      <c r="F26" s="4">
        <v>9.1388888888888893</v>
      </c>
    </row>
    <row r="27" spans="1:11" x14ac:dyDescent="0.25">
      <c r="E27" s="13">
        <v>41347</v>
      </c>
      <c r="F27" s="4">
        <v>6.6206896551724137</v>
      </c>
    </row>
    <row r="28" spans="1:11" x14ac:dyDescent="0.25">
      <c r="E28" s="5">
        <v>29</v>
      </c>
      <c r="F28" s="4">
        <v>6.6206896551724137</v>
      </c>
    </row>
    <row r="29" spans="1:11" x14ac:dyDescent="0.25">
      <c r="E29" s="13">
        <v>41348</v>
      </c>
      <c r="F29" s="4">
        <v>7.5</v>
      </c>
    </row>
    <row r="30" spans="1:11" x14ac:dyDescent="0.25">
      <c r="E30" s="5">
        <v>32</v>
      </c>
      <c r="F30" s="4">
        <v>7.5</v>
      </c>
    </row>
    <row r="31" spans="1:11" x14ac:dyDescent="0.25">
      <c r="E31" s="13" t="s">
        <v>160</v>
      </c>
      <c r="F31" s="4">
        <v>37.392435686918446</v>
      </c>
    </row>
  </sheetData>
  <mergeCells count="5">
    <mergeCell ref="A4:A5"/>
    <mergeCell ref="B4:B5"/>
    <mergeCell ref="C4:D4"/>
    <mergeCell ref="E4:F4"/>
    <mergeCell ref="G4:G5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8"/>
  <sheetViews>
    <sheetView tabSelected="1" workbookViewId="0">
      <selection activeCell="I16" sqref="I16"/>
    </sheetView>
  </sheetViews>
  <sheetFormatPr baseColWidth="10" defaultRowHeight="15" x14ac:dyDescent="0.25"/>
  <cols>
    <col min="1" max="1" width="4.7109375" bestFit="1" customWidth="1"/>
    <col min="3" max="5" width="0" hidden="1" customWidth="1"/>
    <col min="12" max="12" width="13.28515625" customWidth="1"/>
    <col min="13" max="13" width="15.140625" customWidth="1"/>
    <col min="14" max="14" width="14.140625" hidden="1" customWidth="1"/>
    <col min="18" max="18" width="12.28515625" customWidth="1"/>
  </cols>
  <sheetData>
    <row r="1" spans="1:18" ht="60" customHeight="1" x14ac:dyDescent="0.25">
      <c r="A1" s="16" t="s">
        <v>0</v>
      </c>
      <c r="B1" s="16" t="s">
        <v>163</v>
      </c>
      <c r="C1" s="16" t="s">
        <v>1</v>
      </c>
      <c r="D1" s="16" t="s">
        <v>170</v>
      </c>
      <c r="E1" s="16" t="s">
        <v>171</v>
      </c>
      <c r="F1" s="16" t="s">
        <v>470</v>
      </c>
      <c r="G1" s="16"/>
      <c r="H1" s="16"/>
      <c r="I1" s="16"/>
      <c r="J1" s="16"/>
      <c r="K1" s="16"/>
      <c r="L1" s="16" t="s">
        <v>473</v>
      </c>
      <c r="M1" s="16" t="s">
        <v>471</v>
      </c>
      <c r="N1" s="16" t="s">
        <v>173</v>
      </c>
      <c r="O1" s="16" t="s">
        <v>474</v>
      </c>
      <c r="P1" s="16" t="s">
        <v>472</v>
      </c>
      <c r="Q1" s="16" t="s">
        <v>475</v>
      </c>
      <c r="R1" s="16" t="s">
        <v>476</v>
      </c>
    </row>
    <row r="2" spans="1:18" x14ac:dyDescent="0.25">
      <c r="A2" s="32">
        <v>1</v>
      </c>
      <c r="B2" s="33">
        <v>41344</v>
      </c>
      <c r="C2" s="32" t="s">
        <v>4</v>
      </c>
      <c r="D2" s="36" t="s">
        <v>6</v>
      </c>
      <c r="E2" s="36" t="s">
        <v>7</v>
      </c>
      <c r="F2" s="36" t="s">
        <v>306</v>
      </c>
      <c r="G2" s="40">
        <v>0.34027777777777773</v>
      </c>
      <c r="H2" s="40"/>
      <c r="I2" s="40">
        <v>0.34236111111111112</v>
      </c>
      <c r="J2" s="41"/>
      <c r="K2" s="4">
        <v>3</v>
      </c>
      <c r="L2" s="32"/>
      <c r="M2" s="32">
        <v>6</v>
      </c>
      <c r="N2" s="32" t="s">
        <v>2</v>
      </c>
      <c r="O2" s="32"/>
      <c r="P2" s="32">
        <f t="shared" ref="P2:P33" si="0">M2*60</f>
        <v>360</v>
      </c>
      <c r="Q2" s="32"/>
      <c r="R2" s="32"/>
    </row>
    <row r="3" spans="1:18" x14ac:dyDescent="0.25">
      <c r="A3" s="32">
        <v>2</v>
      </c>
      <c r="B3" s="33">
        <v>41344</v>
      </c>
      <c r="C3" s="32" t="s">
        <v>4</v>
      </c>
      <c r="D3" s="36" t="s">
        <v>7</v>
      </c>
      <c r="E3" s="36" t="s">
        <v>8</v>
      </c>
      <c r="F3" s="36" t="s">
        <v>307</v>
      </c>
      <c r="G3" s="40">
        <v>0.34236111111111112</v>
      </c>
      <c r="H3" s="40"/>
      <c r="I3" s="40" t="s">
        <v>477</v>
      </c>
      <c r="J3" s="41"/>
      <c r="K3" s="4">
        <v>2</v>
      </c>
      <c r="L3" s="32"/>
      <c r="M3" s="32">
        <v>5</v>
      </c>
      <c r="N3" s="32" t="s">
        <v>2</v>
      </c>
      <c r="O3" s="32"/>
      <c r="P3" s="32">
        <f t="shared" si="0"/>
        <v>300</v>
      </c>
      <c r="Q3" s="32"/>
      <c r="R3" s="32"/>
    </row>
    <row r="4" spans="1:18" x14ac:dyDescent="0.25">
      <c r="A4" s="32">
        <v>3</v>
      </c>
      <c r="B4" s="33">
        <v>41344</v>
      </c>
      <c r="C4" s="32" t="s">
        <v>4</v>
      </c>
      <c r="D4" s="36" t="s">
        <v>8</v>
      </c>
      <c r="E4" s="36" t="s">
        <v>9</v>
      </c>
      <c r="F4" s="36" t="s">
        <v>308</v>
      </c>
      <c r="G4" s="40" t="s">
        <v>477</v>
      </c>
      <c r="H4" s="40"/>
      <c r="I4" s="40" t="s">
        <v>477</v>
      </c>
      <c r="J4" s="41"/>
      <c r="K4" s="4">
        <v>0</v>
      </c>
      <c r="L4" s="32"/>
      <c r="M4" s="32">
        <v>1</v>
      </c>
      <c r="N4" s="32" t="s">
        <v>3</v>
      </c>
      <c r="O4" s="32"/>
      <c r="P4" s="32">
        <f t="shared" si="0"/>
        <v>60</v>
      </c>
      <c r="Q4" s="32"/>
      <c r="R4" s="32"/>
    </row>
    <row r="5" spans="1:18" x14ac:dyDescent="0.25">
      <c r="A5" s="32">
        <v>4</v>
      </c>
      <c r="B5" s="33">
        <v>41344</v>
      </c>
      <c r="C5" s="32" t="s">
        <v>4</v>
      </c>
      <c r="D5" s="36">
        <v>0.3527777777777778</v>
      </c>
      <c r="E5" s="36" t="s">
        <v>10</v>
      </c>
      <c r="F5" s="36" t="s">
        <v>462</v>
      </c>
      <c r="G5" s="40" t="s">
        <v>477</v>
      </c>
      <c r="H5" s="40"/>
      <c r="I5" s="40" t="s">
        <v>478</v>
      </c>
      <c r="J5" s="41"/>
      <c r="K5" s="4">
        <v>8</v>
      </c>
      <c r="L5" s="32"/>
      <c r="M5" s="32">
        <v>10</v>
      </c>
      <c r="N5" s="32" t="s">
        <v>3</v>
      </c>
      <c r="O5" s="32"/>
      <c r="P5" s="32">
        <f t="shared" si="0"/>
        <v>600</v>
      </c>
      <c r="Q5" s="32"/>
      <c r="R5" s="32"/>
    </row>
    <row r="6" spans="1:18" x14ac:dyDescent="0.25">
      <c r="A6" s="32">
        <v>5</v>
      </c>
      <c r="B6" s="33">
        <v>41344</v>
      </c>
      <c r="C6" s="32" t="s">
        <v>4</v>
      </c>
      <c r="D6" s="36" t="s">
        <v>10</v>
      </c>
      <c r="E6" s="36" t="s">
        <v>11</v>
      </c>
      <c r="F6" s="36" t="s">
        <v>309</v>
      </c>
      <c r="G6" s="40" t="s">
        <v>478</v>
      </c>
      <c r="H6" s="40"/>
      <c r="I6" s="40" t="s">
        <v>479</v>
      </c>
      <c r="J6" s="41"/>
      <c r="K6" s="4">
        <v>5</v>
      </c>
      <c r="L6" s="32"/>
      <c r="M6" s="32">
        <v>9</v>
      </c>
      <c r="N6" s="32" t="s">
        <v>3</v>
      </c>
      <c r="O6" s="32"/>
      <c r="P6" s="32">
        <f t="shared" si="0"/>
        <v>540</v>
      </c>
      <c r="Q6" s="32"/>
      <c r="R6" s="32"/>
    </row>
    <row r="7" spans="1:18" x14ac:dyDescent="0.25">
      <c r="A7" s="32">
        <v>6</v>
      </c>
      <c r="B7" s="33">
        <v>41344</v>
      </c>
      <c r="C7" s="32" t="s">
        <v>4</v>
      </c>
      <c r="D7" s="36" t="s">
        <v>11</v>
      </c>
      <c r="E7" s="36" t="s">
        <v>12</v>
      </c>
      <c r="F7" s="36" t="s">
        <v>310</v>
      </c>
      <c r="G7" s="40" t="s">
        <v>479</v>
      </c>
      <c r="H7" s="40"/>
      <c r="I7" s="40" t="s">
        <v>480</v>
      </c>
      <c r="J7" s="41"/>
      <c r="K7" s="4">
        <v>3</v>
      </c>
      <c r="L7" s="32"/>
      <c r="M7" s="32">
        <v>5</v>
      </c>
      <c r="N7" s="32" t="s">
        <v>3</v>
      </c>
      <c r="O7" s="32"/>
      <c r="P7" s="32">
        <f t="shared" si="0"/>
        <v>300</v>
      </c>
      <c r="Q7" s="32"/>
      <c r="R7" s="32"/>
    </row>
    <row r="8" spans="1:18" x14ac:dyDescent="0.25">
      <c r="A8" s="32">
        <v>7</v>
      </c>
      <c r="B8" s="33">
        <v>41344</v>
      </c>
      <c r="C8" s="32" t="s">
        <v>4</v>
      </c>
      <c r="D8" s="36" t="s">
        <v>12</v>
      </c>
      <c r="E8" s="36" t="s">
        <v>13</v>
      </c>
      <c r="F8" s="36" t="s">
        <v>311</v>
      </c>
      <c r="G8" s="40">
        <v>0.3611111111111111</v>
      </c>
      <c r="H8" s="40"/>
      <c r="I8" s="40">
        <v>0.36319444444444443</v>
      </c>
      <c r="J8" s="40"/>
      <c r="K8" s="39">
        <v>3</v>
      </c>
      <c r="L8" s="32"/>
      <c r="M8" s="32">
        <v>6</v>
      </c>
      <c r="N8" s="32" t="s">
        <v>3</v>
      </c>
      <c r="O8" s="32"/>
      <c r="P8" s="32">
        <f t="shared" si="0"/>
        <v>360</v>
      </c>
      <c r="Q8" s="32"/>
      <c r="R8" s="32"/>
    </row>
    <row r="9" spans="1:18" x14ac:dyDescent="0.25">
      <c r="A9" s="32">
        <v>8</v>
      </c>
      <c r="B9" s="33">
        <v>41344</v>
      </c>
      <c r="C9" s="32" t="s">
        <v>5</v>
      </c>
      <c r="D9" s="36" t="s">
        <v>13</v>
      </c>
      <c r="E9" s="36" t="s">
        <v>14</v>
      </c>
      <c r="F9" s="36" t="s">
        <v>312</v>
      </c>
      <c r="G9" s="40">
        <v>0.37152777777777773</v>
      </c>
      <c r="H9" s="40"/>
      <c r="I9" s="40">
        <v>0.3756944444444445</v>
      </c>
      <c r="J9" s="40"/>
      <c r="K9" s="39">
        <v>6</v>
      </c>
      <c r="L9" s="32"/>
      <c r="M9" s="32">
        <v>12</v>
      </c>
      <c r="N9" s="32" t="s">
        <v>3</v>
      </c>
      <c r="O9" s="32"/>
      <c r="P9" s="32">
        <f t="shared" si="0"/>
        <v>720</v>
      </c>
      <c r="Q9" s="32"/>
      <c r="R9" s="32"/>
    </row>
    <row r="10" spans="1:18" x14ac:dyDescent="0.25">
      <c r="A10" s="32">
        <v>9</v>
      </c>
      <c r="B10" s="33">
        <v>41344</v>
      </c>
      <c r="C10" s="32" t="s">
        <v>4</v>
      </c>
      <c r="D10" s="36" t="s">
        <v>14</v>
      </c>
      <c r="E10" s="36" t="s">
        <v>15</v>
      </c>
      <c r="F10" s="36" t="s">
        <v>313</v>
      </c>
      <c r="G10" s="40">
        <v>0.37847222222222227</v>
      </c>
      <c r="H10" s="40"/>
      <c r="I10" s="40">
        <v>0.38125000000000003</v>
      </c>
      <c r="J10" s="40"/>
      <c r="K10" s="39">
        <v>4</v>
      </c>
      <c r="L10" s="32"/>
      <c r="M10" s="32">
        <v>8</v>
      </c>
      <c r="N10" s="32" t="s">
        <v>3</v>
      </c>
      <c r="O10" s="32"/>
      <c r="P10" s="32">
        <f t="shared" si="0"/>
        <v>480</v>
      </c>
      <c r="Q10" s="32"/>
      <c r="R10" s="32"/>
    </row>
    <row r="11" spans="1:18" x14ac:dyDescent="0.25">
      <c r="A11" s="32">
        <v>10</v>
      </c>
      <c r="B11" s="33">
        <v>41344</v>
      </c>
      <c r="C11" s="32" t="s">
        <v>5</v>
      </c>
      <c r="D11" s="36" t="s">
        <v>15</v>
      </c>
      <c r="E11" s="36" t="s">
        <v>16</v>
      </c>
      <c r="F11" s="36" t="s">
        <v>314</v>
      </c>
      <c r="G11" s="39">
        <v>10</v>
      </c>
      <c r="H11" s="39" t="str">
        <f>"09:"&amp;G11</f>
        <v>09:10</v>
      </c>
      <c r="I11" s="39">
        <v>18</v>
      </c>
      <c r="J11" s="39" t="str">
        <f>"09:"&amp;I11</f>
        <v>09:18</v>
      </c>
      <c r="K11" s="39">
        <v>8</v>
      </c>
      <c r="L11" s="32"/>
      <c r="M11" s="32">
        <v>12</v>
      </c>
      <c r="N11" s="32" t="s">
        <v>3</v>
      </c>
      <c r="O11" s="32"/>
      <c r="P11" s="32">
        <f t="shared" si="0"/>
        <v>720</v>
      </c>
      <c r="Q11" s="32"/>
      <c r="R11" s="32"/>
    </row>
    <row r="12" spans="1:18" x14ac:dyDescent="0.25">
      <c r="A12" s="32">
        <v>11</v>
      </c>
      <c r="B12" s="33">
        <v>41344</v>
      </c>
      <c r="C12" s="32" t="s">
        <v>4</v>
      </c>
      <c r="D12" s="36" t="s">
        <v>16</v>
      </c>
      <c r="E12" s="36" t="s">
        <v>17</v>
      </c>
      <c r="F12" s="36" t="s">
        <v>315</v>
      </c>
      <c r="G12" s="39">
        <v>20</v>
      </c>
      <c r="H12" s="39" t="str">
        <f t="shared" ref="H12:H13" si="1">"09:"&amp;G12</f>
        <v>09:20</v>
      </c>
      <c r="I12" s="39">
        <v>27</v>
      </c>
      <c r="J12" s="39" t="str">
        <f t="shared" ref="J12:J13" si="2">"09:"&amp;I12</f>
        <v>09:27</v>
      </c>
      <c r="K12" s="39">
        <v>7</v>
      </c>
      <c r="L12" s="32"/>
      <c r="M12" s="32">
        <v>15</v>
      </c>
      <c r="N12" s="32" t="s">
        <v>3</v>
      </c>
      <c r="O12" s="32"/>
      <c r="P12" s="32">
        <f t="shared" si="0"/>
        <v>900</v>
      </c>
      <c r="Q12" s="32"/>
      <c r="R12" s="32"/>
    </row>
    <row r="13" spans="1:18" x14ac:dyDescent="0.25">
      <c r="A13" s="32">
        <v>12</v>
      </c>
      <c r="B13" s="33">
        <v>41344</v>
      </c>
      <c r="C13" s="32" t="s">
        <v>5</v>
      </c>
      <c r="D13" s="36" t="s">
        <v>17</v>
      </c>
      <c r="E13" s="36" t="s">
        <v>18</v>
      </c>
      <c r="F13" s="36" t="s">
        <v>316</v>
      </c>
      <c r="G13" s="39">
        <v>50</v>
      </c>
      <c r="H13" s="39" t="str">
        <f t="shared" si="1"/>
        <v>09:50</v>
      </c>
      <c r="I13" s="39">
        <v>57</v>
      </c>
      <c r="J13" s="39" t="str">
        <f t="shared" si="2"/>
        <v>09:57</v>
      </c>
      <c r="K13" s="39">
        <v>7</v>
      </c>
      <c r="L13" s="32"/>
      <c r="M13" s="32">
        <v>15</v>
      </c>
      <c r="N13" s="32" t="s">
        <v>3</v>
      </c>
      <c r="O13" s="32"/>
      <c r="P13" s="32">
        <f t="shared" si="0"/>
        <v>900</v>
      </c>
      <c r="Q13" s="32"/>
      <c r="R13" s="32"/>
    </row>
    <row r="14" spans="1:18" x14ac:dyDescent="0.25">
      <c r="A14" s="32">
        <v>13</v>
      </c>
      <c r="B14" s="33">
        <v>41344</v>
      </c>
      <c r="C14" s="32" t="s">
        <v>4</v>
      </c>
      <c r="D14" s="36" t="s">
        <v>18</v>
      </c>
      <c r="E14" s="36" t="s">
        <v>19</v>
      </c>
      <c r="F14" s="36" t="s">
        <v>317</v>
      </c>
      <c r="G14" s="40">
        <v>0.41736111111111113</v>
      </c>
      <c r="H14" s="39"/>
      <c r="I14" s="40">
        <v>0.41805555555555557</v>
      </c>
      <c r="J14" s="39"/>
      <c r="K14" s="39">
        <v>1</v>
      </c>
      <c r="L14" s="32"/>
      <c r="M14" s="32">
        <v>2</v>
      </c>
      <c r="N14" s="32" t="s">
        <v>2</v>
      </c>
      <c r="O14" s="32"/>
      <c r="P14" s="32">
        <f t="shared" si="0"/>
        <v>120</v>
      </c>
      <c r="Q14" s="32"/>
      <c r="R14" s="32"/>
    </row>
    <row r="15" spans="1:18" x14ac:dyDescent="0.25">
      <c r="A15" s="32">
        <v>14</v>
      </c>
      <c r="B15" s="33">
        <v>41344</v>
      </c>
      <c r="C15" s="32" t="s">
        <v>5</v>
      </c>
      <c r="D15" s="36" t="s">
        <v>19</v>
      </c>
      <c r="E15" s="36" t="s">
        <v>20</v>
      </c>
      <c r="F15" s="36" t="s">
        <v>318</v>
      </c>
      <c r="G15" s="39">
        <v>3</v>
      </c>
      <c r="H15" s="39"/>
      <c r="I15" s="39">
        <v>4</v>
      </c>
      <c r="J15" s="39"/>
      <c r="K15" s="39">
        <v>1</v>
      </c>
      <c r="L15" s="32"/>
      <c r="M15" s="32">
        <v>2</v>
      </c>
      <c r="N15" s="32" t="s">
        <v>3</v>
      </c>
      <c r="O15" s="32"/>
      <c r="P15" s="32">
        <f t="shared" si="0"/>
        <v>120</v>
      </c>
      <c r="Q15" s="32"/>
      <c r="R15" s="32"/>
    </row>
    <row r="16" spans="1:18" x14ac:dyDescent="0.25">
      <c r="A16" s="32">
        <v>15</v>
      </c>
      <c r="B16" s="33">
        <v>41344</v>
      </c>
      <c r="C16" s="32" t="s">
        <v>4</v>
      </c>
      <c r="D16" s="36" t="s">
        <v>20</v>
      </c>
      <c r="E16" s="36" t="s">
        <v>21</v>
      </c>
      <c r="F16" s="36" t="s">
        <v>319</v>
      </c>
      <c r="G16" s="39">
        <v>6</v>
      </c>
      <c r="H16" s="39"/>
      <c r="I16" s="39">
        <v>10</v>
      </c>
      <c r="J16" s="39"/>
      <c r="K16" s="39">
        <v>4</v>
      </c>
      <c r="L16" s="32"/>
      <c r="M16" s="32">
        <v>6</v>
      </c>
      <c r="N16" s="32" t="s">
        <v>3</v>
      </c>
      <c r="O16" s="32"/>
      <c r="P16" s="32">
        <f t="shared" si="0"/>
        <v>360</v>
      </c>
      <c r="Q16" s="32"/>
      <c r="R16" s="32"/>
    </row>
    <row r="17" spans="1:18" x14ac:dyDescent="0.25">
      <c r="A17" s="32">
        <v>16</v>
      </c>
      <c r="B17" s="33">
        <v>41344</v>
      </c>
      <c r="C17" s="32" t="s">
        <v>4</v>
      </c>
      <c r="D17" s="36" t="s">
        <v>21</v>
      </c>
      <c r="E17" s="36" t="s">
        <v>22</v>
      </c>
      <c r="F17" s="36" t="s">
        <v>320</v>
      </c>
      <c r="G17" s="39"/>
      <c r="H17" s="39"/>
      <c r="I17" s="39"/>
      <c r="J17" s="39"/>
      <c r="K17" s="39">
        <v>5</v>
      </c>
      <c r="L17" s="32"/>
      <c r="M17" s="32">
        <v>7</v>
      </c>
      <c r="N17" s="32" t="s">
        <v>3</v>
      </c>
      <c r="O17" s="32"/>
      <c r="P17" s="32">
        <f t="shared" si="0"/>
        <v>420</v>
      </c>
      <c r="Q17" s="32"/>
      <c r="R17" s="32"/>
    </row>
    <row r="18" spans="1:18" x14ac:dyDescent="0.25">
      <c r="A18" s="32">
        <v>17</v>
      </c>
      <c r="B18" s="33">
        <v>41344</v>
      </c>
      <c r="C18" s="32" t="s">
        <v>4</v>
      </c>
      <c r="D18" s="36" t="s">
        <v>22</v>
      </c>
      <c r="E18" s="36" t="s">
        <v>23</v>
      </c>
      <c r="F18" s="36" t="s">
        <v>321</v>
      </c>
      <c r="G18" s="39"/>
      <c r="H18" s="39"/>
      <c r="I18" s="39"/>
      <c r="J18" s="39"/>
      <c r="K18" s="39">
        <v>5</v>
      </c>
      <c r="L18" s="32"/>
      <c r="M18" s="32">
        <v>7</v>
      </c>
      <c r="N18" s="32" t="s">
        <v>3</v>
      </c>
      <c r="O18" s="32"/>
      <c r="P18" s="32">
        <f t="shared" si="0"/>
        <v>420</v>
      </c>
      <c r="Q18" s="32"/>
      <c r="R18" s="32"/>
    </row>
    <row r="19" spans="1:18" x14ac:dyDescent="0.25">
      <c r="A19" s="32">
        <v>18</v>
      </c>
      <c r="B19" s="33">
        <v>41344</v>
      </c>
      <c r="C19" s="32" t="s">
        <v>5</v>
      </c>
      <c r="D19" s="36" t="s">
        <v>23</v>
      </c>
      <c r="E19" s="36" t="s">
        <v>24</v>
      </c>
      <c r="F19" s="36" t="s">
        <v>322</v>
      </c>
      <c r="G19" s="39"/>
      <c r="H19" s="39"/>
      <c r="I19" s="39"/>
      <c r="J19" s="39"/>
      <c r="K19" s="39">
        <v>6</v>
      </c>
      <c r="L19" s="32"/>
      <c r="M19" s="32">
        <v>8</v>
      </c>
      <c r="N19" s="32" t="s">
        <v>3</v>
      </c>
      <c r="O19" s="32"/>
      <c r="P19" s="32">
        <f t="shared" si="0"/>
        <v>480</v>
      </c>
      <c r="Q19" s="32"/>
      <c r="R19" s="32"/>
    </row>
    <row r="20" spans="1:18" x14ac:dyDescent="0.25">
      <c r="A20" s="32">
        <v>19</v>
      </c>
      <c r="B20" s="33">
        <v>41344</v>
      </c>
      <c r="C20" s="32" t="s">
        <v>4</v>
      </c>
      <c r="D20" s="36" t="s">
        <v>24</v>
      </c>
      <c r="E20" s="36" t="s">
        <v>25</v>
      </c>
      <c r="F20" s="36" t="s">
        <v>323</v>
      </c>
      <c r="G20" s="39"/>
      <c r="H20" s="39"/>
      <c r="I20" s="39"/>
      <c r="J20" s="39"/>
      <c r="K20" s="39">
        <v>5</v>
      </c>
      <c r="L20" s="32"/>
      <c r="M20" s="32">
        <v>8</v>
      </c>
      <c r="N20" s="32" t="s">
        <v>2</v>
      </c>
      <c r="O20" s="32"/>
      <c r="P20" s="32">
        <f t="shared" si="0"/>
        <v>480</v>
      </c>
      <c r="Q20" s="32"/>
      <c r="R20" s="32"/>
    </row>
    <row r="21" spans="1:18" x14ac:dyDescent="0.25">
      <c r="A21" s="32">
        <v>20</v>
      </c>
      <c r="B21" s="33">
        <v>41344</v>
      </c>
      <c r="C21" s="32" t="s">
        <v>4</v>
      </c>
      <c r="D21" s="36" t="s">
        <v>25</v>
      </c>
      <c r="E21" s="36" t="s">
        <v>26</v>
      </c>
      <c r="F21" s="36" t="s">
        <v>324</v>
      </c>
      <c r="G21" s="39"/>
      <c r="H21" s="39"/>
      <c r="I21" s="39"/>
      <c r="J21" s="39"/>
      <c r="K21" s="39">
        <v>1</v>
      </c>
      <c r="L21" s="32"/>
      <c r="M21" s="32">
        <v>2</v>
      </c>
      <c r="N21" s="32" t="s">
        <v>3</v>
      </c>
      <c r="O21" s="32"/>
      <c r="P21" s="32">
        <f t="shared" si="0"/>
        <v>120</v>
      </c>
      <c r="Q21" s="32"/>
      <c r="R21" s="32"/>
    </row>
    <row r="22" spans="1:18" x14ac:dyDescent="0.25">
      <c r="A22" s="32">
        <v>21</v>
      </c>
      <c r="B22" s="33">
        <v>41344</v>
      </c>
      <c r="C22" s="32" t="s">
        <v>4</v>
      </c>
      <c r="D22" s="36" t="s">
        <v>26</v>
      </c>
      <c r="E22" s="36" t="s">
        <v>27</v>
      </c>
      <c r="F22" s="36" t="s">
        <v>325</v>
      </c>
      <c r="G22" s="39"/>
      <c r="H22" s="39"/>
      <c r="I22" s="39"/>
      <c r="J22" s="39"/>
      <c r="K22" s="39">
        <v>3</v>
      </c>
      <c r="L22" s="32"/>
      <c r="M22" s="32">
        <v>5</v>
      </c>
      <c r="N22" s="32" t="s">
        <v>2</v>
      </c>
      <c r="O22" s="32"/>
      <c r="P22" s="32">
        <f t="shared" si="0"/>
        <v>300</v>
      </c>
      <c r="Q22" s="32"/>
      <c r="R22" s="32"/>
    </row>
    <row r="23" spans="1:18" x14ac:dyDescent="0.25">
      <c r="A23" s="32">
        <v>22</v>
      </c>
      <c r="B23" s="33">
        <v>41344</v>
      </c>
      <c r="C23" s="32" t="s">
        <v>4</v>
      </c>
      <c r="D23" s="36" t="s">
        <v>27</v>
      </c>
      <c r="E23" s="36" t="s">
        <v>28</v>
      </c>
      <c r="F23" s="36" t="s">
        <v>326</v>
      </c>
      <c r="G23" s="39"/>
      <c r="H23" s="39"/>
      <c r="I23" s="39"/>
      <c r="J23" s="39"/>
      <c r="K23" s="39">
        <v>7</v>
      </c>
      <c r="L23" s="32"/>
      <c r="M23" s="32">
        <v>9</v>
      </c>
      <c r="N23" s="32" t="s">
        <v>3</v>
      </c>
      <c r="O23" s="32"/>
      <c r="P23" s="32">
        <f t="shared" si="0"/>
        <v>540</v>
      </c>
      <c r="Q23" s="32"/>
      <c r="R23" s="32"/>
    </row>
    <row r="24" spans="1:18" x14ac:dyDescent="0.25">
      <c r="A24" s="32">
        <v>23</v>
      </c>
      <c r="B24" s="33">
        <v>41344</v>
      </c>
      <c r="C24" s="32" t="s">
        <v>5</v>
      </c>
      <c r="D24" s="36" t="s">
        <v>28</v>
      </c>
      <c r="E24" s="36" t="s">
        <v>29</v>
      </c>
      <c r="F24" s="36" t="s">
        <v>327</v>
      </c>
      <c r="G24" s="39"/>
      <c r="H24" s="39"/>
      <c r="I24" s="39"/>
      <c r="J24" s="39"/>
      <c r="K24" s="39">
        <v>1</v>
      </c>
      <c r="L24" s="32"/>
      <c r="M24" s="32">
        <v>2</v>
      </c>
      <c r="N24" s="32" t="s">
        <v>3</v>
      </c>
      <c r="O24" s="32"/>
      <c r="P24" s="32">
        <f t="shared" si="0"/>
        <v>120</v>
      </c>
      <c r="Q24" s="32"/>
      <c r="R24" s="32"/>
    </row>
    <row r="25" spans="1:18" x14ac:dyDescent="0.25">
      <c r="A25" s="32">
        <v>24</v>
      </c>
      <c r="B25" s="33">
        <v>41344</v>
      </c>
      <c r="C25" s="32" t="s">
        <v>4</v>
      </c>
      <c r="D25" s="36" t="s">
        <v>29</v>
      </c>
      <c r="E25" s="36" t="s">
        <v>30</v>
      </c>
      <c r="F25" s="36" t="s">
        <v>328</v>
      </c>
      <c r="G25" s="39"/>
      <c r="H25" s="39"/>
      <c r="I25" s="39"/>
      <c r="J25" s="39"/>
      <c r="K25" s="39">
        <v>8</v>
      </c>
      <c r="L25" s="32"/>
      <c r="M25" s="32">
        <v>11</v>
      </c>
      <c r="N25" s="32" t="s">
        <v>3</v>
      </c>
      <c r="O25" s="32"/>
      <c r="P25" s="32">
        <f t="shared" si="0"/>
        <v>660</v>
      </c>
      <c r="Q25" s="32"/>
      <c r="R25" s="32"/>
    </row>
    <row r="26" spans="1:18" x14ac:dyDescent="0.25">
      <c r="A26" s="32">
        <v>25</v>
      </c>
      <c r="B26" s="33">
        <v>41344</v>
      </c>
      <c r="C26" s="32" t="s">
        <v>4</v>
      </c>
      <c r="D26" s="36" t="s">
        <v>30</v>
      </c>
      <c r="E26" s="36" t="s">
        <v>31</v>
      </c>
      <c r="F26" s="36" t="s">
        <v>329</v>
      </c>
      <c r="G26" s="39"/>
      <c r="H26" s="39"/>
      <c r="I26" s="39"/>
      <c r="J26" s="39"/>
      <c r="K26" s="39">
        <v>0</v>
      </c>
      <c r="L26" s="32"/>
      <c r="M26" s="32">
        <v>1</v>
      </c>
      <c r="N26" s="32" t="s">
        <v>3</v>
      </c>
      <c r="O26" s="32"/>
      <c r="P26" s="32">
        <f t="shared" si="0"/>
        <v>60</v>
      </c>
      <c r="Q26" s="32"/>
      <c r="R26" s="32"/>
    </row>
    <row r="27" spans="1:18" x14ac:dyDescent="0.25">
      <c r="A27" s="32">
        <v>26</v>
      </c>
      <c r="B27" s="33">
        <v>41344</v>
      </c>
      <c r="C27" s="32" t="s">
        <v>5</v>
      </c>
      <c r="D27" s="36" t="s">
        <v>31</v>
      </c>
      <c r="E27" s="36" t="s">
        <v>32</v>
      </c>
      <c r="F27" s="36" t="s">
        <v>330</v>
      </c>
      <c r="G27" s="39"/>
      <c r="H27" s="39"/>
      <c r="I27" s="39"/>
      <c r="J27" s="39"/>
      <c r="K27" s="39">
        <v>5</v>
      </c>
      <c r="L27" s="32"/>
      <c r="M27" s="32">
        <v>7</v>
      </c>
      <c r="N27" s="32" t="s">
        <v>3</v>
      </c>
      <c r="O27" s="32"/>
      <c r="P27" s="32">
        <f t="shared" si="0"/>
        <v>420</v>
      </c>
      <c r="Q27" s="32"/>
      <c r="R27" s="32"/>
    </row>
    <row r="28" spans="1:18" x14ac:dyDescent="0.25">
      <c r="A28" s="32">
        <v>27</v>
      </c>
      <c r="B28" s="33">
        <v>41344</v>
      </c>
      <c r="C28" s="32" t="s">
        <v>4</v>
      </c>
      <c r="D28" s="36" t="s">
        <v>32</v>
      </c>
      <c r="E28" s="36" t="s">
        <v>33</v>
      </c>
      <c r="F28" s="36" t="s">
        <v>331</v>
      </c>
      <c r="G28" s="39"/>
      <c r="H28" s="39"/>
      <c r="I28" s="39"/>
      <c r="J28" s="39"/>
      <c r="K28" s="39">
        <v>2</v>
      </c>
      <c r="L28" s="32"/>
      <c r="M28" s="32">
        <v>3</v>
      </c>
      <c r="N28" s="32" t="s">
        <v>3</v>
      </c>
      <c r="O28" s="32"/>
      <c r="P28" s="32">
        <f t="shared" si="0"/>
        <v>180</v>
      </c>
      <c r="Q28" s="32"/>
      <c r="R28" s="32"/>
    </row>
    <row r="29" spans="1:18" x14ac:dyDescent="0.25">
      <c r="A29" s="32">
        <v>28</v>
      </c>
      <c r="B29" s="33">
        <v>41344</v>
      </c>
      <c r="C29" s="32" t="s">
        <v>4</v>
      </c>
      <c r="D29" s="36" t="s">
        <v>33</v>
      </c>
      <c r="E29" s="36" t="s">
        <v>34</v>
      </c>
      <c r="F29" s="36" t="s">
        <v>332</v>
      </c>
      <c r="G29" s="39"/>
      <c r="H29" s="39"/>
      <c r="I29" s="39"/>
      <c r="J29" s="39"/>
      <c r="K29" s="39">
        <v>1</v>
      </c>
      <c r="L29" s="32"/>
      <c r="M29" s="32">
        <v>2</v>
      </c>
      <c r="N29" s="32" t="s">
        <v>2</v>
      </c>
      <c r="O29" s="32"/>
      <c r="P29" s="32">
        <f t="shared" si="0"/>
        <v>120</v>
      </c>
      <c r="Q29" s="32"/>
      <c r="R29" s="32"/>
    </row>
    <row r="30" spans="1:18" x14ac:dyDescent="0.25">
      <c r="A30" s="32">
        <v>29</v>
      </c>
      <c r="B30" s="33">
        <v>41344</v>
      </c>
      <c r="C30" s="32" t="s">
        <v>4</v>
      </c>
      <c r="D30" s="36" t="s">
        <v>34</v>
      </c>
      <c r="E30" s="36" t="s">
        <v>35</v>
      </c>
      <c r="F30" s="36" t="s">
        <v>333</v>
      </c>
      <c r="G30" s="39"/>
      <c r="H30" s="39"/>
      <c r="I30" s="39"/>
      <c r="J30" s="39"/>
      <c r="K30" s="39">
        <v>4</v>
      </c>
      <c r="L30" s="32"/>
      <c r="M30" s="32">
        <v>6</v>
      </c>
      <c r="N30" s="32" t="s">
        <v>3</v>
      </c>
      <c r="O30" s="32"/>
      <c r="P30" s="32">
        <f t="shared" si="0"/>
        <v>360</v>
      </c>
      <c r="Q30" s="32"/>
      <c r="R30" s="32"/>
    </row>
    <row r="31" spans="1:18" x14ac:dyDescent="0.25">
      <c r="A31" s="32">
        <v>30</v>
      </c>
      <c r="B31" s="33">
        <v>41344</v>
      </c>
      <c r="C31" s="32" t="s">
        <v>4</v>
      </c>
      <c r="D31" s="36" t="s">
        <v>35</v>
      </c>
      <c r="E31" s="36" t="s">
        <v>36</v>
      </c>
      <c r="F31" s="36" t="s">
        <v>334</v>
      </c>
      <c r="G31" s="39"/>
      <c r="H31" s="39"/>
      <c r="I31" s="39"/>
      <c r="J31" s="39"/>
      <c r="K31" s="39">
        <v>7</v>
      </c>
      <c r="L31" s="32"/>
      <c r="M31" s="32">
        <v>10</v>
      </c>
      <c r="N31" s="32" t="s">
        <v>3</v>
      </c>
      <c r="O31" s="32"/>
      <c r="P31" s="32">
        <f t="shared" si="0"/>
        <v>600</v>
      </c>
      <c r="Q31" s="32"/>
      <c r="R31" s="32"/>
    </row>
    <row r="32" spans="1:18" x14ac:dyDescent="0.25">
      <c r="A32" s="32">
        <v>31</v>
      </c>
      <c r="B32" s="33">
        <v>41344</v>
      </c>
      <c r="C32" s="32" t="s">
        <v>5</v>
      </c>
      <c r="D32" s="36" t="s">
        <v>36</v>
      </c>
      <c r="E32" s="36" t="s">
        <v>37</v>
      </c>
      <c r="F32" s="36" t="s">
        <v>335</v>
      </c>
      <c r="G32" s="39"/>
      <c r="H32" s="39"/>
      <c r="I32" s="39"/>
      <c r="J32" s="39"/>
      <c r="K32" s="39">
        <v>8</v>
      </c>
      <c r="L32" s="32"/>
      <c r="M32" s="32">
        <v>10</v>
      </c>
      <c r="N32" s="32" t="s">
        <v>3</v>
      </c>
      <c r="O32" s="32"/>
      <c r="P32" s="32">
        <f t="shared" si="0"/>
        <v>600</v>
      </c>
      <c r="Q32" s="32"/>
      <c r="R32" s="32"/>
    </row>
    <row r="33" spans="1:18" x14ac:dyDescent="0.25">
      <c r="A33" s="32">
        <v>32</v>
      </c>
      <c r="B33" s="33">
        <v>41344</v>
      </c>
      <c r="C33" s="32" t="s">
        <v>5</v>
      </c>
      <c r="D33" s="36" t="s">
        <v>37</v>
      </c>
      <c r="E33" s="36" t="s">
        <v>38</v>
      </c>
      <c r="F33" s="36" t="s">
        <v>336</v>
      </c>
      <c r="G33" s="39"/>
      <c r="H33" s="39"/>
      <c r="I33" s="39"/>
      <c r="J33" s="39"/>
      <c r="K33" s="39">
        <v>6</v>
      </c>
      <c r="L33" s="32"/>
      <c r="M33" s="32">
        <v>8</v>
      </c>
      <c r="N33" s="32" t="s">
        <v>3</v>
      </c>
      <c r="O33" s="32"/>
      <c r="P33" s="32">
        <f t="shared" si="0"/>
        <v>480</v>
      </c>
      <c r="Q33" s="32"/>
      <c r="R33" s="32"/>
    </row>
    <row r="34" spans="1:18" x14ac:dyDescent="0.25">
      <c r="A34" s="32">
        <v>33</v>
      </c>
      <c r="B34" s="33">
        <v>41344</v>
      </c>
      <c r="C34" s="32" t="s">
        <v>5</v>
      </c>
      <c r="D34" s="36" t="s">
        <v>38</v>
      </c>
      <c r="E34" s="36" t="s">
        <v>39</v>
      </c>
      <c r="F34" s="36" t="s">
        <v>337</v>
      </c>
      <c r="G34" s="39"/>
      <c r="H34" s="39"/>
      <c r="I34" s="39"/>
      <c r="J34" s="39"/>
      <c r="K34" s="39">
        <v>1</v>
      </c>
      <c r="L34" s="32"/>
      <c r="M34" s="32">
        <v>3</v>
      </c>
      <c r="N34" s="32" t="s">
        <v>3</v>
      </c>
      <c r="O34" s="32"/>
      <c r="P34" s="32">
        <f t="shared" ref="P34:P65" si="3">M34*60</f>
        <v>180</v>
      </c>
      <c r="Q34" s="32"/>
      <c r="R34" s="32"/>
    </row>
    <row r="35" spans="1:18" x14ac:dyDescent="0.25">
      <c r="A35" s="32">
        <v>34</v>
      </c>
      <c r="B35" s="33">
        <v>41344</v>
      </c>
      <c r="C35" s="32" t="s">
        <v>5</v>
      </c>
      <c r="D35" s="36" t="s">
        <v>39</v>
      </c>
      <c r="E35" s="36" t="s">
        <v>40</v>
      </c>
      <c r="F35" s="36" t="s">
        <v>338</v>
      </c>
      <c r="G35" s="39"/>
      <c r="H35" s="39"/>
      <c r="I35" s="39"/>
      <c r="J35" s="39"/>
      <c r="K35" s="39">
        <v>3</v>
      </c>
      <c r="L35" s="32"/>
      <c r="M35" s="32">
        <v>5</v>
      </c>
      <c r="N35" s="32" t="s">
        <v>2</v>
      </c>
      <c r="O35" s="32"/>
      <c r="P35" s="32">
        <f t="shared" si="3"/>
        <v>300</v>
      </c>
      <c r="Q35" s="32"/>
      <c r="R35" s="32"/>
    </row>
    <row r="36" spans="1:18" x14ac:dyDescent="0.25">
      <c r="A36" s="32">
        <v>35</v>
      </c>
      <c r="B36" s="33">
        <v>41344</v>
      </c>
      <c r="C36" s="32" t="s">
        <v>5</v>
      </c>
      <c r="D36" s="36" t="s">
        <v>40</v>
      </c>
      <c r="E36" s="36" t="s">
        <v>41</v>
      </c>
      <c r="F36" s="36" t="s">
        <v>339</v>
      </c>
      <c r="G36" s="39"/>
      <c r="H36" s="39"/>
      <c r="I36" s="39"/>
      <c r="J36" s="39"/>
      <c r="K36" s="39">
        <v>2</v>
      </c>
      <c r="L36" s="32"/>
      <c r="M36" s="32">
        <v>4</v>
      </c>
      <c r="N36" s="32" t="s">
        <v>2</v>
      </c>
      <c r="O36" s="32"/>
      <c r="P36" s="32">
        <f t="shared" si="3"/>
        <v>240</v>
      </c>
      <c r="Q36" s="32"/>
      <c r="R36" s="32"/>
    </row>
    <row r="37" spans="1:18" x14ac:dyDescent="0.25">
      <c r="A37" s="32">
        <v>36</v>
      </c>
      <c r="B37" s="33">
        <v>41344</v>
      </c>
      <c r="C37" s="32" t="s">
        <v>5</v>
      </c>
      <c r="D37" s="36" t="s">
        <v>41</v>
      </c>
      <c r="E37" s="36" t="s">
        <v>42</v>
      </c>
      <c r="F37" s="36" t="s">
        <v>340</v>
      </c>
      <c r="G37" s="39"/>
      <c r="H37" s="39"/>
      <c r="I37" s="39"/>
      <c r="J37" s="39"/>
      <c r="K37" s="39">
        <v>3</v>
      </c>
      <c r="L37" s="32"/>
      <c r="M37" s="32">
        <v>4</v>
      </c>
      <c r="N37" s="32" t="s">
        <v>2</v>
      </c>
      <c r="O37" s="32"/>
      <c r="P37" s="32">
        <f t="shared" si="3"/>
        <v>240</v>
      </c>
      <c r="Q37" s="32"/>
      <c r="R37" s="32"/>
    </row>
    <row r="38" spans="1:18" x14ac:dyDescent="0.25">
      <c r="A38" s="32">
        <v>37</v>
      </c>
      <c r="B38" s="33">
        <v>41344</v>
      </c>
      <c r="C38" s="32" t="s">
        <v>4</v>
      </c>
      <c r="D38" s="36" t="s">
        <v>42</v>
      </c>
      <c r="E38" s="36" t="s">
        <v>43</v>
      </c>
      <c r="F38" s="36" t="s">
        <v>341</v>
      </c>
      <c r="G38" s="39"/>
      <c r="H38" s="39"/>
      <c r="I38" s="39"/>
      <c r="J38" s="39"/>
      <c r="K38" s="39">
        <v>2</v>
      </c>
      <c r="L38" s="32"/>
      <c r="M38" s="32">
        <v>4</v>
      </c>
      <c r="N38" s="32" t="s">
        <v>2</v>
      </c>
      <c r="O38" s="32"/>
      <c r="P38" s="32">
        <f t="shared" si="3"/>
        <v>240</v>
      </c>
      <c r="Q38" s="32"/>
      <c r="R38" s="32"/>
    </row>
    <row r="39" spans="1:18" x14ac:dyDescent="0.25">
      <c r="A39" s="32">
        <v>38</v>
      </c>
      <c r="B39" s="33">
        <v>41344</v>
      </c>
      <c r="C39" s="32" t="s">
        <v>4</v>
      </c>
      <c r="D39" s="36" t="s">
        <v>43</v>
      </c>
      <c r="E39" s="36" t="s">
        <v>44</v>
      </c>
      <c r="F39" s="36" t="s">
        <v>342</v>
      </c>
      <c r="G39" s="39"/>
      <c r="H39" s="39"/>
      <c r="I39" s="39"/>
      <c r="J39" s="39"/>
      <c r="K39" s="39">
        <v>4</v>
      </c>
      <c r="L39" s="32"/>
      <c r="M39" s="32">
        <v>6</v>
      </c>
      <c r="N39" s="32" t="s">
        <v>3</v>
      </c>
      <c r="O39" s="32"/>
      <c r="P39" s="32">
        <f t="shared" si="3"/>
        <v>360</v>
      </c>
      <c r="Q39" s="32"/>
      <c r="R39" s="32"/>
    </row>
    <row r="40" spans="1:18" x14ac:dyDescent="0.25">
      <c r="A40" s="32">
        <v>39</v>
      </c>
      <c r="B40" s="33">
        <v>41344</v>
      </c>
      <c r="C40" s="32" t="s">
        <v>4</v>
      </c>
      <c r="D40" s="36" t="s">
        <v>44</v>
      </c>
      <c r="E40" s="36" t="s">
        <v>45</v>
      </c>
      <c r="F40" s="36" t="s">
        <v>343</v>
      </c>
      <c r="G40" s="39"/>
      <c r="H40" s="39"/>
      <c r="I40" s="39"/>
      <c r="J40" s="39"/>
      <c r="K40" s="39">
        <v>7</v>
      </c>
      <c r="L40" s="32"/>
      <c r="M40" s="32">
        <v>14</v>
      </c>
      <c r="N40" s="32" t="s">
        <v>3</v>
      </c>
      <c r="O40" s="32"/>
      <c r="P40" s="32">
        <f t="shared" si="3"/>
        <v>840</v>
      </c>
      <c r="Q40" s="32"/>
      <c r="R40" s="32"/>
    </row>
    <row r="41" spans="1:18" x14ac:dyDescent="0.25">
      <c r="A41" s="32">
        <v>40</v>
      </c>
      <c r="B41" s="33">
        <v>41344</v>
      </c>
      <c r="C41" s="32" t="s">
        <v>4</v>
      </c>
      <c r="D41" s="36" t="s">
        <v>45</v>
      </c>
      <c r="E41" s="36" t="s">
        <v>46</v>
      </c>
      <c r="F41" s="36" t="s">
        <v>344</v>
      </c>
      <c r="G41" s="39"/>
      <c r="H41" s="39"/>
      <c r="I41" s="39"/>
      <c r="J41" s="39"/>
      <c r="K41" s="39">
        <v>2</v>
      </c>
      <c r="L41" s="32"/>
      <c r="M41" s="32">
        <v>4</v>
      </c>
      <c r="N41" s="32" t="s">
        <v>3</v>
      </c>
      <c r="O41" s="32"/>
      <c r="P41" s="32">
        <f t="shared" si="3"/>
        <v>240</v>
      </c>
      <c r="Q41" s="32"/>
      <c r="R41" s="32"/>
    </row>
    <row r="42" spans="1:18" x14ac:dyDescent="0.25">
      <c r="A42" s="32">
        <v>41</v>
      </c>
      <c r="B42" s="33">
        <v>41344</v>
      </c>
      <c r="C42" s="32" t="s">
        <v>4</v>
      </c>
      <c r="D42" s="36">
        <v>0.53472222222222221</v>
      </c>
      <c r="E42" s="36" t="s">
        <v>47</v>
      </c>
      <c r="F42" s="36" t="s">
        <v>463</v>
      </c>
      <c r="G42" s="39"/>
      <c r="H42" s="39"/>
      <c r="I42" s="39"/>
      <c r="J42" s="39"/>
      <c r="K42" s="39">
        <v>9</v>
      </c>
      <c r="L42" s="32"/>
      <c r="M42" s="32">
        <v>19</v>
      </c>
      <c r="N42" s="32" t="s">
        <v>3</v>
      </c>
      <c r="O42" s="32"/>
      <c r="P42" s="32">
        <f t="shared" si="3"/>
        <v>1140</v>
      </c>
      <c r="Q42" s="32"/>
      <c r="R42" s="32"/>
    </row>
    <row r="43" spans="1:18" x14ac:dyDescent="0.25">
      <c r="A43" s="32">
        <v>42</v>
      </c>
      <c r="B43" s="33">
        <v>41344</v>
      </c>
      <c r="C43" s="32" t="s">
        <v>4</v>
      </c>
      <c r="D43" s="36" t="s">
        <v>47</v>
      </c>
      <c r="E43" s="36" t="s">
        <v>48</v>
      </c>
      <c r="F43" s="36" t="s">
        <v>345</v>
      </c>
      <c r="G43" s="39"/>
      <c r="H43" s="39"/>
      <c r="I43" s="39"/>
      <c r="J43" s="39"/>
      <c r="K43" s="39">
        <v>7</v>
      </c>
      <c r="L43" s="32"/>
      <c r="M43" s="32">
        <v>10</v>
      </c>
      <c r="N43" s="32" t="s">
        <v>2</v>
      </c>
      <c r="O43" s="32"/>
      <c r="P43" s="32">
        <f t="shared" si="3"/>
        <v>600</v>
      </c>
      <c r="Q43" s="32"/>
      <c r="R43" s="32"/>
    </row>
    <row r="44" spans="1:18" x14ac:dyDescent="0.25">
      <c r="A44" s="32">
        <v>43</v>
      </c>
      <c r="B44" s="33">
        <v>41345</v>
      </c>
      <c r="C44" s="32" t="s">
        <v>5</v>
      </c>
      <c r="D44" s="36" t="s">
        <v>53</v>
      </c>
      <c r="E44" s="36" t="s">
        <v>54</v>
      </c>
      <c r="F44" s="36" t="s">
        <v>346</v>
      </c>
      <c r="G44" s="39"/>
      <c r="H44" s="39"/>
      <c r="I44" s="39"/>
      <c r="J44" s="39"/>
      <c r="K44" s="39">
        <v>5</v>
      </c>
      <c r="L44" s="32"/>
      <c r="M44" s="32">
        <v>7</v>
      </c>
      <c r="N44" s="32" t="s">
        <v>3</v>
      </c>
      <c r="O44" s="32"/>
      <c r="P44" s="32">
        <f t="shared" si="3"/>
        <v>420</v>
      </c>
      <c r="Q44" s="32"/>
      <c r="R44" s="32"/>
    </row>
    <row r="45" spans="1:18" x14ac:dyDescent="0.25">
      <c r="A45" s="32">
        <v>44</v>
      </c>
      <c r="B45" s="33">
        <v>41345</v>
      </c>
      <c r="C45" s="32" t="s">
        <v>49</v>
      </c>
      <c r="D45" s="36" t="s">
        <v>54</v>
      </c>
      <c r="E45" s="36" t="s">
        <v>55</v>
      </c>
      <c r="F45" s="36" t="s">
        <v>347</v>
      </c>
      <c r="G45" s="39"/>
      <c r="H45" s="39"/>
      <c r="I45" s="39"/>
      <c r="J45" s="39"/>
      <c r="K45" s="39">
        <v>4</v>
      </c>
      <c r="L45" s="32"/>
      <c r="M45" s="32">
        <v>6</v>
      </c>
      <c r="N45" s="32" t="s">
        <v>2</v>
      </c>
      <c r="O45" s="32"/>
      <c r="P45" s="32">
        <f t="shared" si="3"/>
        <v>360</v>
      </c>
      <c r="Q45" s="32"/>
      <c r="R45" s="32"/>
    </row>
    <row r="46" spans="1:18" x14ac:dyDescent="0.25">
      <c r="A46" s="32">
        <v>45</v>
      </c>
      <c r="B46" s="33">
        <v>41345</v>
      </c>
      <c r="C46" s="32" t="s">
        <v>49</v>
      </c>
      <c r="D46" s="36" t="s">
        <v>55</v>
      </c>
      <c r="E46" s="36" t="s">
        <v>56</v>
      </c>
      <c r="F46" s="36" t="s">
        <v>348</v>
      </c>
      <c r="G46" s="39"/>
      <c r="H46" s="39"/>
      <c r="I46" s="39"/>
      <c r="J46" s="39"/>
      <c r="K46" s="39">
        <v>1</v>
      </c>
      <c r="L46" s="32"/>
      <c r="M46" s="32">
        <v>2</v>
      </c>
      <c r="N46" s="32" t="s">
        <v>3</v>
      </c>
      <c r="O46" s="32"/>
      <c r="P46" s="32">
        <f t="shared" si="3"/>
        <v>120</v>
      </c>
      <c r="Q46" s="32"/>
      <c r="R46" s="32"/>
    </row>
    <row r="47" spans="1:18" x14ac:dyDescent="0.25">
      <c r="A47" s="32">
        <v>46</v>
      </c>
      <c r="B47" s="33">
        <v>41345</v>
      </c>
      <c r="C47" s="32" t="s">
        <v>49</v>
      </c>
      <c r="D47" s="36" t="s">
        <v>56</v>
      </c>
      <c r="E47" s="36" t="s">
        <v>57</v>
      </c>
      <c r="F47" s="36" t="s">
        <v>349</v>
      </c>
      <c r="G47" s="39"/>
      <c r="H47" s="39"/>
      <c r="I47" s="39"/>
      <c r="J47" s="39"/>
      <c r="K47" s="39">
        <v>1</v>
      </c>
      <c r="L47" s="32"/>
      <c r="M47" s="32">
        <v>2</v>
      </c>
      <c r="N47" s="32" t="s">
        <v>2</v>
      </c>
      <c r="O47" s="32"/>
      <c r="P47" s="32">
        <f t="shared" si="3"/>
        <v>120</v>
      </c>
      <c r="Q47" s="32"/>
      <c r="R47" s="32"/>
    </row>
    <row r="48" spans="1:18" x14ac:dyDescent="0.25">
      <c r="A48" s="32">
        <v>47</v>
      </c>
      <c r="B48" s="33">
        <v>41345</v>
      </c>
      <c r="C48" s="32" t="s">
        <v>49</v>
      </c>
      <c r="D48" s="36" t="s">
        <v>57</v>
      </c>
      <c r="E48" s="36" t="s">
        <v>50</v>
      </c>
      <c r="F48" s="36" t="s">
        <v>350</v>
      </c>
      <c r="G48" s="39"/>
      <c r="H48" s="39"/>
      <c r="I48" s="39"/>
      <c r="J48" s="39"/>
      <c r="K48" s="39">
        <v>7</v>
      </c>
      <c r="L48" s="32"/>
      <c r="M48" s="32">
        <v>10</v>
      </c>
      <c r="N48" s="32" t="s">
        <v>3</v>
      </c>
      <c r="O48" s="32"/>
      <c r="P48" s="32">
        <f t="shared" si="3"/>
        <v>600</v>
      </c>
      <c r="Q48" s="32"/>
      <c r="R48" s="32"/>
    </row>
    <row r="49" spans="1:18" x14ac:dyDescent="0.25">
      <c r="A49" s="32">
        <v>48</v>
      </c>
      <c r="B49" s="33">
        <v>41345</v>
      </c>
      <c r="C49" s="32" t="s">
        <v>49</v>
      </c>
      <c r="D49" s="36" t="s">
        <v>50</v>
      </c>
      <c r="E49" s="36" t="s">
        <v>58</v>
      </c>
      <c r="F49" s="36" t="s">
        <v>351</v>
      </c>
      <c r="G49" s="39"/>
      <c r="H49" s="39"/>
      <c r="I49" s="39"/>
      <c r="J49" s="39"/>
      <c r="K49" s="39">
        <v>4</v>
      </c>
      <c r="L49" s="32"/>
      <c r="M49" s="32">
        <v>7</v>
      </c>
      <c r="N49" s="32" t="s">
        <v>3</v>
      </c>
      <c r="O49" s="32"/>
      <c r="P49" s="32">
        <f t="shared" si="3"/>
        <v>420</v>
      </c>
      <c r="Q49" s="32"/>
      <c r="R49" s="32"/>
    </row>
    <row r="50" spans="1:18" x14ac:dyDescent="0.25">
      <c r="A50" s="32">
        <v>49</v>
      </c>
      <c r="B50" s="33">
        <v>41345</v>
      </c>
      <c r="C50" s="32" t="s">
        <v>49</v>
      </c>
      <c r="D50" s="36" t="s">
        <v>58</v>
      </c>
      <c r="E50" s="36" t="s">
        <v>51</v>
      </c>
      <c r="F50" s="36" t="s">
        <v>352</v>
      </c>
      <c r="G50" s="39"/>
      <c r="H50" s="39"/>
      <c r="I50" s="39"/>
      <c r="J50" s="39"/>
      <c r="K50" s="39">
        <v>3</v>
      </c>
      <c r="L50" s="32"/>
      <c r="M50" s="32">
        <v>5</v>
      </c>
      <c r="N50" s="32" t="s">
        <v>3</v>
      </c>
      <c r="O50" s="32"/>
      <c r="P50" s="32">
        <f t="shared" si="3"/>
        <v>300</v>
      </c>
      <c r="Q50" s="32"/>
      <c r="R50" s="32"/>
    </row>
    <row r="51" spans="1:18" x14ac:dyDescent="0.25">
      <c r="A51" s="32">
        <v>50</v>
      </c>
      <c r="B51" s="33">
        <v>41345</v>
      </c>
      <c r="C51" s="32" t="s">
        <v>5</v>
      </c>
      <c r="D51" s="36" t="s">
        <v>51</v>
      </c>
      <c r="E51" s="36" t="s">
        <v>59</v>
      </c>
      <c r="F51" s="36" t="s">
        <v>353</v>
      </c>
      <c r="G51" s="39"/>
      <c r="H51" s="39"/>
      <c r="I51" s="39"/>
      <c r="J51" s="39"/>
      <c r="K51" s="39">
        <v>1</v>
      </c>
      <c r="L51" s="32"/>
      <c r="M51" s="32">
        <v>2</v>
      </c>
      <c r="N51" s="32" t="s">
        <v>2</v>
      </c>
      <c r="O51" s="32"/>
      <c r="P51" s="32">
        <f t="shared" si="3"/>
        <v>120</v>
      </c>
      <c r="Q51" s="32"/>
      <c r="R51" s="32"/>
    </row>
    <row r="52" spans="1:18" x14ac:dyDescent="0.25">
      <c r="A52" s="32">
        <v>51</v>
      </c>
      <c r="B52" s="33">
        <v>41345</v>
      </c>
      <c r="C52" s="32" t="s">
        <v>49</v>
      </c>
      <c r="D52" s="36" t="s">
        <v>59</v>
      </c>
      <c r="E52" s="36" t="s">
        <v>60</v>
      </c>
      <c r="F52" s="36" t="s">
        <v>354</v>
      </c>
      <c r="G52" s="39"/>
      <c r="H52" s="39"/>
      <c r="I52" s="39"/>
      <c r="J52" s="39"/>
      <c r="K52" s="39">
        <v>5</v>
      </c>
      <c r="L52" s="32"/>
      <c r="M52" s="32">
        <v>7</v>
      </c>
      <c r="N52" s="32" t="s">
        <v>3</v>
      </c>
      <c r="O52" s="32"/>
      <c r="P52" s="32">
        <f t="shared" si="3"/>
        <v>420</v>
      </c>
      <c r="Q52" s="32"/>
      <c r="R52" s="32"/>
    </row>
    <row r="53" spans="1:18" x14ac:dyDescent="0.25">
      <c r="A53" s="32">
        <v>52</v>
      </c>
      <c r="B53" s="33">
        <v>41345</v>
      </c>
      <c r="C53" s="32" t="s">
        <v>49</v>
      </c>
      <c r="D53" s="36" t="s">
        <v>60</v>
      </c>
      <c r="E53" s="36" t="s">
        <v>61</v>
      </c>
      <c r="F53" s="36" t="s">
        <v>355</v>
      </c>
      <c r="G53" s="39"/>
      <c r="H53" s="39"/>
      <c r="I53" s="39"/>
      <c r="J53" s="39"/>
      <c r="K53" s="39">
        <v>4</v>
      </c>
      <c r="L53" s="32"/>
      <c r="M53" s="32">
        <v>7</v>
      </c>
      <c r="N53" s="32" t="s">
        <v>3</v>
      </c>
      <c r="O53" s="32"/>
      <c r="P53" s="32">
        <f t="shared" si="3"/>
        <v>420</v>
      </c>
      <c r="Q53" s="32"/>
      <c r="R53" s="32"/>
    </row>
    <row r="54" spans="1:18" x14ac:dyDescent="0.25">
      <c r="A54" s="32">
        <v>53</v>
      </c>
      <c r="B54" s="33">
        <v>41345</v>
      </c>
      <c r="C54" s="32" t="s">
        <v>5</v>
      </c>
      <c r="D54" s="36" t="s">
        <v>61</v>
      </c>
      <c r="E54" s="36" t="s">
        <v>62</v>
      </c>
      <c r="F54" s="36" t="s">
        <v>356</v>
      </c>
      <c r="G54" s="39"/>
      <c r="H54" s="39"/>
      <c r="I54" s="39"/>
      <c r="J54" s="39"/>
      <c r="K54" s="39">
        <v>3</v>
      </c>
      <c r="L54" s="32"/>
      <c r="M54" s="32">
        <v>5</v>
      </c>
      <c r="N54" s="32" t="s">
        <v>2</v>
      </c>
      <c r="O54" s="32"/>
      <c r="P54" s="32">
        <f t="shared" si="3"/>
        <v>300</v>
      </c>
      <c r="Q54" s="32"/>
      <c r="R54" s="32"/>
    </row>
    <row r="55" spans="1:18" x14ac:dyDescent="0.25">
      <c r="A55" s="32">
        <v>54</v>
      </c>
      <c r="B55" s="33">
        <v>41345</v>
      </c>
      <c r="C55" s="32" t="s">
        <v>5</v>
      </c>
      <c r="D55" s="36" t="s">
        <v>62</v>
      </c>
      <c r="E55" s="36" t="s">
        <v>63</v>
      </c>
      <c r="F55" s="36" t="s">
        <v>357</v>
      </c>
      <c r="G55" s="39"/>
      <c r="H55" s="39"/>
      <c r="I55" s="39"/>
      <c r="J55" s="39"/>
      <c r="K55" s="39">
        <v>4</v>
      </c>
      <c r="L55" s="32"/>
      <c r="M55" s="32">
        <v>6</v>
      </c>
      <c r="N55" s="32" t="s">
        <v>3</v>
      </c>
      <c r="O55" s="32"/>
      <c r="P55" s="32">
        <f t="shared" si="3"/>
        <v>360</v>
      </c>
      <c r="Q55" s="32"/>
      <c r="R55" s="32"/>
    </row>
    <row r="56" spans="1:18" x14ac:dyDescent="0.25">
      <c r="A56" s="32">
        <v>55</v>
      </c>
      <c r="B56" s="33">
        <v>41345</v>
      </c>
      <c r="C56" s="32" t="s">
        <v>5</v>
      </c>
      <c r="D56" s="36" t="s">
        <v>63</v>
      </c>
      <c r="E56" s="36" t="s">
        <v>64</v>
      </c>
      <c r="F56" s="36" t="s">
        <v>358</v>
      </c>
      <c r="G56" s="39"/>
      <c r="H56" s="39"/>
      <c r="I56" s="39"/>
      <c r="J56" s="39"/>
      <c r="K56" s="39">
        <v>2</v>
      </c>
      <c r="L56" s="32"/>
      <c r="M56" s="32">
        <v>3</v>
      </c>
      <c r="N56" s="32" t="s">
        <v>3</v>
      </c>
      <c r="O56" s="32"/>
      <c r="P56" s="32">
        <f t="shared" si="3"/>
        <v>180</v>
      </c>
      <c r="Q56" s="32"/>
      <c r="R56" s="32"/>
    </row>
    <row r="57" spans="1:18" x14ac:dyDescent="0.25">
      <c r="A57" s="32">
        <v>56</v>
      </c>
      <c r="B57" s="33">
        <v>41345</v>
      </c>
      <c r="C57" s="32" t="s">
        <v>5</v>
      </c>
      <c r="D57" s="36" t="s">
        <v>64</v>
      </c>
      <c r="E57" s="36" t="s">
        <v>65</v>
      </c>
      <c r="F57" s="36" t="s">
        <v>359</v>
      </c>
      <c r="G57" s="39"/>
      <c r="H57" s="39"/>
      <c r="I57" s="39"/>
      <c r="J57" s="39"/>
      <c r="K57" s="39">
        <v>3</v>
      </c>
      <c r="L57" s="32"/>
      <c r="M57" s="32">
        <v>4</v>
      </c>
      <c r="N57" s="32" t="s">
        <v>3</v>
      </c>
      <c r="O57" s="32"/>
      <c r="P57" s="32">
        <f t="shared" si="3"/>
        <v>240</v>
      </c>
      <c r="Q57" s="32"/>
      <c r="R57" s="32"/>
    </row>
    <row r="58" spans="1:18" x14ac:dyDescent="0.25">
      <c r="A58" s="32">
        <v>57</v>
      </c>
      <c r="B58" s="33">
        <v>41345</v>
      </c>
      <c r="C58" s="32" t="s">
        <v>49</v>
      </c>
      <c r="D58" s="36" t="s">
        <v>65</v>
      </c>
      <c r="E58" s="36" t="s">
        <v>66</v>
      </c>
      <c r="F58" s="36" t="s">
        <v>360</v>
      </c>
      <c r="G58" s="39"/>
      <c r="H58" s="39"/>
      <c r="I58" s="39"/>
      <c r="J58" s="39"/>
      <c r="K58" s="39">
        <v>7</v>
      </c>
      <c r="L58" s="32"/>
      <c r="M58" s="32">
        <v>12</v>
      </c>
      <c r="N58" s="32" t="s">
        <v>2</v>
      </c>
      <c r="O58" s="32"/>
      <c r="P58" s="32">
        <f t="shared" si="3"/>
        <v>720</v>
      </c>
      <c r="Q58" s="32"/>
      <c r="R58" s="32"/>
    </row>
    <row r="59" spans="1:18" x14ac:dyDescent="0.25">
      <c r="A59" s="32">
        <v>58</v>
      </c>
      <c r="B59" s="33">
        <v>41345</v>
      </c>
      <c r="C59" s="32" t="s">
        <v>49</v>
      </c>
      <c r="D59" s="36" t="s">
        <v>66</v>
      </c>
      <c r="E59" s="36" t="s">
        <v>67</v>
      </c>
      <c r="F59" s="36" t="s">
        <v>361</v>
      </c>
      <c r="G59" s="39"/>
      <c r="H59" s="39"/>
      <c r="I59" s="39"/>
      <c r="J59" s="39"/>
      <c r="K59" s="39">
        <v>5</v>
      </c>
      <c r="L59" s="32"/>
      <c r="M59" s="32">
        <v>11</v>
      </c>
      <c r="N59" s="32" t="s">
        <v>3</v>
      </c>
      <c r="O59" s="32"/>
      <c r="P59" s="32">
        <f t="shared" si="3"/>
        <v>660</v>
      </c>
      <c r="Q59" s="32"/>
      <c r="R59" s="32"/>
    </row>
    <row r="60" spans="1:18" x14ac:dyDescent="0.25">
      <c r="A60" s="32">
        <v>59</v>
      </c>
      <c r="B60" s="33">
        <v>41345</v>
      </c>
      <c r="C60" s="32" t="s">
        <v>49</v>
      </c>
      <c r="D60" s="36" t="s">
        <v>67</v>
      </c>
      <c r="E60" s="36" t="s">
        <v>68</v>
      </c>
      <c r="F60" s="36" t="s">
        <v>362</v>
      </c>
      <c r="G60" s="39"/>
      <c r="H60" s="39"/>
      <c r="I60" s="39"/>
      <c r="J60" s="39"/>
      <c r="K60" s="39">
        <v>5</v>
      </c>
      <c r="L60" s="32"/>
      <c r="M60" s="32">
        <v>10</v>
      </c>
      <c r="N60" s="32" t="s">
        <v>2</v>
      </c>
      <c r="O60" s="32"/>
      <c r="P60" s="32">
        <f t="shared" si="3"/>
        <v>600</v>
      </c>
      <c r="Q60" s="32"/>
      <c r="R60" s="32"/>
    </row>
    <row r="61" spans="1:18" x14ac:dyDescent="0.25">
      <c r="A61" s="32">
        <v>60</v>
      </c>
      <c r="B61" s="33">
        <v>41345</v>
      </c>
      <c r="C61" s="32" t="s">
        <v>5</v>
      </c>
      <c r="D61" s="36" t="s">
        <v>68</v>
      </c>
      <c r="E61" s="36" t="s">
        <v>69</v>
      </c>
      <c r="F61" s="36" t="s">
        <v>363</v>
      </c>
      <c r="G61" s="39"/>
      <c r="H61" s="39"/>
      <c r="I61" s="39"/>
      <c r="J61" s="39"/>
      <c r="K61" s="39">
        <v>1</v>
      </c>
      <c r="L61" s="32"/>
      <c r="M61" s="32">
        <v>2</v>
      </c>
      <c r="N61" s="32" t="s">
        <v>3</v>
      </c>
      <c r="O61" s="32"/>
      <c r="P61" s="32">
        <f t="shared" si="3"/>
        <v>120</v>
      </c>
      <c r="Q61" s="32"/>
      <c r="R61" s="32"/>
    </row>
    <row r="62" spans="1:18" x14ac:dyDescent="0.25">
      <c r="A62" s="32">
        <v>61</v>
      </c>
      <c r="B62" s="33">
        <v>41345</v>
      </c>
      <c r="C62" s="32" t="s">
        <v>5</v>
      </c>
      <c r="D62" s="36" t="s">
        <v>69</v>
      </c>
      <c r="E62" s="36" t="s">
        <v>70</v>
      </c>
      <c r="F62" s="36" t="s">
        <v>364</v>
      </c>
      <c r="G62" s="39"/>
      <c r="H62" s="39"/>
      <c r="I62" s="39"/>
      <c r="J62" s="39"/>
      <c r="K62" s="39">
        <v>1</v>
      </c>
      <c r="L62" s="32"/>
      <c r="M62" s="32">
        <v>3</v>
      </c>
      <c r="N62" s="32" t="s">
        <v>2</v>
      </c>
      <c r="O62" s="32"/>
      <c r="P62" s="32">
        <f t="shared" si="3"/>
        <v>180</v>
      </c>
      <c r="Q62" s="32"/>
      <c r="R62" s="32"/>
    </row>
    <row r="63" spans="1:18" x14ac:dyDescent="0.25">
      <c r="A63" s="32">
        <v>62</v>
      </c>
      <c r="B63" s="33">
        <v>41345</v>
      </c>
      <c r="C63" s="32" t="s">
        <v>49</v>
      </c>
      <c r="D63" s="36" t="s">
        <v>70</v>
      </c>
      <c r="E63" s="36" t="s">
        <v>71</v>
      </c>
      <c r="F63" s="36" t="s">
        <v>365</v>
      </c>
      <c r="G63" s="39"/>
      <c r="H63" s="39"/>
      <c r="I63" s="39"/>
      <c r="J63" s="39"/>
      <c r="K63" s="39">
        <v>4</v>
      </c>
      <c r="L63" s="32"/>
      <c r="M63" s="32">
        <v>7</v>
      </c>
      <c r="N63" s="32" t="s">
        <v>3</v>
      </c>
      <c r="O63" s="32"/>
      <c r="P63" s="32">
        <f t="shared" si="3"/>
        <v>420</v>
      </c>
      <c r="Q63" s="32"/>
      <c r="R63" s="32"/>
    </row>
    <row r="64" spans="1:18" x14ac:dyDescent="0.25">
      <c r="A64" s="32">
        <v>63</v>
      </c>
      <c r="B64" s="33">
        <v>41345</v>
      </c>
      <c r="C64" s="32" t="s">
        <v>49</v>
      </c>
      <c r="D64" s="36" t="s">
        <v>71</v>
      </c>
      <c r="E64" s="36" t="s">
        <v>72</v>
      </c>
      <c r="F64" s="36" t="s">
        <v>366</v>
      </c>
      <c r="G64" s="39"/>
      <c r="H64" s="39"/>
      <c r="I64" s="39"/>
      <c r="J64" s="39"/>
      <c r="K64" s="39">
        <v>3</v>
      </c>
      <c r="L64" s="32"/>
      <c r="M64" s="32">
        <v>5</v>
      </c>
      <c r="N64" s="32" t="s">
        <v>3</v>
      </c>
      <c r="O64" s="32"/>
      <c r="P64" s="32">
        <f t="shared" si="3"/>
        <v>300</v>
      </c>
      <c r="Q64" s="32"/>
      <c r="R64" s="32"/>
    </row>
    <row r="65" spans="1:18" x14ac:dyDescent="0.25">
      <c r="A65" s="32">
        <v>64</v>
      </c>
      <c r="B65" s="33">
        <v>41345</v>
      </c>
      <c r="C65" s="32" t="s">
        <v>5</v>
      </c>
      <c r="D65" s="36" t="s">
        <v>72</v>
      </c>
      <c r="E65" s="36" t="s">
        <v>73</v>
      </c>
      <c r="F65" s="36" t="s">
        <v>367</v>
      </c>
      <c r="G65" s="39"/>
      <c r="H65" s="39"/>
      <c r="I65" s="39"/>
      <c r="J65" s="39"/>
      <c r="K65" s="39">
        <v>2</v>
      </c>
      <c r="L65" s="32"/>
      <c r="M65" s="32">
        <v>3</v>
      </c>
      <c r="N65" s="32" t="s">
        <v>2</v>
      </c>
      <c r="O65" s="32"/>
      <c r="P65" s="32">
        <f t="shared" si="3"/>
        <v>180</v>
      </c>
      <c r="Q65" s="32"/>
      <c r="R65" s="32"/>
    </row>
    <row r="66" spans="1:18" x14ac:dyDescent="0.25">
      <c r="A66" s="32">
        <v>65</v>
      </c>
      <c r="B66" s="33">
        <v>41345</v>
      </c>
      <c r="C66" s="32" t="s">
        <v>5</v>
      </c>
      <c r="D66" s="36">
        <v>0.66666666666666663</v>
      </c>
      <c r="E66" s="36" t="s">
        <v>74</v>
      </c>
      <c r="F66" s="36" t="s">
        <v>464</v>
      </c>
      <c r="G66" s="39"/>
      <c r="H66" s="39"/>
      <c r="I66" s="39"/>
      <c r="J66" s="39"/>
      <c r="K66" s="39">
        <v>11</v>
      </c>
      <c r="L66" s="32"/>
      <c r="M66" s="32">
        <v>4</v>
      </c>
      <c r="N66" s="32" t="s">
        <v>2</v>
      </c>
      <c r="O66" s="32"/>
      <c r="P66" s="32">
        <f t="shared" ref="P66:P97" si="4">M66*60</f>
        <v>240</v>
      </c>
      <c r="Q66" s="32"/>
      <c r="R66" s="32"/>
    </row>
    <row r="67" spans="1:18" x14ac:dyDescent="0.25">
      <c r="A67" s="32">
        <v>66</v>
      </c>
      <c r="B67" s="33">
        <v>41345</v>
      </c>
      <c r="C67" s="32" t="s">
        <v>49</v>
      </c>
      <c r="D67" s="36">
        <v>0.67361111111111116</v>
      </c>
      <c r="E67" s="36" t="s">
        <v>75</v>
      </c>
      <c r="F67" s="36" t="s">
        <v>446</v>
      </c>
      <c r="G67" s="39"/>
      <c r="H67" s="39"/>
      <c r="I67" s="39"/>
      <c r="J67" s="39"/>
      <c r="K67" s="39">
        <v>9</v>
      </c>
      <c r="L67" s="32"/>
      <c r="M67" s="32">
        <v>11</v>
      </c>
      <c r="N67" s="32" t="s">
        <v>3</v>
      </c>
      <c r="O67" s="32"/>
      <c r="P67" s="32">
        <f t="shared" si="4"/>
        <v>660</v>
      </c>
      <c r="Q67" s="32"/>
      <c r="R67" s="32"/>
    </row>
    <row r="68" spans="1:18" x14ac:dyDescent="0.25">
      <c r="A68" s="32">
        <v>67</v>
      </c>
      <c r="B68" s="33">
        <v>41345</v>
      </c>
      <c r="C68" s="32" t="s">
        <v>49</v>
      </c>
      <c r="D68" s="36" t="s">
        <v>75</v>
      </c>
      <c r="E68" s="36" t="s">
        <v>76</v>
      </c>
      <c r="F68" s="36" t="s">
        <v>368</v>
      </c>
      <c r="G68" s="39"/>
      <c r="H68" s="39"/>
      <c r="I68" s="39"/>
      <c r="J68" s="39"/>
      <c r="K68" s="39">
        <v>2</v>
      </c>
      <c r="L68" s="32"/>
      <c r="M68" s="32">
        <v>4</v>
      </c>
      <c r="N68" s="32" t="s">
        <v>2</v>
      </c>
      <c r="O68" s="32"/>
      <c r="P68" s="32">
        <f t="shared" si="4"/>
        <v>240</v>
      </c>
      <c r="Q68" s="32"/>
      <c r="R68" s="32"/>
    </row>
    <row r="69" spans="1:18" x14ac:dyDescent="0.25">
      <c r="A69" s="32">
        <v>68</v>
      </c>
      <c r="B69" s="33">
        <v>41345</v>
      </c>
      <c r="C69" s="32" t="s">
        <v>49</v>
      </c>
      <c r="D69" s="36" t="s">
        <v>76</v>
      </c>
      <c r="E69" s="36" t="s">
        <v>77</v>
      </c>
      <c r="F69" s="36" t="s">
        <v>369</v>
      </c>
      <c r="G69" s="39"/>
      <c r="H69" s="39"/>
      <c r="I69" s="39"/>
      <c r="J69" s="39"/>
      <c r="K69" s="39">
        <v>3</v>
      </c>
      <c r="L69" s="32"/>
      <c r="M69" s="32">
        <v>6</v>
      </c>
      <c r="N69" s="32" t="s">
        <v>3</v>
      </c>
      <c r="O69" s="32"/>
      <c r="P69" s="32">
        <f t="shared" si="4"/>
        <v>360</v>
      </c>
      <c r="Q69" s="32"/>
      <c r="R69" s="32"/>
    </row>
    <row r="70" spans="1:18" x14ac:dyDescent="0.25">
      <c r="A70" s="32">
        <v>69</v>
      </c>
      <c r="B70" s="33">
        <v>41345</v>
      </c>
      <c r="C70" s="32" t="s">
        <v>49</v>
      </c>
      <c r="D70" s="36" t="s">
        <v>77</v>
      </c>
      <c r="E70" s="36" t="s">
        <v>78</v>
      </c>
      <c r="F70" s="36" t="s">
        <v>370</v>
      </c>
      <c r="G70" s="39"/>
      <c r="H70" s="39"/>
      <c r="I70" s="39"/>
      <c r="J70" s="39"/>
      <c r="K70" s="39">
        <v>5</v>
      </c>
      <c r="L70" s="32"/>
      <c r="M70" s="32">
        <v>9</v>
      </c>
      <c r="N70" s="32" t="s">
        <v>3</v>
      </c>
      <c r="O70" s="32"/>
      <c r="P70" s="32">
        <f t="shared" si="4"/>
        <v>540</v>
      </c>
      <c r="Q70" s="32"/>
      <c r="R70" s="32"/>
    </row>
    <row r="71" spans="1:18" x14ac:dyDescent="0.25">
      <c r="A71" s="32">
        <v>70</v>
      </c>
      <c r="B71" s="33">
        <v>41345</v>
      </c>
      <c r="C71" s="32" t="s">
        <v>49</v>
      </c>
      <c r="D71" s="36" t="s">
        <v>78</v>
      </c>
      <c r="E71" s="36" t="s">
        <v>79</v>
      </c>
      <c r="F71" s="36" t="s">
        <v>371</v>
      </c>
      <c r="G71" s="39"/>
      <c r="H71" s="39"/>
      <c r="I71" s="39"/>
      <c r="J71" s="39"/>
      <c r="K71" s="39">
        <v>6</v>
      </c>
      <c r="L71" s="32"/>
      <c r="M71" s="32">
        <v>10</v>
      </c>
      <c r="N71" s="32" t="s">
        <v>3</v>
      </c>
      <c r="O71" s="32"/>
      <c r="P71" s="32">
        <f t="shared" si="4"/>
        <v>600</v>
      </c>
      <c r="Q71" s="32"/>
      <c r="R71" s="32"/>
    </row>
    <row r="72" spans="1:18" x14ac:dyDescent="0.25">
      <c r="A72" s="32">
        <v>71</v>
      </c>
      <c r="B72" s="33">
        <v>41346</v>
      </c>
      <c r="C72" s="32" t="s">
        <v>4</v>
      </c>
      <c r="D72" s="36" t="s">
        <v>80</v>
      </c>
      <c r="E72" s="36" t="s">
        <v>81</v>
      </c>
      <c r="F72" s="36" t="s">
        <v>372</v>
      </c>
      <c r="G72" s="39"/>
      <c r="H72" s="39"/>
      <c r="I72" s="39"/>
      <c r="J72" s="39"/>
      <c r="K72" s="39">
        <v>5</v>
      </c>
      <c r="L72" s="32"/>
      <c r="M72" s="32">
        <v>11</v>
      </c>
      <c r="N72" s="32" t="s">
        <v>2</v>
      </c>
      <c r="O72" s="32"/>
      <c r="P72" s="32">
        <f t="shared" si="4"/>
        <v>660</v>
      </c>
      <c r="Q72" s="32"/>
      <c r="R72" s="32"/>
    </row>
    <row r="73" spans="1:18" x14ac:dyDescent="0.25">
      <c r="A73" s="32">
        <v>72</v>
      </c>
      <c r="B73" s="33">
        <v>41346</v>
      </c>
      <c r="C73" s="32" t="s">
        <v>4</v>
      </c>
      <c r="D73" s="36" t="s">
        <v>81</v>
      </c>
      <c r="E73" s="36" t="s">
        <v>82</v>
      </c>
      <c r="F73" s="36" t="s">
        <v>373</v>
      </c>
      <c r="G73" s="39"/>
      <c r="H73" s="39"/>
      <c r="I73" s="39"/>
      <c r="J73" s="39"/>
      <c r="K73" s="39">
        <v>6</v>
      </c>
      <c r="L73" s="32"/>
      <c r="M73" s="32">
        <v>11</v>
      </c>
      <c r="N73" s="32" t="s">
        <v>3</v>
      </c>
      <c r="O73" s="32"/>
      <c r="P73" s="32">
        <f t="shared" si="4"/>
        <v>660</v>
      </c>
      <c r="Q73" s="32"/>
      <c r="R73" s="32"/>
    </row>
    <row r="74" spans="1:18" x14ac:dyDescent="0.25">
      <c r="A74" s="32">
        <v>73</v>
      </c>
      <c r="B74" s="33">
        <v>41346</v>
      </c>
      <c r="C74" s="32" t="s">
        <v>4</v>
      </c>
      <c r="D74" s="36" t="s">
        <v>82</v>
      </c>
      <c r="E74" s="36" t="s">
        <v>83</v>
      </c>
      <c r="F74" s="36" t="s">
        <v>374</v>
      </c>
      <c r="G74" s="39"/>
      <c r="H74" s="39"/>
      <c r="I74" s="39"/>
      <c r="J74" s="39"/>
      <c r="K74" s="39">
        <v>3</v>
      </c>
      <c r="L74" s="32"/>
      <c r="M74" s="32">
        <v>4</v>
      </c>
      <c r="N74" s="32" t="s">
        <v>2</v>
      </c>
      <c r="O74" s="32"/>
      <c r="P74" s="32">
        <f t="shared" si="4"/>
        <v>240</v>
      </c>
      <c r="Q74" s="32"/>
      <c r="R74" s="32"/>
    </row>
    <row r="75" spans="1:18" x14ac:dyDescent="0.25">
      <c r="A75" s="32">
        <v>74</v>
      </c>
      <c r="B75" s="33">
        <v>41346</v>
      </c>
      <c r="C75" s="32" t="s">
        <v>5</v>
      </c>
      <c r="D75" s="36" t="s">
        <v>83</v>
      </c>
      <c r="E75" s="36" t="s">
        <v>84</v>
      </c>
      <c r="F75" s="36" t="s">
        <v>375</v>
      </c>
      <c r="G75" s="39"/>
      <c r="H75" s="39"/>
      <c r="I75" s="39"/>
      <c r="J75" s="39"/>
      <c r="K75" s="39">
        <v>6</v>
      </c>
      <c r="L75" s="32"/>
      <c r="M75" s="32">
        <v>10</v>
      </c>
      <c r="N75" s="32" t="s">
        <v>2</v>
      </c>
      <c r="O75" s="32"/>
      <c r="P75" s="32">
        <f t="shared" si="4"/>
        <v>600</v>
      </c>
      <c r="Q75" s="32"/>
      <c r="R75" s="32"/>
    </row>
    <row r="76" spans="1:18" x14ac:dyDescent="0.25">
      <c r="A76" s="32">
        <v>75</v>
      </c>
      <c r="B76" s="33">
        <v>41346</v>
      </c>
      <c r="C76" s="32" t="s">
        <v>4</v>
      </c>
      <c r="D76" s="36" t="s">
        <v>84</v>
      </c>
      <c r="E76" s="36" t="s">
        <v>12</v>
      </c>
      <c r="F76" s="36" t="s">
        <v>376</v>
      </c>
      <c r="G76" s="39"/>
      <c r="H76" s="39"/>
      <c r="I76" s="39"/>
      <c r="J76" s="39"/>
      <c r="K76" s="39">
        <v>4</v>
      </c>
      <c r="L76" s="32"/>
      <c r="M76" s="32">
        <v>6</v>
      </c>
      <c r="N76" s="32" t="s">
        <v>3</v>
      </c>
      <c r="O76" s="32"/>
      <c r="P76" s="32">
        <f t="shared" si="4"/>
        <v>360</v>
      </c>
      <c r="Q76" s="32"/>
      <c r="R76" s="32"/>
    </row>
    <row r="77" spans="1:18" x14ac:dyDescent="0.25">
      <c r="A77" s="32">
        <v>76</v>
      </c>
      <c r="B77" s="33">
        <v>41346</v>
      </c>
      <c r="C77" s="32" t="s">
        <v>5</v>
      </c>
      <c r="D77" s="36" t="s">
        <v>12</v>
      </c>
      <c r="E77" s="36" t="s">
        <v>85</v>
      </c>
      <c r="F77" s="36" t="s">
        <v>377</v>
      </c>
      <c r="G77" s="39"/>
      <c r="H77" s="39"/>
      <c r="I77" s="39"/>
      <c r="J77" s="39"/>
      <c r="K77" s="39">
        <v>3</v>
      </c>
      <c r="L77" s="32"/>
      <c r="M77" s="32">
        <v>5</v>
      </c>
      <c r="N77" s="32" t="s">
        <v>2</v>
      </c>
      <c r="O77" s="32"/>
      <c r="P77" s="32">
        <f t="shared" si="4"/>
        <v>300</v>
      </c>
      <c r="Q77" s="32"/>
      <c r="R77" s="32"/>
    </row>
    <row r="78" spans="1:18" x14ac:dyDescent="0.25">
      <c r="A78" s="32">
        <v>77</v>
      </c>
      <c r="B78" s="33">
        <v>41346</v>
      </c>
      <c r="C78" s="32" t="s">
        <v>4</v>
      </c>
      <c r="D78" s="36" t="s">
        <v>85</v>
      </c>
      <c r="E78" s="36" t="s">
        <v>86</v>
      </c>
      <c r="F78" s="36" t="s">
        <v>378</v>
      </c>
      <c r="G78" s="39"/>
      <c r="H78" s="39"/>
      <c r="I78" s="39"/>
      <c r="J78" s="39"/>
      <c r="K78" s="39">
        <v>8</v>
      </c>
      <c r="L78" s="32"/>
      <c r="M78" s="32">
        <v>11</v>
      </c>
      <c r="N78" s="32" t="s">
        <v>2</v>
      </c>
      <c r="O78" s="32"/>
      <c r="P78" s="32">
        <f t="shared" si="4"/>
        <v>660</v>
      </c>
      <c r="Q78" s="32"/>
      <c r="R78" s="32"/>
    </row>
    <row r="79" spans="1:18" x14ac:dyDescent="0.25">
      <c r="A79" s="32">
        <v>78</v>
      </c>
      <c r="B79" s="33">
        <v>41346</v>
      </c>
      <c r="C79" s="32" t="s">
        <v>4</v>
      </c>
      <c r="D79" s="36" t="s">
        <v>86</v>
      </c>
      <c r="E79" s="36" t="s">
        <v>87</v>
      </c>
      <c r="F79" s="36" t="s">
        <v>379</v>
      </c>
      <c r="G79" s="39"/>
      <c r="H79" s="39"/>
      <c r="I79" s="39"/>
      <c r="J79" s="39"/>
      <c r="K79" s="39">
        <v>6</v>
      </c>
      <c r="L79" s="32"/>
      <c r="M79" s="32">
        <v>8</v>
      </c>
      <c r="N79" s="32" t="s">
        <v>3</v>
      </c>
      <c r="O79" s="32"/>
      <c r="P79" s="32">
        <f t="shared" si="4"/>
        <v>480</v>
      </c>
      <c r="Q79" s="32"/>
      <c r="R79" s="32"/>
    </row>
    <row r="80" spans="1:18" x14ac:dyDescent="0.25">
      <c r="A80" s="32">
        <v>79</v>
      </c>
      <c r="B80" s="33">
        <v>41346</v>
      </c>
      <c r="C80" s="32" t="s">
        <v>5</v>
      </c>
      <c r="D80" s="36" t="s">
        <v>87</v>
      </c>
      <c r="E80" s="36" t="s">
        <v>88</v>
      </c>
      <c r="F80" s="36" t="s">
        <v>380</v>
      </c>
      <c r="G80" s="39"/>
      <c r="H80" s="39"/>
      <c r="I80" s="39"/>
      <c r="J80" s="39"/>
      <c r="K80" s="39">
        <v>4</v>
      </c>
      <c r="L80" s="32"/>
      <c r="M80" s="32">
        <v>6</v>
      </c>
      <c r="N80" s="32" t="s">
        <v>2</v>
      </c>
      <c r="O80" s="32"/>
      <c r="P80" s="32">
        <f t="shared" si="4"/>
        <v>360</v>
      </c>
      <c r="Q80" s="32"/>
      <c r="R80" s="32"/>
    </row>
    <row r="81" spans="1:18" x14ac:dyDescent="0.25">
      <c r="A81" s="32">
        <v>80</v>
      </c>
      <c r="B81" s="33">
        <v>41346</v>
      </c>
      <c r="C81" s="32" t="s">
        <v>5</v>
      </c>
      <c r="D81" s="36" t="s">
        <v>88</v>
      </c>
      <c r="E81" s="36" t="s">
        <v>89</v>
      </c>
      <c r="F81" s="36" t="s">
        <v>381</v>
      </c>
      <c r="G81" s="39"/>
      <c r="H81" s="39"/>
      <c r="I81" s="39"/>
      <c r="J81" s="39"/>
      <c r="K81" s="39">
        <v>3</v>
      </c>
      <c r="L81" s="32"/>
      <c r="M81" s="32">
        <v>4</v>
      </c>
      <c r="N81" s="32" t="s">
        <v>2</v>
      </c>
      <c r="O81" s="32"/>
      <c r="P81" s="32">
        <f t="shared" si="4"/>
        <v>240</v>
      </c>
      <c r="Q81" s="32"/>
      <c r="R81" s="32"/>
    </row>
    <row r="82" spans="1:18" x14ac:dyDescent="0.25">
      <c r="A82" s="32">
        <v>81</v>
      </c>
      <c r="B82" s="33">
        <v>41346</v>
      </c>
      <c r="C82" s="32" t="s">
        <v>4</v>
      </c>
      <c r="D82" s="36">
        <v>0.40069444444444446</v>
      </c>
      <c r="E82" s="36" t="s">
        <v>90</v>
      </c>
      <c r="F82" s="36" t="s">
        <v>465</v>
      </c>
      <c r="G82" s="39"/>
      <c r="H82" s="39"/>
      <c r="I82" s="39"/>
      <c r="J82" s="39"/>
      <c r="K82" s="39">
        <v>11</v>
      </c>
      <c r="L82" s="32"/>
      <c r="M82" s="32">
        <v>10</v>
      </c>
      <c r="N82" s="32" t="s">
        <v>2</v>
      </c>
      <c r="O82" s="32"/>
      <c r="P82" s="32">
        <f t="shared" si="4"/>
        <v>600</v>
      </c>
      <c r="Q82" s="32"/>
      <c r="R82" s="32"/>
    </row>
    <row r="83" spans="1:18" x14ac:dyDescent="0.25">
      <c r="A83" s="32">
        <v>82</v>
      </c>
      <c r="B83" s="33">
        <v>41346</v>
      </c>
      <c r="C83" s="32" t="s">
        <v>4</v>
      </c>
      <c r="D83" s="36" t="s">
        <v>90</v>
      </c>
      <c r="E83" s="36" t="s">
        <v>91</v>
      </c>
      <c r="F83" s="36" t="s">
        <v>382</v>
      </c>
      <c r="G83" s="39"/>
      <c r="H83" s="39"/>
      <c r="I83" s="39"/>
      <c r="J83" s="39"/>
      <c r="K83" s="39">
        <v>3</v>
      </c>
      <c r="L83" s="32"/>
      <c r="M83" s="32">
        <v>6</v>
      </c>
      <c r="N83" s="32" t="s">
        <v>3</v>
      </c>
      <c r="O83" s="32"/>
      <c r="P83" s="32">
        <f t="shared" si="4"/>
        <v>360</v>
      </c>
      <c r="Q83" s="32"/>
      <c r="R83" s="32"/>
    </row>
    <row r="84" spans="1:18" x14ac:dyDescent="0.25">
      <c r="A84" s="32">
        <v>83</v>
      </c>
      <c r="B84" s="33">
        <v>41346</v>
      </c>
      <c r="C84" s="32" t="s">
        <v>4</v>
      </c>
      <c r="D84" s="36" t="s">
        <v>91</v>
      </c>
      <c r="E84" s="36" t="s">
        <v>92</v>
      </c>
      <c r="F84" s="36" t="s">
        <v>383</v>
      </c>
      <c r="G84" s="39"/>
      <c r="H84" s="39"/>
      <c r="I84" s="39"/>
      <c r="J84" s="39"/>
      <c r="K84" s="39">
        <v>5</v>
      </c>
      <c r="L84" s="32"/>
      <c r="M84" s="32">
        <v>8</v>
      </c>
      <c r="N84" s="32" t="s">
        <v>3</v>
      </c>
      <c r="O84" s="32"/>
      <c r="P84" s="32">
        <f t="shared" si="4"/>
        <v>480</v>
      </c>
      <c r="Q84" s="32"/>
      <c r="R84" s="32"/>
    </row>
    <row r="85" spans="1:18" x14ac:dyDescent="0.25">
      <c r="A85" s="32">
        <v>84</v>
      </c>
      <c r="B85" s="33">
        <v>41346</v>
      </c>
      <c r="C85" s="32" t="s">
        <v>4</v>
      </c>
      <c r="D85" s="36" t="s">
        <v>92</v>
      </c>
      <c r="E85" s="36" t="s">
        <v>93</v>
      </c>
      <c r="F85" s="36" t="s">
        <v>384</v>
      </c>
      <c r="G85" s="39"/>
      <c r="H85" s="39"/>
      <c r="I85" s="39"/>
      <c r="J85" s="39"/>
      <c r="K85" s="39">
        <v>7</v>
      </c>
      <c r="L85" s="32"/>
      <c r="M85" s="32">
        <v>12</v>
      </c>
      <c r="N85" s="32" t="s">
        <v>3</v>
      </c>
      <c r="O85" s="32"/>
      <c r="P85" s="32">
        <f t="shared" si="4"/>
        <v>720</v>
      </c>
      <c r="Q85" s="32"/>
      <c r="R85" s="32"/>
    </row>
    <row r="86" spans="1:18" x14ac:dyDescent="0.25">
      <c r="A86" s="32">
        <v>85</v>
      </c>
      <c r="B86" s="33">
        <v>41346</v>
      </c>
      <c r="C86" s="32" t="s">
        <v>4</v>
      </c>
      <c r="D86" s="36" t="s">
        <v>93</v>
      </c>
      <c r="E86" s="36" t="s">
        <v>94</v>
      </c>
      <c r="F86" s="36" t="s">
        <v>385</v>
      </c>
      <c r="G86" s="39"/>
      <c r="H86" s="39"/>
      <c r="I86" s="39"/>
      <c r="J86" s="39"/>
      <c r="K86" s="39">
        <v>4</v>
      </c>
      <c r="L86" s="32"/>
      <c r="M86" s="32">
        <v>9</v>
      </c>
      <c r="N86" s="32" t="s">
        <v>3</v>
      </c>
      <c r="O86" s="32"/>
      <c r="P86" s="32">
        <f t="shared" si="4"/>
        <v>540</v>
      </c>
      <c r="Q86" s="32"/>
      <c r="R86" s="32"/>
    </row>
    <row r="87" spans="1:18" x14ac:dyDescent="0.25">
      <c r="A87" s="32">
        <v>86</v>
      </c>
      <c r="B87" s="33">
        <v>41346</v>
      </c>
      <c r="C87" s="32" t="s">
        <v>4</v>
      </c>
      <c r="D87" s="36" t="s">
        <v>94</v>
      </c>
      <c r="E87" s="36" t="s">
        <v>95</v>
      </c>
      <c r="F87" s="36" t="s">
        <v>386</v>
      </c>
      <c r="G87" s="39"/>
      <c r="H87" s="39"/>
      <c r="I87" s="39"/>
      <c r="J87" s="39"/>
      <c r="K87" s="39">
        <v>4</v>
      </c>
      <c r="L87" s="32"/>
      <c r="M87" s="32">
        <v>7</v>
      </c>
      <c r="N87" s="32" t="s">
        <v>3</v>
      </c>
      <c r="O87" s="32"/>
      <c r="P87" s="32">
        <f t="shared" si="4"/>
        <v>420</v>
      </c>
      <c r="Q87" s="32"/>
      <c r="R87" s="32"/>
    </row>
    <row r="88" spans="1:18" x14ac:dyDescent="0.25">
      <c r="A88" s="32">
        <v>87</v>
      </c>
      <c r="B88" s="33">
        <v>41346</v>
      </c>
      <c r="C88" s="32" t="s">
        <v>5</v>
      </c>
      <c r="D88" s="36" t="s">
        <v>95</v>
      </c>
      <c r="E88" s="36" t="s">
        <v>96</v>
      </c>
      <c r="F88" s="36" t="s">
        <v>387</v>
      </c>
      <c r="G88" s="39"/>
      <c r="H88" s="39"/>
      <c r="I88" s="39"/>
      <c r="J88" s="39"/>
      <c r="K88" s="39">
        <v>4</v>
      </c>
      <c r="L88" s="32"/>
      <c r="M88" s="32">
        <v>6</v>
      </c>
      <c r="N88" s="32" t="s">
        <v>3</v>
      </c>
      <c r="O88" s="32"/>
      <c r="P88" s="32">
        <f t="shared" si="4"/>
        <v>360</v>
      </c>
      <c r="Q88" s="32"/>
      <c r="R88" s="32"/>
    </row>
    <row r="89" spans="1:18" x14ac:dyDescent="0.25">
      <c r="A89" s="32">
        <v>88</v>
      </c>
      <c r="B89" s="33">
        <v>41346</v>
      </c>
      <c r="C89" s="32" t="s">
        <v>5</v>
      </c>
      <c r="D89" s="36" t="s">
        <v>96</v>
      </c>
      <c r="E89" s="36" t="s">
        <v>97</v>
      </c>
      <c r="F89" s="36" t="s">
        <v>388</v>
      </c>
      <c r="G89" s="39"/>
      <c r="H89" s="39"/>
      <c r="I89" s="39"/>
      <c r="J89" s="39"/>
      <c r="K89" s="39">
        <v>0</v>
      </c>
      <c r="L89" s="32"/>
      <c r="M89" s="32">
        <v>1</v>
      </c>
      <c r="N89" s="32" t="s">
        <v>3</v>
      </c>
      <c r="O89" s="32"/>
      <c r="P89" s="32">
        <f t="shared" si="4"/>
        <v>60</v>
      </c>
      <c r="Q89" s="32"/>
      <c r="R89" s="32"/>
    </row>
    <row r="90" spans="1:18" x14ac:dyDescent="0.25">
      <c r="A90" s="32">
        <v>89</v>
      </c>
      <c r="B90" s="33">
        <v>41346</v>
      </c>
      <c r="C90" s="32" t="s">
        <v>5</v>
      </c>
      <c r="D90" s="36" t="s">
        <v>97</v>
      </c>
      <c r="E90" s="36" t="s">
        <v>98</v>
      </c>
      <c r="F90" s="36" t="s">
        <v>389</v>
      </c>
      <c r="G90" s="39"/>
      <c r="H90" s="39"/>
      <c r="I90" s="39"/>
      <c r="J90" s="39"/>
      <c r="K90" s="39">
        <v>4</v>
      </c>
      <c r="L90" s="32"/>
      <c r="M90" s="32">
        <v>7</v>
      </c>
      <c r="N90" s="32" t="s">
        <v>3</v>
      </c>
      <c r="O90" s="32"/>
      <c r="P90" s="32">
        <f t="shared" si="4"/>
        <v>420</v>
      </c>
      <c r="Q90" s="32"/>
      <c r="R90" s="32"/>
    </row>
    <row r="91" spans="1:18" x14ac:dyDescent="0.25">
      <c r="A91" s="32">
        <v>90</v>
      </c>
      <c r="B91" s="33">
        <v>41346</v>
      </c>
      <c r="C91" s="32" t="s">
        <v>4</v>
      </c>
      <c r="D91" s="36" t="s">
        <v>98</v>
      </c>
      <c r="E91" s="36" t="s">
        <v>99</v>
      </c>
      <c r="F91" s="36" t="s">
        <v>390</v>
      </c>
      <c r="G91" s="39"/>
      <c r="H91" s="39"/>
      <c r="I91" s="39"/>
      <c r="J91" s="39"/>
      <c r="K91" s="39">
        <v>5</v>
      </c>
      <c r="L91" s="32"/>
      <c r="M91" s="32">
        <v>7</v>
      </c>
      <c r="N91" s="32" t="s">
        <v>3</v>
      </c>
      <c r="O91" s="32"/>
      <c r="P91" s="32">
        <f t="shared" si="4"/>
        <v>420</v>
      </c>
      <c r="Q91" s="32"/>
      <c r="R91" s="32"/>
    </row>
    <row r="92" spans="1:18" x14ac:dyDescent="0.25">
      <c r="A92" s="32">
        <v>91</v>
      </c>
      <c r="B92" s="33">
        <v>41346</v>
      </c>
      <c r="C92" s="32" t="s">
        <v>4</v>
      </c>
      <c r="D92" s="36" t="s">
        <v>99</v>
      </c>
      <c r="E92" s="36" t="s">
        <v>28</v>
      </c>
      <c r="F92" s="36" t="s">
        <v>391</v>
      </c>
      <c r="G92" s="39"/>
      <c r="H92" s="39"/>
      <c r="I92" s="39"/>
      <c r="J92" s="39"/>
      <c r="K92" s="39">
        <v>3</v>
      </c>
      <c r="L92" s="32"/>
      <c r="M92" s="32">
        <v>6</v>
      </c>
      <c r="N92" s="32" t="s">
        <v>3</v>
      </c>
      <c r="O92" s="32"/>
      <c r="P92" s="32">
        <f t="shared" si="4"/>
        <v>360</v>
      </c>
      <c r="Q92" s="32"/>
      <c r="R92" s="32"/>
    </row>
    <row r="93" spans="1:18" x14ac:dyDescent="0.25">
      <c r="A93" s="32">
        <v>92</v>
      </c>
      <c r="B93" s="33">
        <v>41346</v>
      </c>
      <c r="C93" s="32" t="s">
        <v>5</v>
      </c>
      <c r="D93" s="36" t="s">
        <v>28</v>
      </c>
      <c r="E93" s="36" t="s">
        <v>100</v>
      </c>
      <c r="F93" s="36" t="s">
        <v>392</v>
      </c>
      <c r="G93" s="39"/>
      <c r="H93" s="39"/>
      <c r="I93" s="39"/>
      <c r="J93" s="39"/>
      <c r="K93" s="39">
        <v>2</v>
      </c>
      <c r="L93" s="32"/>
      <c r="M93" s="32">
        <v>4</v>
      </c>
      <c r="N93" s="32" t="s">
        <v>2</v>
      </c>
      <c r="O93" s="32"/>
      <c r="P93" s="32">
        <f t="shared" si="4"/>
        <v>240</v>
      </c>
      <c r="Q93" s="32"/>
      <c r="R93" s="32"/>
    </row>
    <row r="94" spans="1:18" x14ac:dyDescent="0.25">
      <c r="A94" s="32">
        <v>93</v>
      </c>
      <c r="B94" s="33">
        <v>41346</v>
      </c>
      <c r="C94" s="32" t="s">
        <v>5</v>
      </c>
      <c r="D94" s="36" t="s">
        <v>100</v>
      </c>
      <c r="E94" s="36" t="s">
        <v>101</v>
      </c>
      <c r="F94" s="36" t="s">
        <v>393</v>
      </c>
      <c r="G94" s="39"/>
      <c r="H94" s="39"/>
      <c r="I94" s="39"/>
      <c r="J94" s="39"/>
      <c r="K94" s="39">
        <v>8</v>
      </c>
      <c r="L94" s="32"/>
      <c r="M94" s="32">
        <v>15</v>
      </c>
      <c r="N94" s="32" t="s">
        <v>3</v>
      </c>
      <c r="O94" s="32"/>
      <c r="P94" s="32">
        <f t="shared" si="4"/>
        <v>900</v>
      </c>
      <c r="Q94" s="32"/>
      <c r="R94" s="32"/>
    </row>
    <row r="95" spans="1:18" x14ac:dyDescent="0.25">
      <c r="A95" s="32">
        <v>94</v>
      </c>
      <c r="B95" s="33">
        <v>41346</v>
      </c>
      <c r="C95" s="32" t="s">
        <v>5</v>
      </c>
      <c r="D95" s="36" t="s">
        <v>101</v>
      </c>
      <c r="E95" s="36" t="s">
        <v>34</v>
      </c>
      <c r="F95" s="36" t="s">
        <v>394</v>
      </c>
      <c r="G95" s="39"/>
      <c r="H95" s="39"/>
      <c r="I95" s="39"/>
      <c r="J95" s="39"/>
      <c r="K95" s="39">
        <v>4</v>
      </c>
      <c r="L95" s="32"/>
      <c r="M95" s="32">
        <v>7</v>
      </c>
      <c r="N95" s="32" t="s">
        <v>2</v>
      </c>
      <c r="O95" s="32"/>
      <c r="P95" s="32">
        <f t="shared" si="4"/>
        <v>420</v>
      </c>
      <c r="Q95" s="32"/>
      <c r="R95" s="32"/>
    </row>
    <row r="96" spans="1:18" x14ac:dyDescent="0.25">
      <c r="A96" s="32">
        <v>95</v>
      </c>
      <c r="B96" s="33">
        <v>41346</v>
      </c>
      <c r="C96" s="32" t="s">
        <v>4</v>
      </c>
      <c r="D96" s="36">
        <v>0.48055555555555557</v>
      </c>
      <c r="E96" s="36" t="s">
        <v>102</v>
      </c>
      <c r="F96" s="36" t="s">
        <v>466</v>
      </c>
      <c r="G96" s="39"/>
      <c r="H96" s="39"/>
      <c r="I96" s="39"/>
      <c r="J96" s="39"/>
      <c r="K96" s="39">
        <v>11</v>
      </c>
      <c r="L96" s="32"/>
      <c r="M96" s="32">
        <v>20</v>
      </c>
      <c r="N96" s="32" t="s">
        <v>2</v>
      </c>
      <c r="O96" s="32"/>
      <c r="P96" s="32">
        <f t="shared" si="4"/>
        <v>1200</v>
      </c>
      <c r="Q96" s="32"/>
      <c r="R96" s="32"/>
    </row>
    <row r="97" spans="1:18" x14ac:dyDescent="0.25">
      <c r="A97" s="32">
        <v>96</v>
      </c>
      <c r="B97" s="33">
        <v>41346</v>
      </c>
      <c r="C97" s="32" t="s">
        <v>4</v>
      </c>
      <c r="D97" s="36" t="s">
        <v>102</v>
      </c>
      <c r="E97" s="36" t="s">
        <v>103</v>
      </c>
      <c r="F97" s="36" t="s">
        <v>395</v>
      </c>
      <c r="G97" s="39"/>
      <c r="H97" s="39"/>
      <c r="I97" s="39"/>
      <c r="J97" s="39"/>
      <c r="K97" s="39">
        <v>8</v>
      </c>
      <c r="L97" s="32"/>
      <c r="M97" s="32">
        <v>13</v>
      </c>
      <c r="N97" s="32" t="s">
        <v>2</v>
      </c>
      <c r="O97" s="32"/>
      <c r="P97" s="32">
        <f t="shared" si="4"/>
        <v>780</v>
      </c>
      <c r="Q97" s="32"/>
      <c r="R97" s="32"/>
    </row>
    <row r="98" spans="1:18" x14ac:dyDescent="0.25">
      <c r="A98" s="32">
        <v>97</v>
      </c>
      <c r="B98" s="33">
        <v>41346</v>
      </c>
      <c r="C98" s="32" t="s">
        <v>5</v>
      </c>
      <c r="D98" s="36" t="s">
        <v>103</v>
      </c>
      <c r="E98" s="36" t="s">
        <v>38</v>
      </c>
      <c r="F98" s="36" t="s">
        <v>396</v>
      </c>
      <c r="G98" s="39"/>
      <c r="H98" s="39"/>
      <c r="I98" s="39"/>
      <c r="J98" s="39"/>
      <c r="K98" s="39">
        <v>0</v>
      </c>
      <c r="L98" s="32"/>
      <c r="M98" s="32">
        <v>1</v>
      </c>
      <c r="N98" s="32" t="s">
        <v>2</v>
      </c>
      <c r="O98" s="32"/>
      <c r="P98" s="32">
        <f t="shared" ref="P98:P129" si="5">M98*60</f>
        <v>60</v>
      </c>
      <c r="Q98" s="32"/>
      <c r="R98" s="32"/>
    </row>
    <row r="99" spans="1:18" x14ac:dyDescent="0.25">
      <c r="A99" s="32">
        <v>98</v>
      </c>
      <c r="B99" s="33">
        <v>41346</v>
      </c>
      <c r="C99" s="32" t="s">
        <v>5</v>
      </c>
      <c r="D99" s="36" t="s">
        <v>38</v>
      </c>
      <c r="E99" s="36" t="s">
        <v>104</v>
      </c>
      <c r="F99" s="36" t="s">
        <v>397</v>
      </c>
      <c r="G99" s="39"/>
      <c r="H99" s="39"/>
      <c r="I99" s="39"/>
      <c r="J99" s="39"/>
      <c r="K99" s="39">
        <v>3</v>
      </c>
      <c r="L99" s="32"/>
      <c r="M99" s="32">
        <v>5</v>
      </c>
      <c r="N99" s="32" t="s">
        <v>2</v>
      </c>
      <c r="O99" s="32"/>
      <c r="P99" s="32">
        <f t="shared" si="5"/>
        <v>300</v>
      </c>
      <c r="Q99" s="32"/>
      <c r="R99" s="32"/>
    </row>
    <row r="100" spans="1:18" x14ac:dyDescent="0.25">
      <c r="A100" s="32">
        <v>99</v>
      </c>
      <c r="B100" s="33">
        <v>41346</v>
      </c>
      <c r="C100" s="32" t="s">
        <v>5</v>
      </c>
      <c r="D100" s="36" t="s">
        <v>104</v>
      </c>
      <c r="E100" s="36" t="s">
        <v>40</v>
      </c>
      <c r="F100" s="36" t="s">
        <v>398</v>
      </c>
      <c r="G100" s="39"/>
      <c r="H100" s="39"/>
      <c r="I100" s="39"/>
      <c r="J100" s="39"/>
      <c r="K100" s="39">
        <v>1</v>
      </c>
      <c r="L100" s="32"/>
      <c r="M100" s="32">
        <v>3</v>
      </c>
      <c r="N100" s="32" t="s">
        <v>2</v>
      </c>
      <c r="O100" s="32"/>
      <c r="P100" s="32">
        <f t="shared" si="5"/>
        <v>180</v>
      </c>
      <c r="Q100" s="32"/>
      <c r="R100" s="32"/>
    </row>
    <row r="101" spans="1:18" x14ac:dyDescent="0.25">
      <c r="A101" s="32">
        <v>100</v>
      </c>
      <c r="B101" s="33">
        <v>41346</v>
      </c>
      <c r="C101" s="32" t="s">
        <v>5</v>
      </c>
      <c r="D101" s="36" t="s">
        <v>40</v>
      </c>
      <c r="E101" s="36" t="s">
        <v>41</v>
      </c>
      <c r="F101" s="36" t="s">
        <v>339</v>
      </c>
      <c r="G101" s="39"/>
      <c r="H101" s="39"/>
      <c r="I101" s="39"/>
      <c r="J101" s="39"/>
      <c r="K101" s="39">
        <v>3</v>
      </c>
      <c r="L101" s="32"/>
      <c r="M101" s="32">
        <v>4</v>
      </c>
      <c r="N101" s="32" t="s">
        <v>2</v>
      </c>
      <c r="O101" s="32"/>
      <c r="P101" s="32">
        <f t="shared" si="5"/>
        <v>240</v>
      </c>
      <c r="Q101" s="32"/>
      <c r="R101" s="32"/>
    </row>
    <row r="102" spans="1:18" x14ac:dyDescent="0.25">
      <c r="A102" s="32">
        <v>101</v>
      </c>
      <c r="B102" s="33">
        <v>41346</v>
      </c>
      <c r="C102" s="32" t="s">
        <v>4</v>
      </c>
      <c r="D102" s="36" t="s">
        <v>41</v>
      </c>
      <c r="E102" s="36" t="s">
        <v>105</v>
      </c>
      <c r="F102" s="36" t="s">
        <v>399</v>
      </c>
      <c r="G102" s="39"/>
      <c r="H102" s="39"/>
      <c r="I102" s="39"/>
      <c r="J102" s="39"/>
      <c r="K102" s="39">
        <v>5</v>
      </c>
      <c r="L102" s="32"/>
      <c r="M102" s="32">
        <v>9</v>
      </c>
      <c r="N102" s="32" t="s">
        <v>3</v>
      </c>
      <c r="O102" s="32"/>
      <c r="P102" s="32">
        <f t="shared" si="5"/>
        <v>540</v>
      </c>
      <c r="Q102" s="32"/>
      <c r="R102" s="32"/>
    </row>
    <row r="103" spans="1:18" x14ac:dyDescent="0.25">
      <c r="A103" s="32">
        <v>102</v>
      </c>
      <c r="B103" s="33">
        <v>41346</v>
      </c>
      <c r="C103" s="32" t="s">
        <v>4</v>
      </c>
      <c r="D103" s="36" t="s">
        <v>105</v>
      </c>
      <c r="E103" s="36" t="s">
        <v>106</v>
      </c>
      <c r="F103" s="36" t="s">
        <v>400</v>
      </c>
      <c r="G103" s="39"/>
      <c r="H103" s="39"/>
      <c r="I103" s="39"/>
      <c r="J103" s="39"/>
      <c r="K103" s="39">
        <v>7</v>
      </c>
      <c r="L103" s="32"/>
      <c r="M103" s="32">
        <v>13</v>
      </c>
      <c r="N103" s="32" t="s">
        <v>2</v>
      </c>
      <c r="O103" s="32"/>
      <c r="P103" s="32">
        <f t="shared" si="5"/>
        <v>780</v>
      </c>
      <c r="Q103" s="32"/>
      <c r="R103" s="32"/>
    </row>
    <row r="104" spans="1:18" x14ac:dyDescent="0.25">
      <c r="A104" s="32">
        <v>103</v>
      </c>
      <c r="B104" s="33">
        <v>41346</v>
      </c>
      <c r="C104" s="32" t="s">
        <v>4</v>
      </c>
      <c r="D104" s="36" t="s">
        <v>106</v>
      </c>
      <c r="E104" s="36" t="s">
        <v>107</v>
      </c>
      <c r="F104" s="36" t="s">
        <v>401</v>
      </c>
      <c r="G104" s="39"/>
      <c r="H104" s="39"/>
      <c r="I104" s="39"/>
      <c r="J104" s="39"/>
      <c r="K104" s="39">
        <v>5</v>
      </c>
      <c r="L104" s="32"/>
      <c r="M104" s="32">
        <v>9</v>
      </c>
      <c r="N104" s="32" t="s">
        <v>2</v>
      </c>
      <c r="O104" s="32"/>
      <c r="P104" s="32">
        <f t="shared" si="5"/>
        <v>540</v>
      </c>
      <c r="Q104" s="32"/>
      <c r="R104" s="32"/>
    </row>
    <row r="105" spans="1:18" x14ac:dyDescent="0.25">
      <c r="A105" s="32">
        <v>104</v>
      </c>
      <c r="B105" s="33">
        <v>41346</v>
      </c>
      <c r="C105" s="32" t="s">
        <v>5</v>
      </c>
      <c r="D105" s="36" t="s">
        <v>107</v>
      </c>
      <c r="E105" s="36" t="s">
        <v>108</v>
      </c>
      <c r="F105" s="36" t="s">
        <v>402</v>
      </c>
      <c r="G105" s="39"/>
      <c r="H105" s="39"/>
      <c r="I105" s="39"/>
      <c r="J105" s="39"/>
      <c r="K105" s="39">
        <v>3</v>
      </c>
      <c r="L105" s="32"/>
      <c r="M105" s="32">
        <v>5</v>
      </c>
      <c r="N105" s="32" t="s">
        <v>2</v>
      </c>
      <c r="O105" s="32"/>
      <c r="P105" s="32">
        <f t="shared" si="5"/>
        <v>300</v>
      </c>
      <c r="Q105" s="32"/>
      <c r="R105" s="32"/>
    </row>
    <row r="106" spans="1:18" x14ac:dyDescent="0.25">
      <c r="A106" s="32">
        <v>105</v>
      </c>
      <c r="B106" s="33">
        <v>41346</v>
      </c>
      <c r="C106" s="32" t="s">
        <v>4</v>
      </c>
      <c r="D106" s="36" t="s">
        <v>108</v>
      </c>
      <c r="E106" s="36" t="s">
        <v>109</v>
      </c>
      <c r="F106" s="36" t="s">
        <v>403</v>
      </c>
      <c r="G106" s="39"/>
      <c r="H106" s="39"/>
      <c r="I106" s="39"/>
      <c r="J106" s="39"/>
      <c r="K106" s="39">
        <v>4</v>
      </c>
      <c r="L106" s="32"/>
      <c r="M106" s="32">
        <v>8</v>
      </c>
      <c r="N106" s="32" t="s">
        <v>3</v>
      </c>
      <c r="O106" s="32"/>
      <c r="P106" s="32">
        <f t="shared" si="5"/>
        <v>480</v>
      </c>
      <c r="Q106" s="32"/>
      <c r="R106" s="32"/>
    </row>
    <row r="107" spans="1:18" x14ac:dyDescent="0.25">
      <c r="A107" s="32">
        <v>106</v>
      </c>
      <c r="B107" s="33">
        <v>41346</v>
      </c>
      <c r="C107" s="32" t="s">
        <v>4</v>
      </c>
      <c r="D107" s="36" t="s">
        <v>109</v>
      </c>
      <c r="E107" s="36" t="s">
        <v>47</v>
      </c>
      <c r="F107" s="36" t="s">
        <v>404</v>
      </c>
      <c r="G107" s="39"/>
      <c r="H107" s="39"/>
      <c r="I107" s="39"/>
      <c r="J107" s="39"/>
      <c r="K107" s="39">
        <v>4</v>
      </c>
      <c r="L107" s="32"/>
      <c r="M107" s="32">
        <v>7</v>
      </c>
      <c r="N107" s="32" t="s">
        <v>2</v>
      </c>
      <c r="O107" s="32"/>
      <c r="P107" s="32">
        <f t="shared" si="5"/>
        <v>420</v>
      </c>
      <c r="Q107" s="32"/>
      <c r="R107" s="32"/>
    </row>
    <row r="108" spans="1:18" x14ac:dyDescent="0.25">
      <c r="A108" s="32">
        <v>107</v>
      </c>
      <c r="B108" s="33">
        <v>41347</v>
      </c>
      <c r="C108" s="32" t="s">
        <v>4</v>
      </c>
      <c r="D108" s="36" t="s">
        <v>110</v>
      </c>
      <c r="E108" s="36" t="s">
        <v>54</v>
      </c>
      <c r="F108" s="36" t="s">
        <v>405</v>
      </c>
      <c r="G108" s="39"/>
      <c r="H108" s="39"/>
      <c r="I108" s="39"/>
      <c r="J108" s="39"/>
      <c r="K108" s="39">
        <v>3</v>
      </c>
      <c r="L108" s="32"/>
      <c r="M108" s="32">
        <v>5</v>
      </c>
      <c r="N108" s="32" t="s">
        <v>2</v>
      </c>
      <c r="O108" s="32"/>
      <c r="P108" s="32">
        <f t="shared" si="5"/>
        <v>300</v>
      </c>
      <c r="Q108" s="32"/>
      <c r="R108" s="32"/>
    </row>
    <row r="109" spans="1:18" x14ac:dyDescent="0.25">
      <c r="A109" s="32">
        <v>108</v>
      </c>
      <c r="B109" s="33">
        <v>41347</v>
      </c>
      <c r="C109" s="32" t="s">
        <v>4</v>
      </c>
      <c r="D109" s="36" t="s">
        <v>54</v>
      </c>
      <c r="E109" s="36" t="s">
        <v>111</v>
      </c>
      <c r="F109" s="36" t="s">
        <v>406</v>
      </c>
      <c r="G109" s="39"/>
      <c r="H109" s="39"/>
      <c r="I109" s="39"/>
      <c r="J109" s="39"/>
      <c r="K109" s="39">
        <v>7</v>
      </c>
      <c r="L109" s="32"/>
      <c r="M109" s="32">
        <v>14</v>
      </c>
      <c r="N109" s="32" t="s">
        <v>2</v>
      </c>
      <c r="O109" s="32"/>
      <c r="P109" s="32">
        <f t="shared" si="5"/>
        <v>840</v>
      </c>
      <c r="Q109" s="32"/>
      <c r="R109" s="32"/>
    </row>
    <row r="110" spans="1:18" x14ac:dyDescent="0.25">
      <c r="A110" s="32">
        <v>109</v>
      </c>
      <c r="B110" s="33">
        <v>41347</v>
      </c>
      <c r="C110" s="32" t="s">
        <v>5</v>
      </c>
      <c r="D110" s="36" t="s">
        <v>111</v>
      </c>
      <c r="E110" s="36" t="s">
        <v>112</v>
      </c>
      <c r="F110" s="36" t="s">
        <v>407</v>
      </c>
      <c r="G110" s="39"/>
      <c r="H110" s="39"/>
      <c r="I110" s="39"/>
      <c r="J110" s="39"/>
      <c r="K110" s="39">
        <v>5</v>
      </c>
      <c r="L110" s="32"/>
      <c r="M110" s="32">
        <v>8</v>
      </c>
      <c r="N110" s="32" t="s">
        <v>3</v>
      </c>
      <c r="O110" s="32"/>
      <c r="P110" s="32">
        <f t="shared" si="5"/>
        <v>480</v>
      </c>
      <c r="Q110" s="32"/>
      <c r="R110" s="32"/>
    </row>
    <row r="111" spans="1:18" x14ac:dyDescent="0.25">
      <c r="A111" s="32">
        <v>110</v>
      </c>
      <c r="B111" s="33">
        <v>41347</v>
      </c>
      <c r="C111" s="32" t="s">
        <v>5</v>
      </c>
      <c r="D111" s="36" t="s">
        <v>112</v>
      </c>
      <c r="E111" s="36" t="s">
        <v>113</v>
      </c>
      <c r="F111" s="36" t="s">
        <v>408</v>
      </c>
      <c r="G111" s="39"/>
      <c r="H111" s="39"/>
      <c r="I111" s="39"/>
      <c r="J111" s="39"/>
      <c r="K111" s="39">
        <v>1</v>
      </c>
      <c r="L111" s="32"/>
      <c r="M111" s="32">
        <v>2</v>
      </c>
      <c r="N111" s="32" t="s">
        <v>2</v>
      </c>
      <c r="O111" s="32"/>
      <c r="P111" s="32">
        <f t="shared" si="5"/>
        <v>120</v>
      </c>
      <c r="Q111" s="32"/>
      <c r="R111" s="32"/>
    </row>
    <row r="112" spans="1:18" x14ac:dyDescent="0.25">
      <c r="A112" s="32">
        <v>111</v>
      </c>
      <c r="B112" s="33">
        <v>41347</v>
      </c>
      <c r="C112" s="32" t="s">
        <v>4</v>
      </c>
      <c r="D112" s="36" t="s">
        <v>113</v>
      </c>
      <c r="E112" s="36" t="s">
        <v>114</v>
      </c>
      <c r="F112" s="36" t="s">
        <v>409</v>
      </c>
      <c r="G112" s="39"/>
      <c r="H112" s="39"/>
      <c r="I112" s="39"/>
      <c r="J112" s="39"/>
      <c r="K112" s="39">
        <v>3</v>
      </c>
      <c r="L112" s="32"/>
      <c r="M112" s="32">
        <v>4</v>
      </c>
      <c r="N112" s="32" t="s">
        <v>3</v>
      </c>
      <c r="O112" s="32"/>
      <c r="P112" s="32">
        <f t="shared" si="5"/>
        <v>240</v>
      </c>
      <c r="Q112" s="32"/>
      <c r="R112" s="32"/>
    </row>
    <row r="113" spans="1:18" x14ac:dyDescent="0.25">
      <c r="A113" s="32">
        <v>112</v>
      </c>
      <c r="B113" s="33">
        <v>41347</v>
      </c>
      <c r="C113" s="32" t="s">
        <v>5</v>
      </c>
      <c r="D113" s="36" t="s">
        <v>114</v>
      </c>
      <c r="E113" s="36" t="s">
        <v>51</v>
      </c>
      <c r="F113" s="36" t="s">
        <v>410</v>
      </c>
      <c r="G113" s="39"/>
      <c r="H113" s="39"/>
      <c r="I113" s="39"/>
      <c r="J113" s="39"/>
      <c r="K113" s="39">
        <v>2</v>
      </c>
      <c r="L113" s="32"/>
      <c r="M113" s="32">
        <v>4</v>
      </c>
      <c r="N113" s="32" t="s">
        <v>3</v>
      </c>
      <c r="O113" s="32"/>
      <c r="P113" s="32">
        <f t="shared" si="5"/>
        <v>240</v>
      </c>
      <c r="Q113" s="32"/>
      <c r="R113" s="32"/>
    </row>
    <row r="114" spans="1:18" x14ac:dyDescent="0.25">
      <c r="A114" s="32">
        <v>113</v>
      </c>
      <c r="B114" s="33">
        <v>41347</v>
      </c>
      <c r="C114" s="32" t="s">
        <v>4</v>
      </c>
      <c r="D114" s="36" t="s">
        <v>51</v>
      </c>
      <c r="E114" s="36" t="s">
        <v>115</v>
      </c>
      <c r="F114" s="36" t="s">
        <v>411</v>
      </c>
      <c r="G114" s="39"/>
      <c r="H114" s="39"/>
      <c r="I114" s="39"/>
      <c r="J114" s="39"/>
      <c r="K114" s="39">
        <v>4</v>
      </c>
      <c r="L114" s="32"/>
      <c r="M114" s="32">
        <v>7</v>
      </c>
      <c r="N114" s="32" t="s">
        <v>3</v>
      </c>
      <c r="O114" s="32"/>
      <c r="P114" s="32">
        <f t="shared" si="5"/>
        <v>420</v>
      </c>
      <c r="Q114" s="32"/>
      <c r="R114" s="32"/>
    </row>
    <row r="115" spans="1:18" x14ac:dyDescent="0.25">
      <c r="A115" s="32">
        <v>114</v>
      </c>
      <c r="B115" s="33">
        <v>41347</v>
      </c>
      <c r="C115" s="32" t="s">
        <v>4</v>
      </c>
      <c r="D115" s="36" t="s">
        <v>115</v>
      </c>
      <c r="E115" s="36" t="s">
        <v>116</v>
      </c>
      <c r="F115" s="36" t="s">
        <v>412</v>
      </c>
      <c r="G115" s="39"/>
      <c r="H115" s="39"/>
      <c r="I115" s="39"/>
      <c r="J115" s="39"/>
      <c r="K115" s="39">
        <v>5</v>
      </c>
      <c r="L115" s="32"/>
      <c r="M115" s="32">
        <v>8</v>
      </c>
      <c r="N115" s="32" t="s">
        <v>3</v>
      </c>
      <c r="O115" s="32"/>
      <c r="P115" s="32">
        <f t="shared" si="5"/>
        <v>480</v>
      </c>
      <c r="Q115" s="32"/>
      <c r="R115" s="32"/>
    </row>
    <row r="116" spans="1:18" x14ac:dyDescent="0.25">
      <c r="A116" s="32">
        <v>115</v>
      </c>
      <c r="B116" s="33">
        <v>41347</v>
      </c>
      <c r="C116" s="32" t="s">
        <v>5</v>
      </c>
      <c r="D116" s="36" t="s">
        <v>116</v>
      </c>
      <c r="E116" s="36" t="s">
        <v>117</v>
      </c>
      <c r="F116" s="36" t="s">
        <v>413</v>
      </c>
      <c r="G116" s="39"/>
      <c r="H116" s="39"/>
      <c r="I116" s="39"/>
      <c r="J116" s="39"/>
      <c r="K116" s="39">
        <v>6</v>
      </c>
      <c r="L116" s="32"/>
      <c r="M116" s="32">
        <v>8</v>
      </c>
      <c r="N116" s="32" t="s">
        <v>3</v>
      </c>
      <c r="O116" s="32"/>
      <c r="P116" s="32">
        <f t="shared" si="5"/>
        <v>480</v>
      </c>
      <c r="Q116" s="32"/>
      <c r="R116" s="32"/>
    </row>
    <row r="117" spans="1:18" x14ac:dyDescent="0.25">
      <c r="A117" s="32">
        <v>116</v>
      </c>
      <c r="B117" s="33">
        <v>41347</v>
      </c>
      <c r="C117" s="32" t="s">
        <v>4</v>
      </c>
      <c r="D117" s="36" t="s">
        <v>117</v>
      </c>
      <c r="E117" s="36" t="s">
        <v>118</v>
      </c>
      <c r="F117" s="36" t="s">
        <v>414</v>
      </c>
      <c r="G117" s="39"/>
      <c r="H117" s="39"/>
      <c r="I117" s="39"/>
      <c r="J117" s="39"/>
      <c r="K117" s="39">
        <v>7</v>
      </c>
      <c r="L117" s="32"/>
      <c r="M117" s="32">
        <v>10</v>
      </c>
      <c r="N117" s="32" t="s">
        <v>3</v>
      </c>
      <c r="O117" s="32"/>
      <c r="P117" s="32">
        <f t="shared" si="5"/>
        <v>600</v>
      </c>
      <c r="Q117" s="32"/>
      <c r="R117" s="32"/>
    </row>
    <row r="118" spans="1:18" x14ac:dyDescent="0.25">
      <c r="A118" s="32">
        <v>117</v>
      </c>
      <c r="B118" s="33">
        <v>41347</v>
      </c>
      <c r="C118" s="32" t="s">
        <v>4</v>
      </c>
      <c r="D118" s="36" t="s">
        <v>118</v>
      </c>
      <c r="E118" s="36" t="s">
        <v>119</v>
      </c>
      <c r="F118" s="36" t="s">
        <v>415</v>
      </c>
      <c r="G118" s="39"/>
      <c r="H118" s="39"/>
      <c r="I118" s="39"/>
      <c r="J118" s="39"/>
      <c r="K118" s="39">
        <v>8</v>
      </c>
      <c r="L118" s="32"/>
      <c r="M118" s="32">
        <v>13</v>
      </c>
      <c r="N118" s="32" t="s">
        <v>2</v>
      </c>
      <c r="O118" s="32"/>
      <c r="P118" s="32">
        <f t="shared" si="5"/>
        <v>780</v>
      </c>
      <c r="Q118" s="32"/>
      <c r="R118" s="32"/>
    </row>
    <row r="119" spans="1:18" x14ac:dyDescent="0.25">
      <c r="A119" s="32">
        <v>118</v>
      </c>
      <c r="B119" s="33">
        <v>41347</v>
      </c>
      <c r="C119" s="32" t="s">
        <v>4</v>
      </c>
      <c r="D119" s="36" t="s">
        <v>119</v>
      </c>
      <c r="E119" s="36" t="s">
        <v>120</v>
      </c>
      <c r="F119" s="36" t="s">
        <v>416</v>
      </c>
      <c r="G119" s="39"/>
      <c r="H119" s="39"/>
      <c r="I119" s="39"/>
      <c r="J119" s="39"/>
      <c r="K119" s="39">
        <v>4</v>
      </c>
      <c r="L119" s="32"/>
      <c r="M119" s="32">
        <v>7</v>
      </c>
      <c r="N119" s="32" t="s">
        <v>2</v>
      </c>
      <c r="O119" s="32"/>
      <c r="P119" s="32">
        <f t="shared" si="5"/>
        <v>420</v>
      </c>
      <c r="Q119" s="32"/>
      <c r="R119" s="32"/>
    </row>
    <row r="120" spans="1:18" x14ac:dyDescent="0.25">
      <c r="A120" s="32">
        <v>119</v>
      </c>
      <c r="B120" s="33">
        <v>41347</v>
      </c>
      <c r="C120" s="32" t="s">
        <v>4</v>
      </c>
      <c r="D120" s="36" t="s">
        <v>120</v>
      </c>
      <c r="E120" s="36" t="s">
        <v>121</v>
      </c>
      <c r="F120" s="36" t="s">
        <v>417</v>
      </c>
      <c r="G120" s="39"/>
      <c r="H120" s="39"/>
      <c r="I120" s="39"/>
      <c r="J120" s="39"/>
      <c r="K120" s="39">
        <v>1</v>
      </c>
      <c r="L120" s="32"/>
      <c r="M120" s="32">
        <v>2</v>
      </c>
      <c r="N120" s="32" t="s">
        <v>2</v>
      </c>
      <c r="O120" s="32"/>
      <c r="P120" s="32">
        <f t="shared" si="5"/>
        <v>120</v>
      </c>
      <c r="Q120" s="32"/>
      <c r="R120" s="32"/>
    </row>
    <row r="121" spans="1:18" x14ac:dyDescent="0.25">
      <c r="A121" s="32">
        <v>120</v>
      </c>
      <c r="B121" s="33">
        <v>41347</v>
      </c>
      <c r="C121" s="32" t="s">
        <v>4</v>
      </c>
      <c r="D121" s="36" t="s">
        <v>121</v>
      </c>
      <c r="E121" s="36" t="s">
        <v>68</v>
      </c>
      <c r="F121" s="36" t="s">
        <v>418</v>
      </c>
      <c r="G121" s="39"/>
      <c r="H121" s="39"/>
      <c r="I121" s="39"/>
      <c r="J121" s="39"/>
      <c r="K121" s="39">
        <v>4</v>
      </c>
      <c r="L121" s="32"/>
      <c r="M121" s="32">
        <v>6</v>
      </c>
      <c r="N121" s="32" t="s">
        <v>3</v>
      </c>
      <c r="O121" s="32"/>
      <c r="P121" s="32">
        <f t="shared" si="5"/>
        <v>360</v>
      </c>
      <c r="Q121" s="32"/>
      <c r="R121" s="32"/>
    </row>
    <row r="122" spans="1:18" x14ac:dyDescent="0.25">
      <c r="A122" s="32">
        <v>121</v>
      </c>
      <c r="B122" s="33">
        <v>41347</v>
      </c>
      <c r="C122" s="32" t="s">
        <v>4</v>
      </c>
      <c r="D122" s="36" t="s">
        <v>68</v>
      </c>
      <c r="E122" s="36" t="s">
        <v>122</v>
      </c>
      <c r="F122" s="36" t="s">
        <v>419</v>
      </c>
      <c r="G122" s="39"/>
      <c r="H122" s="39"/>
      <c r="I122" s="39"/>
      <c r="J122" s="39"/>
      <c r="K122" s="39">
        <v>8</v>
      </c>
      <c r="L122" s="32"/>
      <c r="M122" s="32">
        <v>10</v>
      </c>
      <c r="N122" s="32" t="s">
        <v>3</v>
      </c>
      <c r="O122" s="32"/>
      <c r="P122" s="32">
        <f t="shared" si="5"/>
        <v>600</v>
      </c>
      <c r="Q122" s="32"/>
      <c r="R122" s="32"/>
    </row>
    <row r="123" spans="1:18" x14ac:dyDescent="0.25">
      <c r="A123" s="32">
        <v>122</v>
      </c>
      <c r="B123" s="33">
        <v>41347</v>
      </c>
      <c r="C123" s="32" t="s">
        <v>5</v>
      </c>
      <c r="D123" s="36" t="s">
        <v>122</v>
      </c>
      <c r="E123" s="36" t="s">
        <v>72</v>
      </c>
      <c r="F123" s="36" t="s">
        <v>420</v>
      </c>
      <c r="G123" s="39"/>
      <c r="H123" s="39"/>
      <c r="I123" s="39"/>
      <c r="J123" s="39"/>
      <c r="K123" s="39">
        <v>3</v>
      </c>
      <c r="L123" s="32"/>
      <c r="M123" s="32">
        <v>7</v>
      </c>
      <c r="N123" s="32" t="s">
        <v>2</v>
      </c>
      <c r="O123" s="32"/>
      <c r="P123" s="32">
        <f t="shared" si="5"/>
        <v>420</v>
      </c>
      <c r="Q123" s="32"/>
      <c r="R123" s="32"/>
    </row>
    <row r="124" spans="1:18" x14ac:dyDescent="0.25">
      <c r="A124" s="32">
        <v>123</v>
      </c>
      <c r="B124" s="33">
        <v>41347</v>
      </c>
      <c r="C124" s="32" t="s">
        <v>5</v>
      </c>
      <c r="D124" s="36" t="s">
        <v>72</v>
      </c>
      <c r="E124" s="36" t="s">
        <v>123</v>
      </c>
      <c r="F124" s="36" t="s">
        <v>421</v>
      </c>
      <c r="G124" s="39"/>
      <c r="H124" s="39"/>
      <c r="I124" s="39"/>
      <c r="J124" s="39"/>
      <c r="K124" s="39">
        <v>2</v>
      </c>
      <c r="L124" s="32"/>
      <c r="M124" s="32">
        <v>5</v>
      </c>
      <c r="N124" s="32" t="s">
        <v>2</v>
      </c>
      <c r="O124" s="32"/>
      <c r="P124" s="32">
        <f t="shared" si="5"/>
        <v>300</v>
      </c>
      <c r="Q124" s="32"/>
      <c r="R124" s="32"/>
    </row>
    <row r="125" spans="1:18" x14ac:dyDescent="0.25">
      <c r="A125" s="32">
        <v>124</v>
      </c>
      <c r="B125" s="33">
        <v>41347</v>
      </c>
      <c r="C125" s="32" t="s">
        <v>4</v>
      </c>
      <c r="D125" s="36" t="s">
        <v>123</v>
      </c>
      <c r="E125" s="36" t="s">
        <v>124</v>
      </c>
      <c r="F125" s="36" t="s">
        <v>422</v>
      </c>
      <c r="G125" s="39"/>
      <c r="H125" s="39"/>
      <c r="I125" s="39"/>
      <c r="J125" s="39"/>
      <c r="K125" s="39">
        <v>5</v>
      </c>
      <c r="L125" s="32"/>
      <c r="M125" s="32">
        <v>8</v>
      </c>
      <c r="N125" s="32" t="s">
        <v>3</v>
      </c>
      <c r="O125" s="32"/>
      <c r="P125" s="32">
        <f t="shared" si="5"/>
        <v>480</v>
      </c>
      <c r="Q125" s="32"/>
      <c r="R125" s="32"/>
    </row>
    <row r="126" spans="1:18" x14ac:dyDescent="0.25">
      <c r="A126" s="32">
        <v>125</v>
      </c>
      <c r="B126" s="33">
        <v>41347</v>
      </c>
      <c r="C126" s="32" t="s">
        <v>4</v>
      </c>
      <c r="D126" s="36" t="s">
        <v>124</v>
      </c>
      <c r="E126" s="36" t="s">
        <v>125</v>
      </c>
      <c r="F126" s="36" t="s">
        <v>423</v>
      </c>
      <c r="G126" s="39"/>
      <c r="H126" s="39"/>
      <c r="I126" s="39"/>
      <c r="J126" s="39"/>
      <c r="K126" s="39">
        <v>3</v>
      </c>
      <c r="L126" s="32"/>
      <c r="M126" s="32">
        <v>5</v>
      </c>
      <c r="N126" s="32" t="s">
        <v>3</v>
      </c>
      <c r="O126" s="32"/>
      <c r="P126" s="32">
        <f t="shared" si="5"/>
        <v>300</v>
      </c>
      <c r="Q126" s="32"/>
      <c r="R126" s="32"/>
    </row>
    <row r="127" spans="1:18" x14ac:dyDescent="0.25">
      <c r="A127" s="32">
        <v>126</v>
      </c>
      <c r="B127" s="33">
        <v>41347</v>
      </c>
      <c r="C127" s="32" t="s">
        <v>4</v>
      </c>
      <c r="D127" s="36" t="s">
        <v>125</v>
      </c>
      <c r="E127" s="36" t="s">
        <v>74</v>
      </c>
      <c r="F127" s="36" t="s">
        <v>424</v>
      </c>
      <c r="G127" s="39"/>
      <c r="H127" s="39"/>
      <c r="I127" s="39"/>
      <c r="J127" s="39"/>
      <c r="K127" s="39">
        <v>4</v>
      </c>
      <c r="L127" s="32"/>
      <c r="M127" s="32">
        <v>6</v>
      </c>
      <c r="N127" s="32" t="s">
        <v>3</v>
      </c>
      <c r="O127" s="32"/>
      <c r="P127" s="32">
        <f t="shared" si="5"/>
        <v>360</v>
      </c>
      <c r="Q127" s="32"/>
      <c r="R127" s="32"/>
    </row>
    <row r="128" spans="1:18" x14ac:dyDescent="0.25">
      <c r="A128" s="32">
        <v>127</v>
      </c>
      <c r="B128" s="33">
        <v>41347</v>
      </c>
      <c r="C128" s="32" t="s">
        <v>5</v>
      </c>
      <c r="D128" s="36" t="s">
        <v>74</v>
      </c>
      <c r="E128" s="36" t="s">
        <v>126</v>
      </c>
      <c r="F128" s="36" t="s">
        <v>425</v>
      </c>
      <c r="G128" s="39"/>
      <c r="H128" s="39"/>
      <c r="I128" s="39"/>
      <c r="J128" s="39"/>
      <c r="K128" s="39">
        <v>3</v>
      </c>
      <c r="L128" s="32"/>
      <c r="M128" s="32">
        <v>5</v>
      </c>
      <c r="N128" s="32" t="s">
        <v>3</v>
      </c>
      <c r="O128" s="32"/>
      <c r="P128" s="32">
        <f t="shared" si="5"/>
        <v>300</v>
      </c>
      <c r="Q128" s="32"/>
      <c r="R128" s="32"/>
    </row>
    <row r="129" spans="1:18" x14ac:dyDescent="0.25">
      <c r="A129" s="32">
        <v>128</v>
      </c>
      <c r="B129" s="33">
        <v>41347</v>
      </c>
      <c r="C129" s="32" t="s">
        <v>5</v>
      </c>
      <c r="D129" s="36" t="s">
        <v>126</v>
      </c>
      <c r="E129" s="36" t="s">
        <v>127</v>
      </c>
      <c r="F129" s="36" t="s">
        <v>426</v>
      </c>
      <c r="G129" s="39"/>
      <c r="H129" s="39"/>
      <c r="I129" s="39"/>
      <c r="J129" s="39"/>
      <c r="K129" s="39">
        <v>1</v>
      </c>
      <c r="L129" s="32"/>
      <c r="M129" s="32">
        <v>2</v>
      </c>
      <c r="N129" s="32" t="s">
        <v>3</v>
      </c>
      <c r="O129" s="32"/>
      <c r="P129" s="32">
        <f t="shared" si="5"/>
        <v>120</v>
      </c>
      <c r="Q129" s="32"/>
      <c r="R129" s="32"/>
    </row>
    <row r="130" spans="1:18" x14ac:dyDescent="0.25">
      <c r="A130" s="32">
        <v>129</v>
      </c>
      <c r="B130" s="33">
        <v>41347</v>
      </c>
      <c r="C130" s="32" t="s">
        <v>5</v>
      </c>
      <c r="D130" s="36">
        <v>0.68055555555555547</v>
      </c>
      <c r="E130" s="36" t="s">
        <v>128</v>
      </c>
      <c r="F130" s="36" t="s">
        <v>467</v>
      </c>
      <c r="G130" s="39"/>
      <c r="H130" s="39"/>
      <c r="I130" s="39"/>
      <c r="J130" s="39"/>
      <c r="K130" s="39">
        <v>5</v>
      </c>
      <c r="L130" s="32"/>
      <c r="M130" s="32">
        <v>9</v>
      </c>
      <c r="N130" s="32" t="s">
        <v>2</v>
      </c>
      <c r="O130" s="32"/>
      <c r="P130" s="32">
        <f t="shared" ref="P130:P161" si="6">M130*60</f>
        <v>540</v>
      </c>
      <c r="Q130" s="32"/>
      <c r="R130" s="32"/>
    </row>
    <row r="131" spans="1:18" x14ac:dyDescent="0.25">
      <c r="A131" s="32">
        <v>130</v>
      </c>
      <c r="B131" s="33">
        <v>41347</v>
      </c>
      <c r="C131" s="32" t="s">
        <v>4</v>
      </c>
      <c r="D131" s="36" t="s">
        <v>128</v>
      </c>
      <c r="E131" s="36" t="s">
        <v>129</v>
      </c>
      <c r="F131" s="36" t="s">
        <v>427</v>
      </c>
      <c r="G131" s="39"/>
      <c r="H131" s="39"/>
      <c r="I131" s="39"/>
      <c r="J131" s="39"/>
      <c r="K131" s="39">
        <v>3</v>
      </c>
      <c r="L131" s="32"/>
      <c r="M131" s="32">
        <v>5</v>
      </c>
      <c r="N131" s="32" t="s">
        <v>2</v>
      </c>
      <c r="O131" s="32"/>
      <c r="P131" s="32">
        <f t="shared" si="6"/>
        <v>300</v>
      </c>
      <c r="Q131" s="32"/>
      <c r="R131" s="32"/>
    </row>
    <row r="132" spans="1:18" x14ac:dyDescent="0.25">
      <c r="A132" s="32">
        <v>131</v>
      </c>
      <c r="B132" s="33">
        <v>41347</v>
      </c>
      <c r="C132" s="32" t="s">
        <v>4</v>
      </c>
      <c r="D132" s="36" t="s">
        <v>129</v>
      </c>
      <c r="E132" s="36" t="s">
        <v>130</v>
      </c>
      <c r="F132" s="36" t="s">
        <v>428</v>
      </c>
      <c r="G132" s="39"/>
      <c r="H132" s="39"/>
      <c r="I132" s="39"/>
      <c r="J132" s="39"/>
      <c r="K132" s="39">
        <v>2</v>
      </c>
      <c r="L132" s="32"/>
      <c r="M132" s="32">
        <v>4</v>
      </c>
      <c r="N132" s="32" t="s">
        <v>2</v>
      </c>
      <c r="O132" s="32"/>
      <c r="P132" s="32">
        <f t="shared" si="6"/>
        <v>240</v>
      </c>
      <c r="Q132" s="32"/>
      <c r="R132" s="32"/>
    </row>
    <row r="133" spans="1:18" x14ac:dyDescent="0.25">
      <c r="A133" s="32">
        <v>132</v>
      </c>
      <c r="B133" s="33">
        <v>41347</v>
      </c>
      <c r="C133" s="32" t="s">
        <v>5</v>
      </c>
      <c r="D133" s="36" t="s">
        <v>130</v>
      </c>
      <c r="E133" s="36" t="s">
        <v>131</v>
      </c>
      <c r="F133" s="36" t="s">
        <v>429</v>
      </c>
      <c r="G133" s="39"/>
      <c r="H133" s="39"/>
      <c r="I133" s="39"/>
      <c r="J133" s="39"/>
      <c r="K133" s="39">
        <v>3</v>
      </c>
      <c r="L133" s="32"/>
      <c r="M133" s="32">
        <v>4</v>
      </c>
      <c r="N133" s="32" t="s">
        <v>2</v>
      </c>
      <c r="O133" s="32"/>
      <c r="P133" s="32">
        <f t="shared" si="6"/>
        <v>240</v>
      </c>
      <c r="Q133" s="32"/>
      <c r="R133" s="32"/>
    </row>
    <row r="134" spans="1:18" x14ac:dyDescent="0.25">
      <c r="A134" s="32">
        <v>133</v>
      </c>
      <c r="B134" s="33">
        <v>41347</v>
      </c>
      <c r="C134" s="32" t="s">
        <v>4</v>
      </c>
      <c r="D134" s="36" t="s">
        <v>131</v>
      </c>
      <c r="E134" s="36" t="s">
        <v>132</v>
      </c>
      <c r="F134" s="36" t="s">
        <v>430</v>
      </c>
      <c r="G134" s="39"/>
      <c r="H134" s="39"/>
      <c r="I134" s="39"/>
      <c r="J134" s="39"/>
      <c r="K134" s="39">
        <v>6</v>
      </c>
      <c r="L134" s="32"/>
      <c r="M134" s="32">
        <v>9</v>
      </c>
      <c r="N134" s="32" t="s">
        <v>3</v>
      </c>
      <c r="O134" s="32"/>
      <c r="P134" s="32">
        <f t="shared" si="6"/>
        <v>540</v>
      </c>
      <c r="Q134" s="32"/>
      <c r="R134" s="32"/>
    </row>
    <row r="135" spans="1:18" x14ac:dyDescent="0.25">
      <c r="A135" s="32">
        <v>134</v>
      </c>
      <c r="B135" s="33">
        <v>41347</v>
      </c>
      <c r="C135" s="32" t="s">
        <v>5</v>
      </c>
      <c r="D135" s="36" t="s">
        <v>132</v>
      </c>
      <c r="E135" s="36" t="s">
        <v>133</v>
      </c>
      <c r="F135" s="36" t="s">
        <v>431</v>
      </c>
      <c r="G135" s="39"/>
      <c r="H135" s="39"/>
      <c r="I135" s="39"/>
      <c r="J135" s="39"/>
      <c r="K135" s="39">
        <v>3</v>
      </c>
      <c r="L135" s="32"/>
      <c r="M135" s="32">
        <v>5</v>
      </c>
      <c r="N135" s="32" t="s">
        <v>3</v>
      </c>
      <c r="O135" s="32"/>
      <c r="P135" s="32">
        <f t="shared" si="6"/>
        <v>300</v>
      </c>
      <c r="Q135" s="32"/>
      <c r="R135" s="32"/>
    </row>
    <row r="136" spans="1:18" x14ac:dyDescent="0.25">
      <c r="A136" s="32">
        <v>135</v>
      </c>
      <c r="B136" s="33">
        <v>41347</v>
      </c>
      <c r="C136" s="32" t="s">
        <v>5</v>
      </c>
      <c r="D136" s="36" t="s">
        <v>133</v>
      </c>
      <c r="E136" s="36" t="s">
        <v>134</v>
      </c>
      <c r="F136" s="36" t="s">
        <v>432</v>
      </c>
      <c r="G136" s="39"/>
      <c r="H136" s="39"/>
      <c r="I136" s="39"/>
      <c r="J136" s="39"/>
      <c r="K136" s="39">
        <v>0</v>
      </c>
      <c r="L136" s="32"/>
      <c r="M136" s="32">
        <v>1</v>
      </c>
      <c r="N136" s="32" t="s">
        <v>2</v>
      </c>
      <c r="O136" s="32"/>
      <c r="P136" s="32">
        <f t="shared" si="6"/>
        <v>60</v>
      </c>
      <c r="Q136" s="32"/>
      <c r="R136" s="32"/>
    </row>
    <row r="137" spans="1:18" x14ac:dyDescent="0.25">
      <c r="A137" s="32">
        <v>136</v>
      </c>
      <c r="B137" s="33">
        <v>41348</v>
      </c>
      <c r="C137" s="32" t="s">
        <v>5</v>
      </c>
      <c r="D137" s="36" t="s">
        <v>55</v>
      </c>
      <c r="E137" s="36" t="s">
        <v>56</v>
      </c>
      <c r="F137" s="36" t="s">
        <v>348</v>
      </c>
      <c r="G137" s="39"/>
      <c r="H137" s="39"/>
      <c r="I137" s="39"/>
      <c r="J137" s="39"/>
      <c r="K137" s="39">
        <v>1</v>
      </c>
      <c r="L137" s="32"/>
      <c r="M137" s="32">
        <v>2</v>
      </c>
      <c r="N137" s="32" t="s">
        <v>2</v>
      </c>
      <c r="O137" s="32"/>
      <c r="P137" s="32">
        <f t="shared" si="6"/>
        <v>120</v>
      </c>
      <c r="Q137" s="32"/>
      <c r="R137" s="32"/>
    </row>
    <row r="138" spans="1:18" x14ac:dyDescent="0.25">
      <c r="A138" s="32">
        <v>137</v>
      </c>
      <c r="B138" s="33">
        <v>41348</v>
      </c>
      <c r="C138" s="32" t="s">
        <v>4</v>
      </c>
      <c r="D138" s="36" t="s">
        <v>56</v>
      </c>
      <c r="E138" s="36" t="s">
        <v>111</v>
      </c>
      <c r="F138" s="36" t="s">
        <v>433</v>
      </c>
      <c r="G138" s="39"/>
      <c r="H138" s="39"/>
      <c r="I138" s="39"/>
      <c r="J138" s="39"/>
      <c r="K138" s="39">
        <v>4</v>
      </c>
      <c r="L138" s="32"/>
      <c r="M138" s="32">
        <v>6</v>
      </c>
      <c r="N138" s="32" t="s">
        <v>2</v>
      </c>
      <c r="O138" s="32"/>
      <c r="P138" s="32">
        <f t="shared" si="6"/>
        <v>360</v>
      </c>
      <c r="Q138" s="32"/>
      <c r="R138" s="32"/>
    </row>
    <row r="139" spans="1:18" x14ac:dyDescent="0.25">
      <c r="A139" s="32">
        <v>138</v>
      </c>
      <c r="B139" s="33">
        <v>41348</v>
      </c>
      <c r="C139" s="32" t="s">
        <v>5</v>
      </c>
      <c r="D139" s="36" t="s">
        <v>111</v>
      </c>
      <c r="E139" s="36" t="s">
        <v>50</v>
      </c>
      <c r="F139" s="36" t="s">
        <v>434</v>
      </c>
      <c r="G139" s="39"/>
      <c r="H139" s="39"/>
      <c r="I139" s="39"/>
      <c r="J139" s="39"/>
      <c r="K139" s="39">
        <v>3</v>
      </c>
      <c r="L139" s="32"/>
      <c r="M139" s="32">
        <v>6</v>
      </c>
      <c r="N139" s="32" t="s">
        <v>3</v>
      </c>
      <c r="O139" s="32"/>
      <c r="P139" s="32">
        <f t="shared" si="6"/>
        <v>360</v>
      </c>
      <c r="Q139" s="32"/>
      <c r="R139" s="32"/>
    </row>
    <row r="140" spans="1:18" x14ac:dyDescent="0.25">
      <c r="A140" s="32">
        <v>139</v>
      </c>
      <c r="B140" s="33">
        <v>41348</v>
      </c>
      <c r="C140" s="32" t="s">
        <v>4</v>
      </c>
      <c r="D140" s="36" t="s">
        <v>50</v>
      </c>
      <c r="E140" s="36" t="s">
        <v>135</v>
      </c>
      <c r="F140" s="36" t="s">
        <v>435</v>
      </c>
      <c r="G140" s="39"/>
      <c r="H140" s="39"/>
      <c r="I140" s="39"/>
      <c r="J140" s="39"/>
      <c r="K140" s="39">
        <v>8</v>
      </c>
      <c r="L140" s="32"/>
      <c r="M140" s="32">
        <v>15</v>
      </c>
      <c r="N140" s="32" t="s">
        <v>2</v>
      </c>
      <c r="O140" s="32"/>
      <c r="P140" s="32">
        <f t="shared" si="6"/>
        <v>900</v>
      </c>
      <c r="Q140" s="32"/>
      <c r="R140" s="32"/>
    </row>
    <row r="141" spans="1:18" x14ac:dyDescent="0.25">
      <c r="A141" s="32">
        <v>140</v>
      </c>
      <c r="B141" s="33">
        <v>41348</v>
      </c>
      <c r="C141" s="32" t="s">
        <v>5</v>
      </c>
      <c r="D141" s="36" t="s">
        <v>135</v>
      </c>
      <c r="E141" s="36" t="s">
        <v>52</v>
      </c>
      <c r="F141" s="36" t="s">
        <v>436</v>
      </c>
      <c r="G141" s="39"/>
      <c r="H141" s="39"/>
      <c r="I141" s="39"/>
      <c r="J141" s="39"/>
      <c r="K141" s="39">
        <v>3</v>
      </c>
      <c r="L141" s="32"/>
      <c r="M141" s="32">
        <v>5</v>
      </c>
      <c r="N141" s="32" t="s">
        <v>2</v>
      </c>
      <c r="O141" s="32"/>
      <c r="P141" s="32">
        <f t="shared" si="6"/>
        <v>300</v>
      </c>
      <c r="Q141" s="32"/>
      <c r="R141" s="32"/>
    </row>
    <row r="142" spans="1:18" x14ac:dyDescent="0.25">
      <c r="A142" s="32">
        <v>141</v>
      </c>
      <c r="B142" s="33">
        <v>41348</v>
      </c>
      <c r="C142" s="32" t="s">
        <v>4</v>
      </c>
      <c r="D142" s="36" t="s">
        <v>52</v>
      </c>
      <c r="E142" s="36" t="s">
        <v>136</v>
      </c>
      <c r="F142" s="36" t="s">
        <v>437</v>
      </c>
      <c r="G142" s="39"/>
      <c r="H142" s="39"/>
      <c r="I142" s="39"/>
      <c r="J142" s="39"/>
      <c r="K142" s="39">
        <v>7</v>
      </c>
      <c r="L142" s="32"/>
      <c r="M142" s="32">
        <v>14</v>
      </c>
      <c r="N142" s="32" t="s">
        <v>2</v>
      </c>
      <c r="O142" s="32"/>
      <c r="P142" s="32">
        <f t="shared" si="6"/>
        <v>840</v>
      </c>
      <c r="Q142" s="32"/>
      <c r="R142" s="32"/>
    </row>
    <row r="143" spans="1:18" x14ac:dyDescent="0.25">
      <c r="A143" s="32">
        <v>142</v>
      </c>
      <c r="B143" s="33">
        <v>41348</v>
      </c>
      <c r="C143" s="32" t="s">
        <v>4</v>
      </c>
      <c r="D143" s="36">
        <v>0.61805555555555558</v>
      </c>
      <c r="E143" s="36" t="s">
        <v>137</v>
      </c>
      <c r="F143" s="36" t="s">
        <v>468</v>
      </c>
      <c r="G143" s="39"/>
      <c r="H143" s="39"/>
      <c r="I143" s="39"/>
      <c r="J143" s="39"/>
      <c r="K143" s="39">
        <v>9</v>
      </c>
      <c r="L143" s="32"/>
      <c r="M143" s="32">
        <v>15</v>
      </c>
      <c r="N143" s="32" t="s">
        <v>2</v>
      </c>
      <c r="O143" s="32"/>
      <c r="P143" s="32">
        <f t="shared" si="6"/>
        <v>900</v>
      </c>
      <c r="Q143" s="32"/>
      <c r="R143" s="32"/>
    </row>
    <row r="144" spans="1:18" x14ac:dyDescent="0.25">
      <c r="A144" s="32">
        <v>143</v>
      </c>
      <c r="B144" s="33">
        <v>41348</v>
      </c>
      <c r="C144" s="32" t="s">
        <v>4</v>
      </c>
      <c r="D144" s="36" t="s">
        <v>137</v>
      </c>
      <c r="E144" s="36" t="s">
        <v>138</v>
      </c>
      <c r="F144" s="36" t="s">
        <v>438</v>
      </c>
      <c r="G144" s="39"/>
      <c r="H144" s="39"/>
      <c r="I144" s="39"/>
      <c r="J144" s="39"/>
      <c r="K144" s="39">
        <v>3</v>
      </c>
      <c r="L144" s="32"/>
      <c r="M144" s="32">
        <v>4</v>
      </c>
      <c r="N144" s="32" t="s">
        <v>3</v>
      </c>
      <c r="O144" s="32"/>
      <c r="P144" s="32">
        <f t="shared" si="6"/>
        <v>240</v>
      </c>
      <c r="Q144" s="32"/>
      <c r="R144" s="32"/>
    </row>
    <row r="145" spans="1:18" x14ac:dyDescent="0.25">
      <c r="A145" s="32">
        <v>144</v>
      </c>
      <c r="B145" s="33">
        <v>41348</v>
      </c>
      <c r="C145" s="32" t="s">
        <v>4</v>
      </c>
      <c r="D145" s="36" t="s">
        <v>138</v>
      </c>
      <c r="E145" s="36" t="s">
        <v>139</v>
      </c>
      <c r="F145" s="36" t="s">
        <v>439</v>
      </c>
      <c r="G145" s="39"/>
      <c r="H145" s="39"/>
      <c r="I145" s="39"/>
      <c r="J145" s="39"/>
      <c r="K145" s="39">
        <v>7</v>
      </c>
      <c r="L145" s="32"/>
      <c r="M145" s="32">
        <v>13</v>
      </c>
      <c r="N145" s="32" t="s">
        <v>2</v>
      </c>
      <c r="O145" s="32"/>
      <c r="P145" s="32">
        <f t="shared" si="6"/>
        <v>780</v>
      </c>
      <c r="Q145" s="32"/>
      <c r="R145" s="32"/>
    </row>
    <row r="146" spans="1:18" x14ac:dyDescent="0.25">
      <c r="A146" s="32">
        <v>145</v>
      </c>
      <c r="B146" s="33">
        <v>41348</v>
      </c>
      <c r="C146" s="32" t="s">
        <v>4</v>
      </c>
      <c r="D146" s="36" t="s">
        <v>139</v>
      </c>
      <c r="E146" s="36" t="s">
        <v>68</v>
      </c>
      <c r="F146" s="36" t="s">
        <v>440</v>
      </c>
      <c r="G146" s="39"/>
      <c r="H146" s="39"/>
      <c r="I146" s="39"/>
      <c r="J146" s="39"/>
      <c r="K146" s="39">
        <v>0</v>
      </c>
      <c r="L146" s="32"/>
      <c r="M146" s="32">
        <v>1</v>
      </c>
      <c r="N146" s="32" t="s">
        <v>2</v>
      </c>
      <c r="O146" s="32"/>
      <c r="P146" s="32">
        <f t="shared" si="6"/>
        <v>60</v>
      </c>
      <c r="Q146" s="32"/>
      <c r="R146" s="32"/>
    </row>
    <row r="147" spans="1:18" x14ac:dyDescent="0.25">
      <c r="A147" s="32">
        <v>146</v>
      </c>
      <c r="B147" s="33">
        <v>41348</v>
      </c>
      <c r="C147" s="32" t="s">
        <v>5</v>
      </c>
      <c r="D147" s="36" t="s">
        <v>68</v>
      </c>
      <c r="E147" s="36" t="s">
        <v>140</v>
      </c>
      <c r="F147" s="36" t="s">
        <v>441</v>
      </c>
      <c r="G147" s="39"/>
      <c r="H147" s="39"/>
      <c r="I147" s="39"/>
      <c r="J147" s="39"/>
      <c r="K147" s="39">
        <v>5</v>
      </c>
      <c r="L147" s="32"/>
      <c r="M147" s="32">
        <v>8</v>
      </c>
      <c r="N147" s="32" t="s">
        <v>3</v>
      </c>
      <c r="O147" s="32"/>
      <c r="P147" s="32">
        <f t="shared" si="6"/>
        <v>480</v>
      </c>
      <c r="Q147" s="32"/>
      <c r="R147" s="32"/>
    </row>
    <row r="148" spans="1:18" x14ac:dyDescent="0.25">
      <c r="A148" s="32">
        <v>147</v>
      </c>
      <c r="B148" s="33">
        <v>41348</v>
      </c>
      <c r="C148" s="32" t="s">
        <v>5</v>
      </c>
      <c r="D148" s="36" t="s">
        <v>140</v>
      </c>
      <c r="E148" s="36" t="s">
        <v>71</v>
      </c>
      <c r="F148" s="36" t="s">
        <v>442</v>
      </c>
      <c r="G148" s="39"/>
      <c r="H148" s="39"/>
      <c r="I148" s="39"/>
      <c r="J148" s="39"/>
      <c r="K148" s="39">
        <v>3</v>
      </c>
      <c r="L148" s="32"/>
      <c r="M148" s="32">
        <v>4</v>
      </c>
      <c r="N148" s="32" t="s">
        <v>2</v>
      </c>
      <c r="O148" s="32"/>
      <c r="P148" s="32">
        <f t="shared" si="6"/>
        <v>240</v>
      </c>
      <c r="Q148" s="32"/>
      <c r="R148" s="32"/>
    </row>
    <row r="149" spans="1:18" x14ac:dyDescent="0.25">
      <c r="A149" s="32">
        <v>148</v>
      </c>
      <c r="B149" s="33">
        <v>41348</v>
      </c>
      <c r="C149" s="32" t="s">
        <v>4</v>
      </c>
      <c r="D149" s="36" t="s">
        <v>71</v>
      </c>
      <c r="E149" s="36" t="s">
        <v>141</v>
      </c>
      <c r="F149" s="36" t="s">
        <v>443</v>
      </c>
      <c r="G149" s="39"/>
      <c r="H149" s="39"/>
      <c r="I149" s="39"/>
      <c r="J149" s="39"/>
      <c r="K149" s="39">
        <v>5</v>
      </c>
      <c r="L149" s="32"/>
      <c r="M149" s="32">
        <v>9</v>
      </c>
      <c r="N149" s="32" t="s">
        <v>3</v>
      </c>
      <c r="O149" s="32"/>
      <c r="P149" s="32">
        <f t="shared" si="6"/>
        <v>540</v>
      </c>
      <c r="Q149" s="32"/>
      <c r="R149" s="32"/>
    </row>
    <row r="150" spans="1:18" x14ac:dyDescent="0.25">
      <c r="A150" s="32">
        <v>149</v>
      </c>
      <c r="B150" s="33">
        <v>41348</v>
      </c>
      <c r="C150" s="32" t="s">
        <v>5</v>
      </c>
      <c r="D150" s="36" t="s">
        <v>141</v>
      </c>
      <c r="E150" s="36" t="s">
        <v>142</v>
      </c>
      <c r="F150" s="36" t="s">
        <v>444</v>
      </c>
      <c r="G150" s="39"/>
      <c r="H150" s="39"/>
      <c r="I150" s="39"/>
      <c r="J150" s="39"/>
      <c r="K150" s="39">
        <v>3</v>
      </c>
      <c r="L150" s="32"/>
      <c r="M150" s="32">
        <v>5</v>
      </c>
      <c r="N150" s="32" t="s">
        <v>3</v>
      </c>
      <c r="O150" s="32"/>
      <c r="P150" s="32">
        <f t="shared" si="6"/>
        <v>300</v>
      </c>
      <c r="Q150" s="32"/>
      <c r="R150" s="32"/>
    </row>
    <row r="151" spans="1:18" x14ac:dyDescent="0.25">
      <c r="A151" s="32">
        <v>150</v>
      </c>
      <c r="B151" s="33">
        <v>41348</v>
      </c>
      <c r="C151" s="32" t="s">
        <v>4</v>
      </c>
      <c r="D151" s="36" t="s">
        <v>142</v>
      </c>
      <c r="E151" s="36" t="s">
        <v>124</v>
      </c>
      <c r="F151" s="36" t="s">
        <v>445</v>
      </c>
      <c r="G151" s="39"/>
      <c r="H151" s="39"/>
      <c r="I151" s="39"/>
      <c r="J151" s="39"/>
      <c r="K151" s="39">
        <v>2</v>
      </c>
      <c r="L151" s="32"/>
      <c r="M151" s="32">
        <v>4</v>
      </c>
      <c r="N151" s="32" t="s">
        <v>2</v>
      </c>
      <c r="O151" s="32"/>
      <c r="P151" s="32">
        <f t="shared" si="6"/>
        <v>240</v>
      </c>
      <c r="Q151" s="32"/>
      <c r="R151" s="32"/>
    </row>
    <row r="152" spans="1:18" x14ac:dyDescent="0.25">
      <c r="A152" s="32">
        <v>151</v>
      </c>
      <c r="B152" s="33">
        <v>41348</v>
      </c>
      <c r="C152" s="32" t="s">
        <v>4</v>
      </c>
      <c r="D152" s="36">
        <v>0.66319444444444442</v>
      </c>
      <c r="E152" s="36" t="s">
        <v>143</v>
      </c>
      <c r="F152" s="36" t="s">
        <v>469</v>
      </c>
      <c r="G152" s="39"/>
      <c r="H152" s="39"/>
      <c r="I152" s="39"/>
      <c r="J152" s="39"/>
      <c r="K152" s="39">
        <v>8</v>
      </c>
      <c r="L152" s="32"/>
      <c r="M152" s="32">
        <v>15</v>
      </c>
      <c r="N152" s="32" t="s">
        <v>3</v>
      </c>
      <c r="O152" s="32"/>
      <c r="P152" s="32">
        <f t="shared" si="6"/>
        <v>900</v>
      </c>
      <c r="Q152" s="32"/>
      <c r="R152" s="32"/>
    </row>
    <row r="153" spans="1:18" x14ac:dyDescent="0.25">
      <c r="A153" s="32">
        <v>152</v>
      </c>
      <c r="B153" s="33">
        <v>41348</v>
      </c>
      <c r="C153" s="32" t="s">
        <v>5</v>
      </c>
      <c r="D153" s="36" t="s">
        <v>143</v>
      </c>
      <c r="E153" s="36" t="s">
        <v>75</v>
      </c>
      <c r="F153" s="36" t="s">
        <v>446</v>
      </c>
      <c r="G153" s="39"/>
      <c r="H153" s="39"/>
      <c r="I153" s="39"/>
      <c r="J153" s="39"/>
      <c r="K153" s="39">
        <v>7</v>
      </c>
      <c r="L153" s="32"/>
      <c r="M153" s="32">
        <v>11</v>
      </c>
      <c r="N153" s="32" t="s">
        <v>2</v>
      </c>
      <c r="O153" s="32"/>
      <c r="P153" s="32">
        <f t="shared" si="6"/>
        <v>660</v>
      </c>
      <c r="Q153" s="32"/>
      <c r="R153" s="32"/>
    </row>
    <row r="154" spans="1:18" x14ac:dyDescent="0.25">
      <c r="A154" s="32">
        <v>153</v>
      </c>
      <c r="B154" s="33">
        <v>41348</v>
      </c>
      <c r="C154" s="32" t="s">
        <v>4</v>
      </c>
      <c r="D154" s="36" t="s">
        <v>75</v>
      </c>
      <c r="E154" s="36" t="s">
        <v>144</v>
      </c>
      <c r="F154" s="36" t="s">
        <v>447</v>
      </c>
      <c r="G154" s="39"/>
      <c r="H154" s="39"/>
      <c r="I154" s="39"/>
      <c r="J154" s="39"/>
      <c r="K154" s="39">
        <v>2</v>
      </c>
      <c r="L154" s="32"/>
      <c r="M154" s="32">
        <v>3</v>
      </c>
      <c r="N154" s="32" t="s">
        <v>2</v>
      </c>
      <c r="O154" s="32"/>
      <c r="P154" s="32">
        <f t="shared" si="6"/>
        <v>180</v>
      </c>
      <c r="Q154" s="32"/>
      <c r="R154" s="32"/>
    </row>
    <row r="155" spans="1:18" x14ac:dyDescent="0.25">
      <c r="A155" s="32">
        <v>154</v>
      </c>
      <c r="B155" s="33">
        <v>41348</v>
      </c>
      <c r="C155" s="32" t="s">
        <v>4</v>
      </c>
      <c r="D155" s="36" t="s">
        <v>144</v>
      </c>
      <c r="E155" s="36" t="s">
        <v>145</v>
      </c>
      <c r="F155" s="36" t="s">
        <v>448</v>
      </c>
      <c r="G155" s="39"/>
      <c r="H155" s="39"/>
      <c r="I155" s="39"/>
      <c r="J155" s="39"/>
      <c r="K155" s="39">
        <v>4</v>
      </c>
      <c r="L155" s="32"/>
      <c r="M155" s="32">
        <v>9</v>
      </c>
      <c r="N155" s="32" t="s">
        <v>2</v>
      </c>
      <c r="O155" s="32"/>
      <c r="P155" s="32">
        <f t="shared" si="6"/>
        <v>540</v>
      </c>
      <c r="Q155" s="32"/>
      <c r="R155" s="32"/>
    </row>
    <row r="156" spans="1:18" x14ac:dyDescent="0.25">
      <c r="A156" s="32">
        <v>155</v>
      </c>
      <c r="B156" s="33">
        <v>41348</v>
      </c>
      <c r="C156" s="32" t="s">
        <v>4</v>
      </c>
      <c r="D156" s="36" t="s">
        <v>145</v>
      </c>
      <c r="E156" s="36" t="s">
        <v>146</v>
      </c>
      <c r="F156" s="36" t="s">
        <v>449</v>
      </c>
      <c r="G156" s="39"/>
      <c r="H156" s="39"/>
      <c r="I156" s="39"/>
      <c r="J156" s="39"/>
      <c r="K156" s="39">
        <v>1</v>
      </c>
      <c r="L156" s="32"/>
      <c r="M156" s="32">
        <v>2</v>
      </c>
      <c r="N156" s="32" t="s">
        <v>2</v>
      </c>
      <c r="O156" s="32"/>
      <c r="P156" s="32">
        <f t="shared" si="6"/>
        <v>120</v>
      </c>
      <c r="Q156" s="32"/>
      <c r="R156" s="32"/>
    </row>
    <row r="157" spans="1:18" x14ac:dyDescent="0.25">
      <c r="A157" s="32">
        <v>156</v>
      </c>
      <c r="B157" s="33">
        <v>41348</v>
      </c>
      <c r="C157" s="32" t="s">
        <v>4</v>
      </c>
      <c r="D157" s="36" t="s">
        <v>146</v>
      </c>
      <c r="E157" s="36" t="s">
        <v>147</v>
      </c>
      <c r="F157" s="36" t="s">
        <v>450</v>
      </c>
      <c r="G157" s="39"/>
      <c r="H157" s="39"/>
      <c r="I157" s="39"/>
      <c r="J157" s="39"/>
      <c r="K157" s="39">
        <v>7</v>
      </c>
      <c r="L157" s="32"/>
      <c r="M157" s="32">
        <v>11</v>
      </c>
      <c r="N157" s="32" t="s">
        <v>2</v>
      </c>
      <c r="O157" s="32"/>
      <c r="P157" s="32">
        <f t="shared" si="6"/>
        <v>660</v>
      </c>
      <c r="Q157" s="32"/>
      <c r="R157" s="32"/>
    </row>
    <row r="158" spans="1:18" x14ac:dyDescent="0.25">
      <c r="A158" s="32">
        <v>157</v>
      </c>
      <c r="B158" s="33">
        <v>41348</v>
      </c>
      <c r="C158" s="32" t="s">
        <v>4</v>
      </c>
      <c r="D158" s="36" t="s">
        <v>147</v>
      </c>
      <c r="E158" s="36" t="s">
        <v>148</v>
      </c>
      <c r="F158" s="36" t="s">
        <v>451</v>
      </c>
      <c r="G158" s="39"/>
      <c r="H158" s="39"/>
      <c r="I158" s="39"/>
      <c r="J158" s="39"/>
      <c r="K158" s="39">
        <v>5</v>
      </c>
      <c r="L158" s="32"/>
      <c r="M158" s="32">
        <v>8</v>
      </c>
      <c r="N158" s="32" t="s">
        <v>2</v>
      </c>
      <c r="O158" s="32"/>
      <c r="P158" s="32">
        <f t="shared" si="6"/>
        <v>480</v>
      </c>
      <c r="Q158" s="32"/>
      <c r="R158" s="32"/>
    </row>
    <row r="159" spans="1:18" x14ac:dyDescent="0.25">
      <c r="A159" s="32">
        <v>158</v>
      </c>
      <c r="B159" s="33">
        <v>41348</v>
      </c>
      <c r="C159" s="32" t="s">
        <v>4</v>
      </c>
      <c r="D159" s="36" t="s">
        <v>148</v>
      </c>
      <c r="E159" s="36" t="s">
        <v>149</v>
      </c>
      <c r="F159" s="36" t="s">
        <v>452</v>
      </c>
      <c r="G159" s="39"/>
      <c r="H159" s="39"/>
      <c r="I159" s="39"/>
      <c r="J159" s="39"/>
      <c r="K159" s="39">
        <v>6</v>
      </c>
      <c r="L159" s="32"/>
      <c r="M159" s="32">
        <v>8</v>
      </c>
      <c r="N159" s="32" t="s">
        <v>2</v>
      </c>
      <c r="O159" s="32"/>
      <c r="P159" s="32">
        <f t="shared" si="6"/>
        <v>480</v>
      </c>
      <c r="Q159" s="32"/>
      <c r="R159" s="32"/>
    </row>
    <row r="160" spans="1:18" x14ac:dyDescent="0.25">
      <c r="A160" s="32">
        <v>159</v>
      </c>
      <c r="B160" s="33">
        <v>41348</v>
      </c>
      <c r="C160" s="32" t="s">
        <v>4</v>
      </c>
      <c r="D160" s="36" t="s">
        <v>149</v>
      </c>
      <c r="E160" s="36" t="s">
        <v>150</v>
      </c>
      <c r="F160" s="36" t="s">
        <v>453</v>
      </c>
      <c r="G160" s="39"/>
      <c r="H160" s="39"/>
      <c r="I160" s="39"/>
      <c r="J160" s="39"/>
      <c r="K160" s="39">
        <v>7</v>
      </c>
      <c r="L160" s="32"/>
      <c r="M160" s="32">
        <v>11</v>
      </c>
      <c r="N160" s="32" t="s">
        <v>2</v>
      </c>
      <c r="O160" s="32"/>
      <c r="P160" s="32">
        <f t="shared" si="6"/>
        <v>660</v>
      </c>
      <c r="Q160" s="32"/>
      <c r="R160" s="32"/>
    </row>
    <row r="161" spans="1:18" x14ac:dyDescent="0.25">
      <c r="A161" s="32">
        <v>160</v>
      </c>
      <c r="B161" s="33">
        <v>41348</v>
      </c>
      <c r="C161" s="32" t="s">
        <v>5</v>
      </c>
      <c r="D161" s="36" t="s">
        <v>150</v>
      </c>
      <c r="E161" s="36" t="s">
        <v>151</v>
      </c>
      <c r="F161" s="36" t="s">
        <v>454</v>
      </c>
      <c r="G161" s="39"/>
      <c r="H161" s="39"/>
      <c r="I161" s="39"/>
      <c r="J161" s="39"/>
      <c r="K161" s="39">
        <v>3</v>
      </c>
      <c r="L161" s="32"/>
      <c r="M161" s="32">
        <v>4</v>
      </c>
      <c r="N161" s="32" t="s">
        <v>3</v>
      </c>
      <c r="O161" s="32"/>
      <c r="P161" s="32">
        <f t="shared" si="6"/>
        <v>240</v>
      </c>
      <c r="Q161" s="32"/>
      <c r="R161" s="32"/>
    </row>
    <row r="162" spans="1:18" x14ac:dyDescent="0.25">
      <c r="A162" s="32">
        <v>161</v>
      </c>
      <c r="B162" s="33">
        <v>41348</v>
      </c>
      <c r="C162" s="32" t="s">
        <v>4</v>
      </c>
      <c r="D162" s="36" t="s">
        <v>151</v>
      </c>
      <c r="E162" s="36" t="s">
        <v>152</v>
      </c>
      <c r="F162" s="36" t="s">
        <v>455</v>
      </c>
      <c r="G162" s="39"/>
      <c r="H162" s="39"/>
      <c r="I162" s="39"/>
      <c r="J162" s="39"/>
      <c r="K162" s="39">
        <v>6</v>
      </c>
      <c r="L162" s="32"/>
      <c r="M162" s="32">
        <v>9</v>
      </c>
      <c r="N162" s="32" t="s">
        <v>2</v>
      </c>
      <c r="O162" s="32"/>
      <c r="P162" s="32">
        <f t="shared" ref="P162:P168" si="7">M162*60</f>
        <v>540</v>
      </c>
      <c r="Q162" s="32"/>
      <c r="R162" s="32"/>
    </row>
    <row r="163" spans="1:18" x14ac:dyDescent="0.25">
      <c r="A163" s="32">
        <v>162</v>
      </c>
      <c r="B163" s="33">
        <v>41348</v>
      </c>
      <c r="C163" s="32" t="s">
        <v>4</v>
      </c>
      <c r="D163" s="36" t="s">
        <v>152</v>
      </c>
      <c r="E163" s="36" t="s">
        <v>153</v>
      </c>
      <c r="F163" s="36" t="s">
        <v>456</v>
      </c>
      <c r="G163" s="39"/>
      <c r="H163" s="39"/>
      <c r="I163" s="39"/>
      <c r="J163" s="39"/>
      <c r="K163" s="39">
        <v>7</v>
      </c>
      <c r="L163" s="32"/>
      <c r="M163" s="32">
        <v>9</v>
      </c>
      <c r="N163" s="32" t="s">
        <v>2</v>
      </c>
      <c r="O163" s="32"/>
      <c r="P163" s="32">
        <f t="shared" si="7"/>
        <v>540</v>
      </c>
      <c r="Q163" s="32"/>
      <c r="R163" s="32"/>
    </row>
    <row r="164" spans="1:18" x14ac:dyDescent="0.25">
      <c r="A164" s="32">
        <v>163</v>
      </c>
      <c r="B164" s="33">
        <v>41348</v>
      </c>
      <c r="C164" s="32" t="s">
        <v>4</v>
      </c>
      <c r="D164" s="36" t="s">
        <v>153</v>
      </c>
      <c r="E164" s="36" t="s">
        <v>154</v>
      </c>
      <c r="F164" s="36" t="s">
        <v>457</v>
      </c>
      <c r="G164" s="39"/>
      <c r="H164" s="39"/>
      <c r="I164" s="39"/>
      <c r="J164" s="39"/>
      <c r="K164" s="39">
        <v>4</v>
      </c>
      <c r="L164" s="32"/>
      <c r="M164" s="32">
        <v>6</v>
      </c>
      <c r="N164" s="32" t="s">
        <v>2</v>
      </c>
      <c r="O164" s="32"/>
      <c r="P164" s="32">
        <f t="shared" si="7"/>
        <v>360</v>
      </c>
      <c r="Q164" s="32"/>
      <c r="R164" s="32"/>
    </row>
    <row r="165" spans="1:18" x14ac:dyDescent="0.25">
      <c r="A165" s="32">
        <v>164</v>
      </c>
      <c r="B165" s="33">
        <v>41348</v>
      </c>
      <c r="C165" s="32" t="s">
        <v>4</v>
      </c>
      <c r="D165" s="36" t="s">
        <v>154</v>
      </c>
      <c r="E165" s="36" t="s">
        <v>155</v>
      </c>
      <c r="F165" s="36" t="s">
        <v>458</v>
      </c>
      <c r="G165" s="39"/>
      <c r="H165" s="39"/>
      <c r="I165" s="39"/>
      <c r="J165" s="39"/>
      <c r="K165" s="39">
        <v>0</v>
      </c>
      <c r="L165" s="32"/>
      <c r="M165" s="32">
        <v>1</v>
      </c>
      <c r="N165" s="32" t="s">
        <v>2</v>
      </c>
      <c r="O165" s="32"/>
      <c r="P165" s="32">
        <f t="shared" si="7"/>
        <v>60</v>
      </c>
      <c r="Q165" s="32"/>
      <c r="R165" s="32"/>
    </row>
    <row r="166" spans="1:18" x14ac:dyDescent="0.25">
      <c r="A166" s="32">
        <v>165</v>
      </c>
      <c r="B166" s="33">
        <v>41348</v>
      </c>
      <c r="C166" s="32" t="s">
        <v>5</v>
      </c>
      <c r="D166" s="36" t="s">
        <v>155</v>
      </c>
      <c r="E166" s="36" t="s">
        <v>156</v>
      </c>
      <c r="F166" s="36" t="s">
        <v>459</v>
      </c>
      <c r="G166" s="39"/>
      <c r="H166" s="39"/>
      <c r="I166" s="39"/>
      <c r="J166" s="39"/>
      <c r="K166" s="39">
        <v>1</v>
      </c>
      <c r="L166" s="32"/>
      <c r="M166" s="32">
        <v>1</v>
      </c>
      <c r="N166" s="32" t="s">
        <v>3</v>
      </c>
      <c r="O166" s="32"/>
      <c r="P166" s="32">
        <f t="shared" si="7"/>
        <v>60</v>
      </c>
      <c r="Q166" s="32"/>
      <c r="R166" s="32"/>
    </row>
    <row r="167" spans="1:18" x14ac:dyDescent="0.25">
      <c r="A167" s="32">
        <v>166</v>
      </c>
      <c r="B167" s="33">
        <v>41348</v>
      </c>
      <c r="C167" s="32" t="s">
        <v>4</v>
      </c>
      <c r="D167" s="36" t="s">
        <v>156</v>
      </c>
      <c r="E167" s="36" t="s">
        <v>157</v>
      </c>
      <c r="F167" s="36" t="s">
        <v>460</v>
      </c>
      <c r="G167" s="39"/>
      <c r="H167" s="39"/>
      <c r="I167" s="39"/>
      <c r="J167" s="39"/>
      <c r="K167" s="39">
        <v>3</v>
      </c>
      <c r="L167" s="32"/>
      <c r="M167" s="32">
        <v>7</v>
      </c>
      <c r="N167" s="32" t="s">
        <v>2</v>
      </c>
      <c r="O167" s="32"/>
      <c r="P167" s="32">
        <f t="shared" si="7"/>
        <v>420</v>
      </c>
      <c r="Q167" s="32"/>
      <c r="R167" s="32"/>
    </row>
    <row r="168" spans="1:18" x14ac:dyDescent="0.25">
      <c r="A168" s="32">
        <v>167</v>
      </c>
      <c r="B168" s="33">
        <v>41348</v>
      </c>
      <c r="C168" s="32" t="s">
        <v>5</v>
      </c>
      <c r="D168" s="36" t="s">
        <v>157</v>
      </c>
      <c r="E168" s="36" t="s">
        <v>158</v>
      </c>
      <c r="F168" s="36" t="s">
        <v>461</v>
      </c>
      <c r="G168" s="39"/>
      <c r="H168" s="39"/>
      <c r="I168" s="39"/>
      <c r="J168" s="39"/>
      <c r="K168" s="39">
        <v>4</v>
      </c>
      <c r="L168" s="32"/>
      <c r="M168" s="32">
        <v>6</v>
      </c>
      <c r="N168" s="32" t="s">
        <v>3</v>
      </c>
      <c r="O168" s="32"/>
      <c r="P168" s="32">
        <f t="shared" si="7"/>
        <v>360</v>
      </c>
      <c r="Q168" s="32"/>
      <c r="R168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6" workbookViewId="0">
      <selection activeCell="G25" sqref="G25"/>
    </sheetView>
  </sheetViews>
  <sheetFormatPr baseColWidth="10" defaultRowHeight="15" x14ac:dyDescent="0.25"/>
  <cols>
    <col min="1" max="1" width="3.42578125" style="9" bestFit="1" customWidth="1"/>
    <col min="2" max="2" width="9.85546875" style="10" customWidth="1"/>
    <col min="3" max="3" width="12" hidden="1" customWidth="1"/>
    <col min="4" max="4" width="7" style="9" hidden="1" customWidth="1"/>
    <col min="5" max="5" width="18.85546875" customWidth="1"/>
    <col min="6" max="6" width="35.85546875" customWidth="1"/>
  </cols>
  <sheetData>
    <row r="1" spans="1:6" ht="24" customHeight="1" x14ac:dyDescent="0.25">
      <c r="A1" s="16" t="s">
        <v>177</v>
      </c>
      <c r="B1" s="17" t="s">
        <v>233</v>
      </c>
      <c r="C1" s="16" t="s">
        <v>234</v>
      </c>
      <c r="D1" s="16" t="s">
        <v>189</v>
      </c>
      <c r="E1" s="16" t="s">
        <v>190</v>
      </c>
      <c r="F1" s="16" t="s">
        <v>268</v>
      </c>
    </row>
    <row r="2" spans="1:6" ht="22.5" x14ac:dyDescent="0.25">
      <c r="A2" s="18">
        <v>1</v>
      </c>
      <c r="B2" s="19">
        <v>41344</v>
      </c>
      <c r="C2" s="18">
        <v>20306273265</v>
      </c>
      <c r="D2" s="18" t="s">
        <v>235</v>
      </c>
      <c r="E2" s="18" t="s">
        <v>195</v>
      </c>
      <c r="F2" s="18" t="s">
        <v>196</v>
      </c>
    </row>
    <row r="3" spans="1:6" ht="33.75" x14ac:dyDescent="0.25">
      <c r="A3" s="18">
        <v>2</v>
      </c>
      <c r="B3" s="19">
        <v>41344</v>
      </c>
      <c r="C3" s="18">
        <v>20508496274</v>
      </c>
      <c r="D3" s="18" t="s">
        <v>236</v>
      </c>
      <c r="E3" s="18" t="s">
        <v>178</v>
      </c>
      <c r="F3" s="18" t="s">
        <v>197</v>
      </c>
    </row>
    <row r="4" spans="1:6" ht="45" x14ac:dyDescent="0.25">
      <c r="A4" s="18">
        <v>3</v>
      </c>
      <c r="B4" s="19">
        <v>41344</v>
      </c>
      <c r="C4" s="18">
        <v>20143995772</v>
      </c>
      <c r="D4" s="18" t="s">
        <v>237</v>
      </c>
      <c r="E4" s="18" t="s">
        <v>180</v>
      </c>
      <c r="F4" s="18" t="s">
        <v>198</v>
      </c>
    </row>
    <row r="5" spans="1:6" ht="33.75" x14ac:dyDescent="0.25">
      <c r="A5" s="18">
        <v>4</v>
      </c>
      <c r="B5" s="19">
        <v>41344</v>
      </c>
      <c r="C5" s="18">
        <v>20290308802</v>
      </c>
      <c r="D5" s="18" t="s">
        <v>238</v>
      </c>
      <c r="E5" s="18" t="s">
        <v>179</v>
      </c>
      <c r="F5" s="18" t="s">
        <v>199</v>
      </c>
    </row>
    <row r="6" spans="1:6" ht="33.75" x14ac:dyDescent="0.25">
      <c r="A6" s="18">
        <v>5</v>
      </c>
      <c r="B6" s="19">
        <v>41345</v>
      </c>
      <c r="C6" s="18">
        <v>20100154308</v>
      </c>
      <c r="D6" s="18" t="s">
        <v>239</v>
      </c>
      <c r="E6" s="18" t="s">
        <v>181</v>
      </c>
      <c r="F6" s="18" t="s">
        <v>200</v>
      </c>
    </row>
    <row r="7" spans="1:6" ht="33.75" x14ac:dyDescent="0.25">
      <c r="A7" s="18">
        <v>6</v>
      </c>
      <c r="B7" s="19">
        <v>41345</v>
      </c>
      <c r="C7" s="18">
        <v>20101849679</v>
      </c>
      <c r="D7" s="18" t="s">
        <v>240</v>
      </c>
      <c r="E7" s="18" t="s">
        <v>201</v>
      </c>
      <c r="F7" s="18" t="s">
        <v>202</v>
      </c>
    </row>
    <row r="8" spans="1:6" ht="22.5" x14ac:dyDescent="0.25">
      <c r="A8" s="18">
        <v>7</v>
      </c>
      <c r="B8" s="19">
        <v>41345</v>
      </c>
      <c r="C8" s="18">
        <v>10413451693</v>
      </c>
      <c r="D8" s="18" t="s">
        <v>241</v>
      </c>
      <c r="E8" s="18" t="s">
        <v>191</v>
      </c>
      <c r="F8" s="18" t="s">
        <v>203</v>
      </c>
    </row>
    <row r="9" spans="1:6" ht="33.75" x14ac:dyDescent="0.25">
      <c r="A9" s="18">
        <v>8</v>
      </c>
      <c r="B9" s="19">
        <v>41345</v>
      </c>
      <c r="C9" s="18">
        <v>10070833463</v>
      </c>
      <c r="D9" s="18" t="s">
        <v>242</v>
      </c>
      <c r="E9" s="18" t="s">
        <v>192</v>
      </c>
      <c r="F9" s="18" t="s">
        <v>204</v>
      </c>
    </row>
    <row r="10" spans="1:6" x14ac:dyDescent="0.25">
      <c r="A10" s="18">
        <v>9</v>
      </c>
      <c r="B10" s="19">
        <v>41346</v>
      </c>
      <c r="C10" s="18">
        <v>20380289360</v>
      </c>
      <c r="D10" s="18" t="s">
        <v>243</v>
      </c>
      <c r="E10" s="18" t="s">
        <v>184</v>
      </c>
      <c r="F10" s="18" t="s">
        <v>205</v>
      </c>
    </row>
    <row r="11" spans="1:6" ht="22.5" x14ac:dyDescent="0.25">
      <c r="A11" s="18">
        <v>10</v>
      </c>
      <c r="B11" s="19">
        <v>41346</v>
      </c>
      <c r="C11" s="18">
        <v>10420479757</v>
      </c>
      <c r="D11" s="18" t="s">
        <v>244</v>
      </c>
      <c r="E11" s="18" t="s">
        <v>182</v>
      </c>
      <c r="F11" s="18" t="s">
        <v>206</v>
      </c>
    </row>
    <row r="12" spans="1:6" ht="45" x14ac:dyDescent="0.25">
      <c r="A12" s="18">
        <v>11</v>
      </c>
      <c r="B12" s="19">
        <v>41346</v>
      </c>
      <c r="C12" s="18">
        <v>20100814324</v>
      </c>
      <c r="D12" s="18" t="s">
        <v>245</v>
      </c>
      <c r="E12" s="18" t="s">
        <v>207</v>
      </c>
      <c r="F12" s="18" t="s">
        <v>208</v>
      </c>
    </row>
    <row r="13" spans="1:6" ht="33.75" x14ac:dyDescent="0.25">
      <c r="A13" s="18">
        <v>12</v>
      </c>
      <c r="B13" s="19">
        <v>41346</v>
      </c>
      <c r="C13" s="18">
        <v>20524266939</v>
      </c>
      <c r="D13" s="18" t="s">
        <v>246</v>
      </c>
      <c r="E13" s="18" t="s">
        <v>209</v>
      </c>
      <c r="F13" s="18" t="s">
        <v>210</v>
      </c>
    </row>
    <row r="14" spans="1:6" ht="33.75" x14ac:dyDescent="0.25">
      <c r="A14" s="18">
        <v>13</v>
      </c>
      <c r="B14" s="19">
        <v>41346</v>
      </c>
      <c r="C14" s="18">
        <v>10086596194</v>
      </c>
      <c r="D14" s="18" t="s">
        <v>247</v>
      </c>
      <c r="E14" s="18" t="s">
        <v>211</v>
      </c>
      <c r="F14" s="18" t="s">
        <v>212</v>
      </c>
    </row>
    <row r="15" spans="1:6" ht="33.75" x14ac:dyDescent="0.25">
      <c r="A15" s="18">
        <v>14</v>
      </c>
      <c r="B15" s="19">
        <v>41346</v>
      </c>
      <c r="C15" s="18">
        <v>20100038146</v>
      </c>
      <c r="D15" s="18" t="s">
        <v>248</v>
      </c>
      <c r="E15" s="18" t="s">
        <v>183</v>
      </c>
      <c r="F15" s="18" t="s">
        <v>213</v>
      </c>
    </row>
    <row r="16" spans="1:6" ht="45" x14ac:dyDescent="0.25">
      <c r="A16" s="18">
        <v>15</v>
      </c>
      <c r="B16" s="19">
        <v>41346</v>
      </c>
      <c r="C16" s="18">
        <v>20537929520</v>
      </c>
      <c r="D16" s="18" t="s">
        <v>249</v>
      </c>
      <c r="E16" s="18" t="s">
        <v>214</v>
      </c>
      <c r="F16" s="18" t="s">
        <v>215</v>
      </c>
    </row>
    <row r="17" spans="1:6" ht="22.5" x14ac:dyDescent="0.25">
      <c r="A17" s="18">
        <v>16</v>
      </c>
      <c r="B17" s="19">
        <v>41347</v>
      </c>
      <c r="C17" s="18">
        <v>20100304989</v>
      </c>
      <c r="D17" s="18" t="s">
        <v>250</v>
      </c>
      <c r="E17" s="18" t="s">
        <v>185</v>
      </c>
      <c r="F17" s="18" t="s">
        <v>216</v>
      </c>
    </row>
    <row r="18" spans="1:6" ht="22.5" x14ac:dyDescent="0.25">
      <c r="A18" s="18">
        <v>17</v>
      </c>
      <c r="B18" s="19">
        <v>41347</v>
      </c>
      <c r="C18" s="18">
        <v>20548010765</v>
      </c>
      <c r="D18" s="18" t="s">
        <v>251</v>
      </c>
      <c r="E18" s="18" t="s">
        <v>217</v>
      </c>
      <c r="F18" s="18" t="s">
        <v>218</v>
      </c>
    </row>
    <row r="19" spans="1:6" ht="22.5" x14ac:dyDescent="0.25">
      <c r="A19" s="18">
        <v>18</v>
      </c>
      <c r="B19" s="19">
        <v>41347</v>
      </c>
      <c r="C19" s="18">
        <v>10077301807</v>
      </c>
      <c r="D19" s="18" t="s">
        <v>252</v>
      </c>
      <c r="E19" s="18" t="s">
        <v>186</v>
      </c>
      <c r="F19" s="18" t="s">
        <v>219</v>
      </c>
    </row>
    <row r="20" spans="1:6" x14ac:dyDescent="0.25">
      <c r="A20" s="18">
        <v>19</v>
      </c>
      <c r="B20" s="19">
        <v>41347</v>
      </c>
      <c r="C20" s="18">
        <v>20478012498</v>
      </c>
      <c r="D20" s="18" t="s">
        <v>253</v>
      </c>
      <c r="E20" s="18" t="s">
        <v>220</v>
      </c>
      <c r="F20" s="18" t="s">
        <v>221</v>
      </c>
    </row>
    <row r="21" spans="1:6" ht="45" x14ac:dyDescent="0.25">
      <c r="A21" s="18">
        <v>20</v>
      </c>
      <c r="B21" s="19">
        <v>41347</v>
      </c>
      <c r="C21" s="18">
        <v>20100035392</v>
      </c>
      <c r="D21" s="18" t="s">
        <v>254</v>
      </c>
      <c r="E21" s="18" t="s">
        <v>222</v>
      </c>
      <c r="F21" s="18" t="s">
        <v>223</v>
      </c>
    </row>
    <row r="22" spans="1:6" ht="22.5" x14ac:dyDescent="0.25">
      <c r="A22" s="18">
        <v>21</v>
      </c>
      <c r="B22" s="19">
        <v>41348</v>
      </c>
      <c r="C22" s="18">
        <v>20523846648</v>
      </c>
      <c r="D22" s="18" t="s">
        <v>255</v>
      </c>
      <c r="E22" s="18" t="s">
        <v>224</v>
      </c>
      <c r="F22" s="18" t="s">
        <v>225</v>
      </c>
    </row>
    <row r="23" spans="1:6" ht="22.5" x14ac:dyDescent="0.25">
      <c r="A23" s="18">
        <v>22</v>
      </c>
      <c r="B23" s="19">
        <v>41348</v>
      </c>
      <c r="C23" s="18">
        <v>20506946744</v>
      </c>
      <c r="D23" s="18" t="s">
        <v>256</v>
      </c>
      <c r="E23" s="18" t="s">
        <v>193</v>
      </c>
      <c r="F23" s="18" t="s">
        <v>226</v>
      </c>
    </row>
    <row r="24" spans="1:6" ht="22.5" x14ac:dyDescent="0.25">
      <c r="A24" s="18">
        <v>23</v>
      </c>
      <c r="B24" s="19">
        <v>41348</v>
      </c>
      <c r="C24" s="18">
        <v>20392536745</v>
      </c>
      <c r="D24" s="18" t="s">
        <v>257</v>
      </c>
      <c r="E24" s="18" t="s">
        <v>187</v>
      </c>
      <c r="F24" s="18" t="s">
        <v>227</v>
      </c>
    </row>
    <row r="25" spans="1:6" ht="45" x14ac:dyDescent="0.25">
      <c r="A25" s="18">
        <v>24</v>
      </c>
      <c r="B25" s="19">
        <v>41348</v>
      </c>
      <c r="C25" s="18">
        <v>20107723031</v>
      </c>
      <c r="D25" s="18" t="s">
        <v>258</v>
      </c>
      <c r="E25" s="18" t="s">
        <v>228</v>
      </c>
      <c r="F25" s="18" t="s">
        <v>227</v>
      </c>
    </row>
    <row r="26" spans="1:6" ht="33.75" x14ac:dyDescent="0.25">
      <c r="A26" s="18">
        <v>25</v>
      </c>
      <c r="B26" s="19">
        <v>41348</v>
      </c>
      <c r="C26" s="18">
        <v>10085606773</v>
      </c>
      <c r="D26" s="18" t="s">
        <v>259</v>
      </c>
      <c r="E26" s="18" t="s">
        <v>194</v>
      </c>
      <c r="F26" s="18" t="s">
        <v>229</v>
      </c>
    </row>
    <row r="27" spans="1:6" x14ac:dyDescent="0.25">
      <c r="A27" s="18">
        <v>26</v>
      </c>
      <c r="B27" s="19">
        <v>41348</v>
      </c>
      <c r="C27" s="18">
        <v>20518110382</v>
      </c>
      <c r="D27" s="18" t="s">
        <v>260</v>
      </c>
      <c r="E27" s="18" t="s">
        <v>188</v>
      </c>
      <c r="F27" s="18" t="s">
        <v>230</v>
      </c>
    </row>
    <row r="28" spans="1:6" ht="22.5" x14ac:dyDescent="0.25">
      <c r="A28" s="18">
        <v>27</v>
      </c>
      <c r="B28" s="19">
        <v>41348</v>
      </c>
      <c r="C28" s="18">
        <v>20514100099</v>
      </c>
      <c r="D28" s="18" t="s">
        <v>261</v>
      </c>
      <c r="E28" s="18" t="s">
        <v>231</v>
      </c>
      <c r="F28" s="18" t="s">
        <v>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" sqref="F1"/>
    </sheetView>
  </sheetViews>
  <sheetFormatPr baseColWidth="10" defaultRowHeight="15" x14ac:dyDescent="0.25"/>
  <cols>
    <col min="1" max="1" width="3.42578125" style="9" bestFit="1" customWidth="1"/>
    <col min="2" max="2" width="9.85546875" style="10" customWidth="1"/>
    <col min="3" max="3" width="12" hidden="1" customWidth="1"/>
    <col min="4" max="4" width="7" style="9" hidden="1" customWidth="1"/>
    <col min="5" max="5" width="18.85546875" customWidth="1"/>
    <col min="6" max="6" width="35.85546875" customWidth="1"/>
  </cols>
  <sheetData>
    <row r="1" spans="1:6" ht="24" customHeight="1" x14ac:dyDescent="0.25">
      <c r="A1" s="16" t="s">
        <v>177</v>
      </c>
      <c r="B1" s="17" t="s">
        <v>233</v>
      </c>
      <c r="C1" s="16" t="s">
        <v>234</v>
      </c>
      <c r="D1" s="16" t="s">
        <v>189</v>
      </c>
      <c r="E1" s="16" t="s">
        <v>190</v>
      </c>
      <c r="F1" s="16" t="s">
        <v>268</v>
      </c>
    </row>
    <row r="2" spans="1:6" ht="22.5" x14ac:dyDescent="0.25">
      <c r="A2" s="18">
        <v>1</v>
      </c>
      <c r="B2" s="19">
        <v>41400</v>
      </c>
      <c r="C2" s="18">
        <v>20306273265</v>
      </c>
      <c r="D2" s="18" t="s">
        <v>235</v>
      </c>
      <c r="E2" s="18" t="s">
        <v>301</v>
      </c>
      <c r="F2" s="18" t="s">
        <v>294</v>
      </c>
    </row>
    <row r="3" spans="1:6" ht="33.75" x14ac:dyDescent="0.25">
      <c r="A3" s="18">
        <v>2</v>
      </c>
      <c r="B3" s="19">
        <v>41400</v>
      </c>
      <c r="C3" s="18">
        <v>20508496274</v>
      </c>
      <c r="D3" s="18" t="s">
        <v>236</v>
      </c>
      <c r="E3" s="18" t="s">
        <v>303</v>
      </c>
      <c r="F3" s="18" t="s">
        <v>293</v>
      </c>
    </row>
    <row r="4" spans="1:6" ht="22.5" x14ac:dyDescent="0.25">
      <c r="A4" s="18">
        <v>3</v>
      </c>
      <c r="B4" s="19">
        <v>41400</v>
      </c>
      <c r="C4" s="18">
        <v>20143995772</v>
      </c>
      <c r="D4" s="18" t="s">
        <v>237</v>
      </c>
      <c r="E4" s="18" t="s">
        <v>300</v>
      </c>
      <c r="F4" s="18" t="s">
        <v>292</v>
      </c>
    </row>
    <row r="5" spans="1:6" ht="22.5" x14ac:dyDescent="0.25">
      <c r="A5" s="18">
        <v>4</v>
      </c>
      <c r="B5" s="19">
        <v>41401</v>
      </c>
      <c r="C5" s="18">
        <v>20101849679</v>
      </c>
      <c r="D5" s="18" t="s">
        <v>240</v>
      </c>
      <c r="E5" s="18" t="s">
        <v>299</v>
      </c>
      <c r="F5" s="18" t="s">
        <v>291</v>
      </c>
    </row>
    <row r="6" spans="1:6" ht="22.5" x14ac:dyDescent="0.25">
      <c r="A6" s="18">
        <v>5</v>
      </c>
      <c r="B6" s="19">
        <v>41401</v>
      </c>
      <c r="C6" s="18">
        <v>10413451693</v>
      </c>
      <c r="D6" s="18" t="s">
        <v>241</v>
      </c>
      <c r="E6" s="18" t="s">
        <v>298</v>
      </c>
      <c r="F6" s="18" t="s">
        <v>203</v>
      </c>
    </row>
    <row r="7" spans="1:6" ht="22.5" x14ac:dyDescent="0.25">
      <c r="A7" s="18">
        <v>6</v>
      </c>
      <c r="B7" s="19">
        <v>41401</v>
      </c>
      <c r="C7" s="18">
        <v>10070833463</v>
      </c>
      <c r="D7" s="18" t="s">
        <v>242</v>
      </c>
      <c r="E7" s="18" t="s">
        <v>297</v>
      </c>
      <c r="F7" s="18" t="s">
        <v>290</v>
      </c>
    </row>
    <row r="8" spans="1:6" ht="22.5" x14ac:dyDescent="0.25">
      <c r="A8" s="18">
        <v>7</v>
      </c>
      <c r="B8" s="19">
        <v>41402</v>
      </c>
      <c r="C8" s="18">
        <v>10086596194</v>
      </c>
      <c r="D8" s="18" t="s">
        <v>247</v>
      </c>
      <c r="E8" s="18" t="s">
        <v>296</v>
      </c>
      <c r="F8" s="18" t="s">
        <v>289</v>
      </c>
    </row>
    <row r="9" spans="1:6" ht="22.5" x14ac:dyDescent="0.25">
      <c r="A9" s="18">
        <v>8</v>
      </c>
      <c r="B9" s="19">
        <v>41402</v>
      </c>
      <c r="C9" s="18">
        <v>20100038146</v>
      </c>
      <c r="D9" s="18" t="s">
        <v>248</v>
      </c>
      <c r="E9" s="18" t="s">
        <v>295</v>
      </c>
      <c r="F9" s="18" t="s">
        <v>284</v>
      </c>
    </row>
    <row r="10" spans="1:6" ht="22.5" x14ac:dyDescent="0.25">
      <c r="A10" s="18">
        <v>9</v>
      </c>
      <c r="B10" s="19">
        <v>41402</v>
      </c>
      <c r="C10" s="18">
        <v>20537929520</v>
      </c>
      <c r="D10" s="18" t="s">
        <v>249</v>
      </c>
      <c r="E10" s="18" t="s">
        <v>302</v>
      </c>
      <c r="F10" s="18" t="s">
        <v>285</v>
      </c>
    </row>
    <row r="11" spans="1:6" ht="33.75" x14ac:dyDescent="0.25">
      <c r="A11" s="18">
        <v>10</v>
      </c>
      <c r="B11" s="19">
        <v>41403</v>
      </c>
      <c r="C11" s="18">
        <v>20548010765</v>
      </c>
      <c r="D11" s="18" t="s">
        <v>251</v>
      </c>
      <c r="E11" s="18" t="s">
        <v>282</v>
      </c>
      <c r="F11" s="18" t="s">
        <v>284</v>
      </c>
    </row>
    <row r="12" spans="1:6" ht="22.5" x14ac:dyDescent="0.25">
      <c r="A12" s="18">
        <v>11</v>
      </c>
      <c r="B12" s="19">
        <v>41403</v>
      </c>
      <c r="C12" s="18">
        <v>10077301807</v>
      </c>
      <c r="D12" s="18" t="s">
        <v>252</v>
      </c>
      <c r="E12" s="18" t="s">
        <v>281</v>
      </c>
      <c r="F12" s="18" t="s">
        <v>283</v>
      </c>
    </row>
    <row r="13" spans="1:6" ht="22.5" x14ac:dyDescent="0.25">
      <c r="A13" s="18">
        <v>12</v>
      </c>
      <c r="B13" s="19">
        <v>41403</v>
      </c>
      <c r="C13" s="18">
        <v>20478012498</v>
      </c>
      <c r="D13" s="18" t="s">
        <v>253</v>
      </c>
      <c r="E13" s="18" t="s">
        <v>280</v>
      </c>
      <c r="F13" s="18" t="s">
        <v>221</v>
      </c>
    </row>
    <row r="14" spans="1:6" x14ac:dyDescent="0.25">
      <c r="A14" s="18">
        <v>13</v>
      </c>
      <c r="B14" s="19">
        <v>41403</v>
      </c>
      <c r="C14" s="18">
        <v>20100035392</v>
      </c>
      <c r="D14" s="18" t="s">
        <v>254</v>
      </c>
      <c r="E14" s="18" t="s">
        <v>279</v>
      </c>
      <c r="F14" s="18" t="s">
        <v>223</v>
      </c>
    </row>
    <row r="15" spans="1:6" ht="22.5" x14ac:dyDescent="0.25">
      <c r="A15" s="18">
        <v>14</v>
      </c>
      <c r="B15" s="19">
        <v>41404</v>
      </c>
      <c r="C15" s="18">
        <v>20107723031</v>
      </c>
      <c r="D15" s="18" t="s">
        <v>258</v>
      </c>
      <c r="E15" s="18" t="s">
        <v>278</v>
      </c>
      <c r="F15" s="18" t="s">
        <v>227</v>
      </c>
    </row>
    <row r="16" spans="1:6" ht="22.5" x14ac:dyDescent="0.25">
      <c r="A16" s="18">
        <v>15</v>
      </c>
      <c r="B16" s="19">
        <v>41404</v>
      </c>
      <c r="C16" s="18">
        <v>10085606773</v>
      </c>
      <c r="D16" s="18" t="s">
        <v>259</v>
      </c>
      <c r="E16" s="18" t="s">
        <v>277</v>
      </c>
      <c r="F16" s="18" t="s">
        <v>286</v>
      </c>
    </row>
    <row r="17" spans="1:6" ht="22.5" x14ac:dyDescent="0.25">
      <c r="A17" s="18">
        <v>16</v>
      </c>
      <c r="B17" s="19">
        <v>41404</v>
      </c>
      <c r="C17" s="18">
        <v>20518110382</v>
      </c>
      <c r="D17" s="18" t="s">
        <v>260</v>
      </c>
      <c r="E17" s="18" t="s">
        <v>276</v>
      </c>
      <c r="F17" s="18" t="s">
        <v>287</v>
      </c>
    </row>
    <row r="18" spans="1:6" ht="22.5" x14ac:dyDescent="0.25">
      <c r="A18" s="18">
        <v>17</v>
      </c>
      <c r="B18" s="19">
        <v>41404</v>
      </c>
      <c r="C18" s="18">
        <v>20514100099</v>
      </c>
      <c r="D18" s="18" t="s">
        <v>261</v>
      </c>
      <c r="E18" s="18" t="s">
        <v>275</v>
      </c>
      <c r="F18" s="18" t="s">
        <v>288</v>
      </c>
    </row>
  </sheetData>
  <sortState ref="A2:F18">
    <sortCondition descending="1" ref="A2:A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topLeftCell="A144" workbookViewId="0">
      <selection activeCell="F1" sqref="F1:F159"/>
    </sheetView>
  </sheetViews>
  <sheetFormatPr baseColWidth="10" defaultRowHeight="15" x14ac:dyDescent="0.25"/>
  <cols>
    <col min="1" max="1" width="4.7109375" bestFit="1" customWidth="1"/>
    <col min="3" max="3" width="8.28515625" customWidth="1"/>
    <col min="4" max="4" width="9" bestFit="1" customWidth="1"/>
    <col min="5" max="5" width="15.28515625" customWidth="1"/>
    <col min="6" max="6" width="13.42578125" customWidth="1"/>
  </cols>
  <sheetData>
    <row r="1" spans="1:6" ht="31.5" x14ac:dyDescent="0.25">
      <c r="A1" s="16" t="s">
        <v>0</v>
      </c>
      <c r="B1" s="16" t="s">
        <v>163</v>
      </c>
      <c r="C1" s="16" t="s">
        <v>170</v>
      </c>
      <c r="D1" s="16" t="s">
        <v>171</v>
      </c>
      <c r="E1" s="16" t="s">
        <v>274</v>
      </c>
      <c r="F1" s="16" t="s">
        <v>172</v>
      </c>
    </row>
    <row r="2" spans="1:6" x14ac:dyDescent="0.25">
      <c r="A2" s="32">
        <v>1</v>
      </c>
      <c r="B2" s="33">
        <v>41400</v>
      </c>
      <c r="C2" s="38">
        <v>0.37291666666666662</v>
      </c>
      <c r="D2" s="38">
        <v>0.3743055555555555</v>
      </c>
      <c r="E2" s="18">
        <f t="shared" ref="E2:E33" si="0">F2*60</f>
        <v>120</v>
      </c>
      <c r="F2" s="18">
        <v>2</v>
      </c>
    </row>
    <row r="3" spans="1:6" x14ac:dyDescent="0.25">
      <c r="A3" s="32">
        <v>2</v>
      </c>
      <c r="B3" s="33">
        <v>41400</v>
      </c>
      <c r="C3" s="38">
        <v>0.3743055555555555</v>
      </c>
      <c r="D3" s="38">
        <v>0.3756944444444445</v>
      </c>
      <c r="E3" s="18">
        <f t="shared" si="0"/>
        <v>120</v>
      </c>
      <c r="F3" s="32">
        <v>2</v>
      </c>
    </row>
    <row r="4" spans="1:6" x14ac:dyDescent="0.25">
      <c r="A4" s="32">
        <v>3</v>
      </c>
      <c r="B4" s="33">
        <v>41400</v>
      </c>
      <c r="C4" s="38">
        <v>0.3756944444444445</v>
      </c>
      <c r="D4" s="38">
        <v>0.37708333333333338</v>
      </c>
      <c r="E4" s="18">
        <f t="shared" si="0"/>
        <v>120</v>
      </c>
      <c r="F4" s="32">
        <v>2</v>
      </c>
    </row>
    <row r="5" spans="1:6" x14ac:dyDescent="0.25">
      <c r="A5" s="32">
        <v>4</v>
      </c>
      <c r="B5" s="33">
        <v>41400</v>
      </c>
      <c r="C5" s="38">
        <v>0.37708333333333338</v>
      </c>
      <c r="D5" s="38">
        <v>0.37916666666666665</v>
      </c>
      <c r="E5" s="18">
        <f t="shared" si="0"/>
        <v>180</v>
      </c>
      <c r="F5" s="32">
        <v>3</v>
      </c>
    </row>
    <row r="6" spans="1:6" x14ac:dyDescent="0.25">
      <c r="A6" s="32">
        <v>5</v>
      </c>
      <c r="B6" s="33">
        <v>41400</v>
      </c>
      <c r="C6" s="38">
        <v>0.37916666666666665</v>
      </c>
      <c r="D6" s="38">
        <v>0.38055555555555554</v>
      </c>
      <c r="E6" s="18">
        <f t="shared" si="0"/>
        <v>540</v>
      </c>
      <c r="F6" s="32">
        <v>9</v>
      </c>
    </row>
    <row r="7" spans="1:6" x14ac:dyDescent="0.25">
      <c r="A7" s="32">
        <v>6</v>
      </c>
      <c r="B7" s="33">
        <v>41400</v>
      </c>
      <c r="C7" s="38">
        <v>0.38055555555555554</v>
      </c>
      <c r="D7" s="38">
        <v>0.3833333333333333</v>
      </c>
      <c r="E7" s="18">
        <f t="shared" si="0"/>
        <v>240</v>
      </c>
      <c r="F7" s="32">
        <v>4</v>
      </c>
    </row>
    <row r="8" spans="1:6" x14ac:dyDescent="0.25">
      <c r="A8" s="32">
        <v>7</v>
      </c>
      <c r="B8" s="33">
        <v>41400</v>
      </c>
      <c r="C8" s="38">
        <v>0.3833333333333333</v>
      </c>
      <c r="D8" s="38">
        <v>0.38541666666666669</v>
      </c>
      <c r="E8" s="18">
        <f t="shared" si="0"/>
        <v>180</v>
      </c>
      <c r="F8" s="32">
        <v>3</v>
      </c>
    </row>
    <row r="9" spans="1:6" x14ac:dyDescent="0.25">
      <c r="A9" s="32">
        <v>8</v>
      </c>
      <c r="B9" s="33">
        <v>41400</v>
      </c>
      <c r="C9" s="38">
        <v>0.38541666666666669</v>
      </c>
      <c r="D9" s="38">
        <v>0.38750000000000001</v>
      </c>
      <c r="E9" s="18">
        <f t="shared" si="0"/>
        <v>180</v>
      </c>
      <c r="F9" s="32">
        <v>3</v>
      </c>
    </row>
    <row r="10" spans="1:6" x14ac:dyDescent="0.25">
      <c r="A10" s="32">
        <v>9</v>
      </c>
      <c r="B10" s="33">
        <v>41400</v>
      </c>
      <c r="C10" s="38">
        <v>0.38750000000000001</v>
      </c>
      <c r="D10" s="38">
        <v>0.38958333333333334</v>
      </c>
      <c r="E10" s="18">
        <f t="shared" si="0"/>
        <v>180</v>
      </c>
      <c r="F10" s="32">
        <v>3</v>
      </c>
    </row>
    <row r="11" spans="1:6" x14ac:dyDescent="0.25">
      <c r="A11" s="32">
        <v>10</v>
      </c>
      <c r="B11" s="33">
        <v>41400</v>
      </c>
      <c r="C11" s="38">
        <v>0.38958333333333334</v>
      </c>
      <c r="D11" s="38">
        <v>0.3923611111111111</v>
      </c>
      <c r="E11" s="18">
        <f t="shared" si="0"/>
        <v>240</v>
      </c>
      <c r="F11" s="32">
        <v>4</v>
      </c>
    </row>
    <row r="12" spans="1:6" x14ac:dyDescent="0.25">
      <c r="A12" s="32">
        <v>11</v>
      </c>
      <c r="B12" s="33">
        <v>41400</v>
      </c>
      <c r="C12" s="38">
        <v>0.3923611111111111</v>
      </c>
      <c r="D12" s="38">
        <v>0.39444444444444443</v>
      </c>
      <c r="E12" s="18">
        <f t="shared" si="0"/>
        <v>180</v>
      </c>
      <c r="F12" s="32">
        <v>3</v>
      </c>
    </row>
    <row r="13" spans="1:6" x14ac:dyDescent="0.25">
      <c r="A13" s="32">
        <v>12</v>
      </c>
      <c r="B13" s="33">
        <v>41400</v>
      </c>
      <c r="C13" s="38">
        <v>0.39444444444444443</v>
      </c>
      <c r="D13" s="38">
        <v>0.39861111111111108</v>
      </c>
      <c r="E13" s="18">
        <f t="shared" si="0"/>
        <v>360</v>
      </c>
      <c r="F13" s="32">
        <v>6</v>
      </c>
    </row>
    <row r="14" spans="1:6" x14ac:dyDescent="0.25">
      <c r="A14" s="32">
        <v>13</v>
      </c>
      <c r="B14" s="33">
        <v>41400</v>
      </c>
      <c r="C14" s="38">
        <v>0.39861111111111108</v>
      </c>
      <c r="D14" s="38">
        <v>0.40069444444444446</v>
      </c>
      <c r="E14" s="18">
        <f t="shared" si="0"/>
        <v>180</v>
      </c>
      <c r="F14" s="32">
        <v>3</v>
      </c>
    </row>
    <row r="15" spans="1:6" x14ac:dyDescent="0.25">
      <c r="A15" s="32">
        <v>14</v>
      </c>
      <c r="B15" s="33">
        <v>41400</v>
      </c>
      <c r="C15" s="38">
        <v>0.40069444444444446</v>
      </c>
      <c r="D15" s="38">
        <v>0.40277777777777773</v>
      </c>
      <c r="E15" s="18">
        <f t="shared" si="0"/>
        <v>180</v>
      </c>
      <c r="F15" s="32">
        <v>3</v>
      </c>
    </row>
    <row r="16" spans="1:6" x14ac:dyDescent="0.25">
      <c r="A16" s="32">
        <v>15</v>
      </c>
      <c r="B16" s="33">
        <v>41400</v>
      </c>
      <c r="C16" s="38">
        <v>0.40972222222222227</v>
      </c>
      <c r="D16" s="38">
        <v>0.41597222222222219</v>
      </c>
      <c r="E16" s="18">
        <f t="shared" si="0"/>
        <v>540</v>
      </c>
      <c r="F16" s="32">
        <v>9</v>
      </c>
    </row>
    <row r="17" spans="1:6" x14ac:dyDescent="0.25">
      <c r="A17" s="32">
        <v>16</v>
      </c>
      <c r="B17" s="33">
        <v>41400</v>
      </c>
      <c r="C17" s="38">
        <v>0.41597222222222219</v>
      </c>
      <c r="D17" s="38">
        <v>0.41805555555555557</v>
      </c>
      <c r="E17" s="18">
        <f t="shared" si="0"/>
        <v>180</v>
      </c>
      <c r="F17" s="32">
        <v>3</v>
      </c>
    </row>
    <row r="18" spans="1:6" x14ac:dyDescent="0.25">
      <c r="A18" s="32">
        <v>17</v>
      </c>
      <c r="B18" s="33">
        <v>41400</v>
      </c>
      <c r="C18" s="38">
        <v>0.41805555555555557</v>
      </c>
      <c r="D18" s="38">
        <v>0.42083333333333334</v>
      </c>
      <c r="E18" s="18">
        <f t="shared" si="0"/>
        <v>240</v>
      </c>
      <c r="F18" s="32">
        <v>4</v>
      </c>
    </row>
    <row r="19" spans="1:6" x14ac:dyDescent="0.25">
      <c r="A19" s="32">
        <v>18</v>
      </c>
      <c r="B19" s="33">
        <v>41400</v>
      </c>
      <c r="C19" s="38">
        <v>0.42083333333333334</v>
      </c>
      <c r="D19" s="38">
        <v>0.42291666666666666</v>
      </c>
      <c r="E19" s="18">
        <f t="shared" si="0"/>
        <v>180</v>
      </c>
      <c r="F19" s="32">
        <v>3</v>
      </c>
    </row>
    <row r="20" spans="1:6" x14ac:dyDescent="0.25">
      <c r="A20" s="32">
        <v>19</v>
      </c>
      <c r="B20" s="33">
        <v>41400</v>
      </c>
      <c r="C20" s="38">
        <v>0.42291666666666666</v>
      </c>
      <c r="D20" s="38">
        <v>0.42430555555555555</v>
      </c>
      <c r="E20" s="18">
        <f t="shared" si="0"/>
        <v>120</v>
      </c>
      <c r="F20" s="32">
        <v>2</v>
      </c>
    </row>
    <row r="21" spans="1:6" x14ac:dyDescent="0.25">
      <c r="A21" s="32">
        <v>20</v>
      </c>
      <c r="B21" s="33">
        <v>41400</v>
      </c>
      <c r="C21" s="38">
        <v>0.42430555555555555</v>
      </c>
      <c r="D21" s="38">
        <v>0.42638888888888887</v>
      </c>
      <c r="E21" s="18">
        <f t="shared" si="0"/>
        <v>180</v>
      </c>
      <c r="F21" s="32">
        <v>3</v>
      </c>
    </row>
    <row r="22" spans="1:6" x14ac:dyDescent="0.25">
      <c r="A22" s="32">
        <v>21</v>
      </c>
      <c r="B22" s="33">
        <v>41400</v>
      </c>
      <c r="C22" s="38">
        <v>0.42638888888888887</v>
      </c>
      <c r="D22" s="38">
        <v>0.42777777777777781</v>
      </c>
      <c r="E22" s="18">
        <f t="shared" si="0"/>
        <v>120</v>
      </c>
      <c r="F22" s="32">
        <v>2</v>
      </c>
    </row>
    <row r="23" spans="1:6" x14ac:dyDescent="0.25">
      <c r="A23" s="32">
        <v>22</v>
      </c>
      <c r="B23" s="33">
        <v>41400</v>
      </c>
      <c r="C23" s="38">
        <v>0.42777777777777781</v>
      </c>
      <c r="D23" s="38">
        <v>0.4291666666666667</v>
      </c>
      <c r="E23" s="18">
        <f t="shared" si="0"/>
        <v>120</v>
      </c>
      <c r="F23" s="32">
        <v>2</v>
      </c>
    </row>
    <row r="24" spans="1:6" x14ac:dyDescent="0.25">
      <c r="A24" s="32">
        <v>23</v>
      </c>
      <c r="B24" s="33">
        <v>41400</v>
      </c>
      <c r="C24" s="38">
        <v>0.4291666666666667</v>
      </c>
      <c r="D24" s="38">
        <v>0.43055555555555558</v>
      </c>
      <c r="E24" s="18">
        <f t="shared" si="0"/>
        <v>120</v>
      </c>
      <c r="F24" s="32">
        <v>2</v>
      </c>
    </row>
    <row r="25" spans="1:6" x14ac:dyDescent="0.25">
      <c r="A25" s="32">
        <v>24</v>
      </c>
      <c r="B25" s="33">
        <v>41400</v>
      </c>
      <c r="C25" s="38">
        <v>0.43055555555555558</v>
      </c>
      <c r="D25" s="38">
        <v>0.43194444444444446</v>
      </c>
      <c r="E25" s="18">
        <f t="shared" si="0"/>
        <v>120</v>
      </c>
      <c r="F25" s="32">
        <v>2</v>
      </c>
    </row>
    <row r="26" spans="1:6" x14ac:dyDescent="0.25">
      <c r="A26" s="32">
        <v>25</v>
      </c>
      <c r="B26" s="33">
        <v>41400</v>
      </c>
      <c r="C26" s="38">
        <v>0.43194444444444446</v>
      </c>
      <c r="D26" s="38">
        <v>0.43333333333333335</v>
      </c>
      <c r="E26" s="18">
        <f t="shared" si="0"/>
        <v>120</v>
      </c>
      <c r="F26" s="32">
        <v>2</v>
      </c>
    </row>
    <row r="27" spans="1:6" x14ac:dyDescent="0.25">
      <c r="A27" s="32">
        <v>26</v>
      </c>
      <c r="B27" s="33">
        <v>41400</v>
      </c>
      <c r="C27" s="38">
        <v>0.43333333333333335</v>
      </c>
      <c r="D27" s="38">
        <v>0.43611111111111112</v>
      </c>
      <c r="E27" s="18">
        <f t="shared" si="0"/>
        <v>240</v>
      </c>
      <c r="F27" s="32">
        <v>4</v>
      </c>
    </row>
    <row r="28" spans="1:6" x14ac:dyDescent="0.25">
      <c r="A28" s="32">
        <v>27</v>
      </c>
      <c r="B28" s="33">
        <v>41400</v>
      </c>
      <c r="C28" s="38">
        <v>0.43611111111111112</v>
      </c>
      <c r="D28" s="38">
        <v>0.44097222222222227</v>
      </c>
      <c r="E28" s="18">
        <f t="shared" si="0"/>
        <v>420</v>
      </c>
      <c r="F28" s="32">
        <v>7</v>
      </c>
    </row>
    <row r="29" spans="1:6" x14ac:dyDescent="0.25">
      <c r="A29" s="32">
        <v>28</v>
      </c>
      <c r="B29" s="33">
        <v>41401</v>
      </c>
      <c r="C29" s="38">
        <v>0.39166666666666666</v>
      </c>
      <c r="D29" s="38">
        <v>0.39305555555555555</v>
      </c>
      <c r="E29" s="18">
        <f t="shared" si="0"/>
        <v>120</v>
      </c>
      <c r="F29" s="32">
        <v>2</v>
      </c>
    </row>
    <row r="30" spans="1:6" x14ac:dyDescent="0.25">
      <c r="A30" s="32">
        <v>29</v>
      </c>
      <c r="B30" s="33">
        <v>41401</v>
      </c>
      <c r="C30" s="38">
        <v>0.39305555555555555</v>
      </c>
      <c r="D30" s="38">
        <v>0.39513888888888887</v>
      </c>
      <c r="E30" s="18">
        <f t="shared" si="0"/>
        <v>180</v>
      </c>
      <c r="F30" s="32">
        <v>3</v>
      </c>
    </row>
    <row r="31" spans="1:6" x14ac:dyDescent="0.25">
      <c r="A31" s="32">
        <v>30</v>
      </c>
      <c r="B31" s="33">
        <v>41401</v>
      </c>
      <c r="C31" s="38">
        <v>0.39513888888888887</v>
      </c>
      <c r="D31" s="38">
        <v>0.39652777777777781</v>
      </c>
      <c r="E31" s="18">
        <f t="shared" si="0"/>
        <v>180</v>
      </c>
      <c r="F31" s="32">
        <v>3</v>
      </c>
    </row>
    <row r="32" spans="1:6" x14ac:dyDescent="0.25">
      <c r="A32" s="32">
        <v>31</v>
      </c>
      <c r="B32" s="33">
        <v>41401</v>
      </c>
      <c r="C32" s="38">
        <v>0.39652777777777781</v>
      </c>
      <c r="D32" s="38">
        <v>0.40138888888888885</v>
      </c>
      <c r="E32" s="18">
        <f t="shared" si="0"/>
        <v>420</v>
      </c>
      <c r="F32" s="32">
        <v>7</v>
      </c>
    </row>
    <row r="33" spans="1:6" x14ac:dyDescent="0.25">
      <c r="A33" s="32">
        <v>32</v>
      </c>
      <c r="B33" s="33">
        <v>41401</v>
      </c>
      <c r="C33" s="38">
        <v>0.40138888888888885</v>
      </c>
      <c r="D33" s="38">
        <v>0.40486111111111112</v>
      </c>
      <c r="E33" s="18">
        <f t="shared" si="0"/>
        <v>300</v>
      </c>
      <c r="F33" s="32">
        <v>5</v>
      </c>
    </row>
    <row r="34" spans="1:6" x14ac:dyDescent="0.25">
      <c r="A34" s="32">
        <v>33</v>
      </c>
      <c r="B34" s="33">
        <v>41401</v>
      </c>
      <c r="C34" s="38">
        <v>0.40486111111111112</v>
      </c>
      <c r="D34" s="38">
        <v>0.40625</v>
      </c>
      <c r="E34" s="18">
        <f t="shared" ref="E34:E65" si="1">F34*60</f>
        <v>120</v>
      </c>
      <c r="F34" s="32">
        <v>2</v>
      </c>
    </row>
    <row r="35" spans="1:6" x14ac:dyDescent="0.25">
      <c r="A35" s="32">
        <v>34</v>
      </c>
      <c r="B35" s="33">
        <v>41401</v>
      </c>
      <c r="C35" s="38">
        <v>0.40625</v>
      </c>
      <c r="D35" s="38">
        <v>0.40833333333333338</v>
      </c>
      <c r="E35" s="18">
        <f t="shared" si="1"/>
        <v>180</v>
      </c>
      <c r="F35" s="32">
        <v>3</v>
      </c>
    </row>
    <row r="36" spans="1:6" x14ac:dyDescent="0.25">
      <c r="A36" s="32">
        <v>35</v>
      </c>
      <c r="B36" s="33">
        <v>41401</v>
      </c>
      <c r="C36" s="38">
        <v>0.40833333333333338</v>
      </c>
      <c r="D36" s="38">
        <v>0.41111111111111115</v>
      </c>
      <c r="E36" s="18">
        <f t="shared" si="1"/>
        <v>300</v>
      </c>
      <c r="F36" s="32">
        <v>5</v>
      </c>
    </row>
    <row r="37" spans="1:6" x14ac:dyDescent="0.25">
      <c r="A37" s="32">
        <v>36</v>
      </c>
      <c r="B37" s="33">
        <v>41401</v>
      </c>
      <c r="C37" s="38">
        <v>0.37638888888888888</v>
      </c>
      <c r="D37" s="38">
        <v>0.4236111111111111</v>
      </c>
      <c r="E37" s="18">
        <f t="shared" si="1"/>
        <v>480</v>
      </c>
      <c r="F37" s="32">
        <v>8</v>
      </c>
    </row>
    <row r="38" spans="1:6" x14ac:dyDescent="0.25">
      <c r="A38" s="32">
        <v>37</v>
      </c>
      <c r="B38" s="33">
        <v>41401</v>
      </c>
      <c r="C38" s="38">
        <v>0.4236111111111111</v>
      </c>
      <c r="D38" s="38">
        <v>0.42499999999999999</v>
      </c>
      <c r="E38" s="18">
        <f t="shared" si="1"/>
        <v>120</v>
      </c>
      <c r="F38" s="32">
        <v>2</v>
      </c>
    </row>
    <row r="39" spans="1:6" x14ac:dyDescent="0.25">
      <c r="A39" s="32">
        <v>38</v>
      </c>
      <c r="B39" s="33">
        <v>41401</v>
      </c>
      <c r="C39" s="38">
        <v>0.42499999999999999</v>
      </c>
      <c r="D39" s="38">
        <v>0.42708333333333331</v>
      </c>
      <c r="E39" s="18">
        <f t="shared" si="1"/>
        <v>180</v>
      </c>
      <c r="F39" s="32">
        <v>3</v>
      </c>
    </row>
    <row r="40" spans="1:6" x14ac:dyDescent="0.25">
      <c r="A40" s="32">
        <v>39</v>
      </c>
      <c r="B40" s="33">
        <v>41401</v>
      </c>
      <c r="C40" s="38">
        <v>0.42708333333333331</v>
      </c>
      <c r="D40" s="38">
        <v>0.43124999999999997</v>
      </c>
      <c r="E40" s="18">
        <f t="shared" si="1"/>
        <v>360</v>
      </c>
      <c r="F40" s="32">
        <v>6</v>
      </c>
    </row>
    <row r="41" spans="1:6" x14ac:dyDescent="0.25">
      <c r="A41" s="32">
        <v>40</v>
      </c>
      <c r="B41" s="33">
        <v>41401</v>
      </c>
      <c r="C41" s="38">
        <v>0.43124999999999997</v>
      </c>
      <c r="D41" s="38">
        <v>0.43333333333333335</v>
      </c>
      <c r="E41" s="18">
        <f t="shared" si="1"/>
        <v>180</v>
      </c>
      <c r="F41" s="32">
        <v>3</v>
      </c>
    </row>
    <row r="42" spans="1:6" x14ac:dyDescent="0.25">
      <c r="A42" s="32">
        <v>41</v>
      </c>
      <c r="B42" s="33">
        <v>41401</v>
      </c>
      <c r="C42" s="38">
        <v>0.43333333333333335</v>
      </c>
      <c r="D42" s="38">
        <v>0.4375</v>
      </c>
      <c r="E42" s="18">
        <f t="shared" si="1"/>
        <v>360</v>
      </c>
      <c r="F42" s="32">
        <v>6</v>
      </c>
    </row>
    <row r="43" spans="1:6" x14ac:dyDescent="0.25">
      <c r="A43" s="32">
        <v>42</v>
      </c>
      <c r="B43" s="33">
        <v>41401</v>
      </c>
      <c r="C43" s="38">
        <v>0.4375</v>
      </c>
      <c r="D43" s="38">
        <v>0.44097222222222227</v>
      </c>
      <c r="E43" s="18">
        <f t="shared" si="1"/>
        <v>300</v>
      </c>
      <c r="F43" s="32">
        <v>5</v>
      </c>
    </row>
    <row r="44" spans="1:6" x14ac:dyDescent="0.25">
      <c r="A44" s="32">
        <v>43</v>
      </c>
      <c r="B44" s="33">
        <v>41401</v>
      </c>
      <c r="C44" s="38">
        <v>0.44097222222222227</v>
      </c>
      <c r="D44" s="38">
        <v>0.44513888888888892</v>
      </c>
      <c r="E44" s="18">
        <f t="shared" si="1"/>
        <v>360</v>
      </c>
      <c r="F44" s="32">
        <v>6</v>
      </c>
    </row>
    <row r="45" spans="1:6" x14ac:dyDescent="0.25">
      <c r="A45" s="32">
        <v>44</v>
      </c>
      <c r="B45" s="33">
        <v>41401</v>
      </c>
      <c r="C45" s="38">
        <v>0.41736111111111113</v>
      </c>
      <c r="D45" s="38">
        <v>0.46388888888888885</v>
      </c>
      <c r="E45" s="18">
        <f t="shared" si="1"/>
        <v>420</v>
      </c>
      <c r="F45" s="32">
        <v>7</v>
      </c>
    </row>
    <row r="46" spans="1:6" x14ac:dyDescent="0.25">
      <c r="A46" s="32">
        <v>45</v>
      </c>
      <c r="B46" s="33">
        <v>41401</v>
      </c>
      <c r="C46" s="38">
        <v>0.46388888888888885</v>
      </c>
      <c r="D46" s="38">
        <v>0.46736111111111112</v>
      </c>
      <c r="E46" s="18">
        <f t="shared" si="1"/>
        <v>300</v>
      </c>
      <c r="F46" s="32">
        <v>5</v>
      </c>
    </row>
    <row r="47" spans="1:6" x14ac:dyDescent="0.25">
      <c r="A47" s="32">
        <v>46</v>
      </c>
      <c r="B47" s="33">
        <v>41401</v>
      </c>
      <c r="C47" s="38">
        <v>0.46736111111111112</v>
      </c>
      <c r="D47" s="38">
        <v>0.4694444444444445</v>
      </c>
      <c r="E47" s="18">
        <f t="shared" si="1"/>
        <v>180</v>
      </c>
      <c r="F47" s="32">
        <v>3</v>
      </c>
    </row>
    <row r="48" spans="1:6" x14ac:dyDescent="0.25">
      <c r="A48" s="32">
        <v>47</v>
      </c>
      <c r="B48" s="33">
        <v>41401</v>
      </c>
      <c r="C48" s="38">
        <v>0.4694444444444445</v>
      </c>
      <c r="D48" s="38">
        <v>0.47152777777777777</v>
      </c>
      <c r="E48" s="18">
        <f t="shared" si="1"/>
        <v>180</v>
      </c>
      <c r="F48" s="32">
        <v>3</v>
      </c>
    </row>
    <row r="49" spans="1:6" x14ac:dyDescent="0.25">
      <c r="A49" s="32">
        <v>48</v>
      </c>
      <c r="B49" s="33">
        <v>41401</v>
      </c>
      <c r="C49" s="38">
        <v>0.47152777777777777</v>
      </c>
      <c r="D49" s="38">
        <v>0.47361111111111115</v>
      </c>
      <c r="E49" s="18">
        <f t="shared" si="1"/>
        <v>180</v>
      </c>
      <c r="F49" s="32">
        <v>3</v>
      </c>
    </row>
    <row r="50" spans="1:6" x14ac:dyDescent="0.25">
      <c r="A50" s="32">
        <v>49</v>
      </c>
      <c r="B50" s="33">
        <v>41401</v>
      </c>
      <c r="C50" s="38">
        <v>0.47361111111111115</v>
      </c>
      <c r="D50" s="38">
        <v>0.47569444444444442</v>
      </c>
      <c r="E50" s="18">
        <f t="shared" si="1"/>
        <v>180</v>
      </c>
      <c r="F50" s="32">
        <v>3</v>
      </c>
    </row>
    <row r="51" spans="1:6" x14ac:dyDescent="0.25">
      <c r="A51" s="32">
        <v>50</v>
      </c>
      <c r="B51" s="33">
        <v>41401</v>
      </c>
      <c r="C51" s="38">
        <v>0.47569444444444442</v>
      </c>
      <c r="D51" s="38">
        <v>0.4777777777777778</v>
      </c>
      <c r="E51" s="18">
        <f t="shared" si="1"/>
        <v>180</v>
      </c>
      <c r="F51" s="32">
        <v>3</v>
      </c>
    </row>
    <row r="52" spans="1:6" x14ac:dyDescent="0.25">
      <c r="A52" s="32">
        <v>51</v>
      </c>
      <c r="B52" s="33">
        <v>41401</v>
      </c>
      <c r="C52" s="38">
        <v>0.4777777777777778</v>
      </c>
      <c r="D52" s="38">
        <v>0.48125000000000001</v>
      </c>
      <c r="E52" s="18">
        <f t="shared" si="1"/>
        <v>300</v>
      </c>
      <c r="F52" s="32">
        <v>5</v>
      </c>
    </row>
    <row r="53" spans="1:6" x14ac:dyDescent="0.25">
      <c r="A53" s="32">
        <v>52</v>
      </c>
      <c r="B53" s="33">
        <v>41401</v>
      </c>
      <c r="C53" s="38">
        <v>0.48125000000000001</v>
      </c>
      <c r="D53" s="38">
        <v>0.48333333333333334</v>
      </c>
      <c r="E53" s="18">
        <f t="shared" si="1"/>
        <v>180</v>
      </c>
      <c r="F53" s="32">
        <v>3</v>
      </c>
    </row>
    <row r="54" spans="1:6" x14ac:dyDescent="0.25">
      <c r="A54" s="32">
        <v>53</v>
      </c>
      <c r="B54" s="33">
        <v>41401</v>
      </c>
      <c r="C54" s="38">
        <v>0.48333333333333334</v>
      </c>
      <c r="D54" s="38">
        <v>0.48541666666666666</v>
      </c>
      <c r="E54" s="18">
        <f t="shared" si="1"/>
        <v>180</v>
      </c>
      <c r="F54" s="32">
        <v>3</v>
      </c>
    </row>
    <row r="55" spans="1:6" x14ac:dyDescent="0.25">
      <c r="A55" s="32">
        <v>54</v>
      </c>
      <c r="B55" s="33">
        <v>41401</v>
      </c>
      <c r="C55" s="38">
        <v>0.48541666666666666</v>
      </c>
      <c r="D55" s="38">
        <v>0.48749999999999999</v>
      </c>
      <c r="E55" s="18">
        <f t="shared" si="1"/>
        <v>180</v>
      </c>
      <c r="F55" s="32">
        <v>3</v>
      </c>
    </row>
    <row r="56" spans="1:6" x14ac:dyDescent="0.25">
      <c r="A56" s="32">
        <v>55</v>
      </c>
      <c r="B56" s="33">
        <v>41401</v>
      </c>
      <c r="C56" s="38">
        <v>0.49236111111111108</v>
      </c>
      <c r="D56" s="38">
        <v>0.49444444444444446</v>
      </c>
      <c r="E56" s="18">
        <f t="shared" si="1"/>
        <v>180</v>
      </c>
      <c r="F56" s="32">
        <v>3</v>
      </c>
    </row>
    <row r="57" spans="1:6" x14ac:dyDescent="0.25">
      <c r="A57" s="32">
        <v>56</v>
      </c>
      <c r="B57" s="33">
        <v>41401</v>
      </c>
      <c r="C57" s="38">
        <v>0.49444444444444446</v>
      </c>
      <c r="D57" s="38">
        <v>0.49652777777777773</v>
      </c>
      <c r="E57" s="18">
        <f t="shared" si="1"/>
        <v>180</v>
      </c>
      <c r="F57" s="37">
        <v>3</v>
      </c>
    </row>
    <row r="58" spans="1:6" x14ac:dyDescent="0.25">
      <c r="A58" s="32">
        <v>57</v>
      </c>
      <c r="B58" s="33">
        <v>41401</v>
      </c>
      <c r="C58" s="38">
        <v>0.49652777777777773</v>
      </c>
      <c r="D58" s="38">
        <v>0.49791666666666662</v>
      </c>
      <c r="E58" s="18">
        <f t="shared" si="1"/>
        <v>120</v>
      </c>
      <c r="F58" s="37">
        <v>2</v>
      </c>
    </row>
    <row r="59" spans="1:6" x14ac:dyDescent="0.25">
      <c r="A59" s="32">
        <v>58</v>
      </c>
      <c r="B59" s="33">
        <v>41401</v>
      </c>
      <c r="C59" s="38">
        <v>0.49791666666666662</v>
      </c>
      <c r="D59" s="38">
        <v>0.4993055555555555</v>
      </c>
      <c r="E59" s="18">
        <f t="shared" si="1"/>
        <v>120</v>
      </c>
      <c r="F59" s="37">
        <v>2</v>
      </c>
    </row>
    <row r="60" spans="1:6" x14ac:dyDescent="0.25">
      <c r="A60" s="32">
        <v>59</v>
      </c>
      <c r="B60" s="33">
        <v>41401</v>
      </c>
      <c r="C60" s="38">
        <v>0.4993055555555555</v>
      </c>
      <c r="D60" s="38">
        <v>0.5</v>
      </c>
      <c r="E60" s="18">
        <f t="shared" si="1"/>
        <v>60</v>
      </c>
      <c r="F60" s="37">
        <v>1</v>
      </c>
    </row>
    <row r="61" spans="1:6" x14ac:dyDescent="0.25">
      <c r="A61" s="32">
        <v>60</v>
      </c>
      <c r="B61" s="33">
        <v>41401</v>
      </c>
      <c r="C61" s="38">
        <v>0.5</v>
      </c>
      <c r="D61" s="38">
        <v>0.50277777777777777</v>
      </c>
      <c r="E61" s="18">
        <f t="shared" si="1"/>
        <v>240</v>
      </c>
      <c r="F61" s="37">
        <v>4</v>
      </c>
    </row>
    <row r="62" spans="1:6" x14ac:dyDescent="0.25">
      <c r="A62" s="32">
        <v>61</v>
      </c>
      <c r="B62" s="33">
        <v>41401</v>
      </c>
      <c r="C62" s="38">
        <v>0.50277777777777777</v>
      </c>
      <c r="D62" s="38">
        <v>0.50416666666666665</v>
      </c>
      <c r="E62" s="18">
        <f t="shared" si="1"/>
        <v>120</v>
      </c>
      <c r="F62" s="37">
        <v>2</v>
      </c>
    </row>
    <row r="63" spans="1:6" x14ac:dyDescent="0.25">
      <c r="A63" s="32">
        <v>62</v>
      </c>
      <c r="B63" s="33">
        <v>41402</v>
      </c>
      <c r="C63" s="38">
        <v>0.39930555555555558</v>
      </c>
      <c r="D63" s="38">
        <v>0.40277777777777773</v>
      </c>
      <c r="E63" s="18">
        <f t="shared" si="1"/>
        <v>300</v>
      </c>
      <c r="F63" s="32">
        <v>5</v>
      </c>
    </row>
    <row r="64" spans="1:6" x14ac:dyDescent="0.25">
      <c r="A64" s="32">
        <v>63</v>
      </c>
      <c r="B64" s="33">
        <v>41402</v>
      </c>
      <c r="C64" s="38">
        <v>0.40277777777777773</v>
      </c>
      <c r="D64" s="38">
        <v>0.40486111111111112</v>
      </c>
      <c r="E64" s="18">
        <f t="shared" si="1"/>
        <v>180</v>
      </c>
      <c r="F64" s="32">
        <v>3</v>
      </c>
    </row>
    <row r="65" spans="1:6" x14ac:dyDescent="0.25">
      <c r="A65" s="32">
        <v>64</v>
      </c>
      <c r="B65" s="33">
        <v>41402</v>
      </c>
      <c r="C65" s="38">
        <v>0.40486111111111112</v>
      </c>
      <c r="D65" s="38">
        <v>0.40833333333333338</v>
      </c>
      <c r="E65" s="18">
        <f t="shared" si="1"/>
        <v>300</v>
      </c>
      <c r="F65" s="32">
        <v>5</v>
      </c>
    </row>
    <row r="66" spans="1:6" x14ac:dyDescent="0.25">
      <c r="A66" s="32">
        <v>65</v>
      </c>
      <c r="B66" s="33">
        <v>41402</v>
      </c>
      <c r="C66" s="38">
        <v>0.40833333333333338</v>
      </c>
      <c r="D66" s="38">
        <v>0.41111111111111115</v>
      </c>
      <c r="E66" s="18">
        <f t="shared" ref="E66:E97" si="2">F66*60</f>
        <v>300</v>
      </c>
      <c r="F66" s="32">
        <v>5</v>
      </c>
    </row>
    <row r="67" spans="1:6" x14ac:dyDescent="0.25">
      <c r="A67" s="32">
        <v>66</v>
      </c>
      <c r="B67" s="33">
        <v>41402</v>
      </c>
      <c r="C67" s="38">
        <v>0.41111111111111115</v>
      </c>
      <c r="D67" s="38">
        <v>0.41319444444444442</v>
      </c>
      <c r="E67" s="18">
        <f t="shared" si="2"/>
        <v>180</v>
      </c>
      <c r="F67" s="32">
        <v>3</v>
      </c>
    </row>
    <row r="68" spans="1:6" x14ac:dyDescent="0.25">
      <c r="A68" s="32">
        <v>67</v>
      </c>
      <c r="B68" s="33">
        <v>41402</v>
      </c>
      <c r="C68" s="38">
        <v>0.41319444444444442</v>
      </c>
      <c r="D68" s="38">
        <v>0.41597222222222219</v>
      </c>
      <c r="E68" s="18">
        <f t="shared" si="2"/>
        <v>240</v>
      </c>
      <c r="F68" s="32">
        <v>4</v>
      </c>
    </row>
    <row r="69" spans="1:6" x14ac:dyDescent="0.25">
      <c r="A69" s="32">
        <v>68</v>
      </c>
      <c r="B69" s="33">
        <v>41402</v>
      </c>
      <c r="C69" s="38">
        <v>0.41597222222222219</v>
      </c>
      <c r="D69" s="38">
        <v>0.41875000000000001</v>
      </c>
      <c r="E69" s="18">
        <f t="shared" si="2"/>
        <v>240</v>
      </c>
      <c r="F69" s="32">
        <v>4</v>
      </c>
    </row>
    <row r="70" spans="1:6" x14ac:dyDescent="0.25">
      <c r="A70" s="32">
        <v>69</v>
      </c>
      <c r="B70" s="33">
        <v>41402</v>
      </c>
      <c r="C70" s="38">
        <v>0.41875000000000001</v>
      </c>
      <c r="D70" s="38">
        <v>0.4201388888888889</v>
      </c>
      <c r="E70" s="18">
        <f t="shared" si="2"/>
        <v>120</v>
      </c>
      <c r="F70" s="32">
        <v>2</v>
      </c>
    </row>
    <row r="71" spans="1:6" x14ac:dyDescent="0.25">
      <c r="A71" s="32">
        <v>70</v>
      </c>
      <c r="B71" s="33">
        <v>41402</v>
      </c>
      <c r="C71" s="38">
        <v>0.4201388888888889</v>
      </c>
      <c r="D71" s="38">
        <v>0.42152777777777778</v>
      </c>
      <c r="E71" s="18">
        <f t="shared" si="2"/>
        <v>120</v>
      </c>
      <c r="F71" s="32">
        <v>2</v>
      </c>
    </row>
    <row r="72" spans="1:6" x14ac:dyDescent="0.25">
      <c r="A72" s="32">
        <v>71</v>
      </c>
      <c r="B72" s="33">
        <v>41402</v>
      </c>
      <c r="C72" s="38">
        <v>0.42152777777777778</v>
      </c>
      <c r="D72" s="38">
        <v>0.42430555555555555</v>
      </c>
      <c r="E72" s="18">
        <f t="shared" si="2"/>
        <v>240</v>
      </c>
      <c r="F72" s="32">
        <v>4</v>
      </c>
    </row>
    <row r="73" spans="1:6" x14ac:dyDescent="0.25">
      <c r="A73" s="32">
        <v>72</v>
      </c>
      <c r="B73" s="33">
        <v>41402</v>
      </c>
      <c r="C73" s="38">
        <v>0.42430555555555555</v>
      </c>
      <c r="D73" s="38">
        <v>0.42638888888888887</v>
      </c>
      <c r="E73" s="18">
        <f t="shared" si="2"/>
        <v>180</v>
      </c>
      <c r="F73" s="32">
        <v>3</v>
      </c>
    </row>
    <row r="74" spans="1:6" x14ac:dyDescent="0.25">
      <c r="A74" s="32">
        <v>73</v>
      </c>
      <c r="B74" s="33">
        <v>41402</v>
      </c>
      <c r="C74" s="38">
        <v>0.42638888888888887</v>
      </c>
      <c r="D74" s="38">
        <v>0.43194444444444446</v>
      </c>
      <c r="E74" s="18">
        <f t="shared" si="2"/>
        <v>480</v>
      </c>
      <c r="F74" s="32">
        <v>8</v>
      </c>
    </row>
    <row r="75" spans="1:6" x14ac:dyDescent="0.25">
      <c r="A75" s="32">
        <v>74</v>
      </c>
      <c r="B75" s="33">
        <v>41402</v>
      </c>
      <c r="C75" s="38">
        <v>0.44375000000000003</v>
      </c>
      <c r="D75" s="38">
        <v>0.44513888888888892</v>
      </c>
      <c r="E75" s="18">
        <f t="shared" si="2"/>
        <v>180</v>
      </c>
      <c r="F75" s="32">
        <v>3</v>
      </c>
    </row>
    <row r="76" spans="1:6" x14ac:dyDescent="0.25">
      <c r="A76" s="32">
        <v>75</v>
      </c>
      <c r="B76" s="33">
        <v>41402</v>
      </c>
      <c r="C76" s="38">
        <v>0.44513888888888892</v>
      </c>
      <c r="D76" s="38">
        <v>0.4465277777777778</v>
      </c>
      <c r="E76" s="18">
        <f t="shared" si="2"/>
        <v>120</v>
      </c>
      <c r="F76" s="32">
        <v>2</v>
      </c>
    </row>
    <row r="77" spans="1:6" x14ac:dyDescent="0.25">
      <c r="A77" s="32">
        <v>76</v>
      </c>
      <c r="B77" s="33">
        <v>41402</v>
      </c>
      <c r="C77" s="38">
        <v>0.4465277777777778</v>
      </c>
      <c r="D77" s="38">
        <v>0.45069444444444445</v>
      </c>
      <c r="E77" s="18">
        <f t="shared" si="2"/>
        <v>360</v>
      </c>
      <c r="F77" s="32">
        <v>6</v>
      </c>
    </row>
    <row r="78" spans="1:6" x14ac:dyDescent="0.25">
      <c r="A78" s="32">
        <v>77</v>
      </c>
      <c r="B78" s="33">
        <v>41402</v>
      </c>
      <c r="C78" s="38">
        <v>0.45069444444444445</v>
      </c>
      <c r="D78" s="38">
        <v>0.45694444444444443</v>
      </c>
      <c r="E78" s="18">
        <f t="shared" si="2"/>
        <v>540</v>
      </c>
      <c r="F78" s="32">
        <v>9</v>
      </c>
    </row>
    <row r="79" spans="1:6" x14ac:dyDescent="0.25">
      <c r="A79" s="32">
        <v>78</v>
      </c>
      <c r="B79" s="33">
        <v>41402</v>
      </c>
      <c r="C79" s="38">
        <v>0.45694444444444443</v>
      </c>
      <c r="D79" s="38">
        <v>0.46111111111111108</v>
      </c>
      <c r="E79" s="18">
        <f t="shared" si="2"/>
        <v>360</v>
      </c>
      <c r="F79" s="32">
        <v>6</v>
      </c>
    </row>
    <row r="80" spans="1:6" x14ac:dyDescent="0.25">
      <c r="A80" s="32">
        <v>79</v>
      </c>
      <c r="B80" s="33">
        <v>41402</v>
      </c>
      <c r="C80" s="38">
        <v>0.46111111111111108</v>
      </c>
      <c r="D80" s="38">
        <v>0.46249999999999997</v>
      </c>
      <c r="E80" s="18">
        <f t="shared" si="2"/>
        <v>120</v>
      </c>
      <c r="F80" s="32">
        <v>2</v>
      </c>
    </row>
    <row r="81" spans="1:6" x14ac:dyDescent="0.25">
      <c r="A81" s="32">
        <v>80</v>
      </c>
      <c r="B81" s="33">
        <v>41402</v>
      </c>
      <c r="C81" s="38">
        <v>0.46249999999999997</v>
      </c>
      <c r="D81" s="38">
        <v>0.46458333333333335</v>
      </c>
      <c r="E81" s="18">
        <f t="shared" si="2"/>
        <v>180</v>
      </c>
      <c r="F81" s="32">
        <v>3</v>
      </c>
    </row>
    <row r="82" spans="1:6" x14ac:dyDescent="0.25">
      <c r="A82" s="32">
        <v>81</v>
      </c>
      <c r="B82" s="33">
        <v>41402</v>
      </c>
      <c r="C82" s="38">
        <v>0.46458333333333335</v>
      </c>
      <c r="D82" s="38">
        <v>0.46527777777777773</v>
      </c>
      <c r="E82" s="18">
        <f t="shared" si="2"/>
        <v>60</v>
      </c>
      <c r="F82" s="32">
        <v>1</v>
      </c>
    </row>
    <row r="83" spans="1:6" x14ac:dyDescent="0.25">
      <c r="A83" s="32">
        <v>82</v>
      </c>
      <c r="B83" s="33">
        <v>41402</v>
      </c>
      <c r="C83" s="38">
        <v>0.46527777777777773</v>
      </c>
      <c r="D83" s="38">
        <v>0.46875</v>
      </c>
      <c r="E83" s="18">
        <f t="shared" si="2"/>
        <v>300</v>
      </c>
      <c r="F83" s="32">
        <v>5</v>
      </c>
    </row>
    <row r="84" spans="1:6" x14ac:dyDescent="0.25">
      <c r="A84" s="32">
        <v>83</v>
      </c>
      <c r="B84" s="33">
        <v>41402</v>
      </c>
      <c r="C84" s="38">
        <v>0.47569444444444442</v>
      </c>
      <c r="D84" s="38">
        <v>0.48055555555555557</v>
      </c>
      <c r="E84" s="18">
        <f t="shared" si="2"/>
        <v>420</v>
      </c>
      <c r="F84" s="32">
        <v>7</v>
      </c>
    </row>
    <row r="85" spans="1:6" x14ac:dyDescent="0.25">
      <c r="A85" s="32">
        <v>84</v>
      </c>
      <c r="B85" s="33">
        <v>41402</v>
      </c>
      <c r="C85" s="38">
        <v>0.48055555555555557</v>
      </c>
      <c r="D85" s="38">
        <v>0.48333333333333334</v>
      </c>
      <c r="E85" s="18">
        <f t="shared" si="2"/>
        <v>240</v>
      </c>
      <c r="F85" s="32">
        <v>4</v>
      </c>
    </row>
    <row r="86" spans="1:6" x14ac:dyDescent="0.25">
      <c r="A86" s="32">
        <v>85</v>
      </c>
      <c r="B86" s="33">
        <v>41402</v>
      </c>
      <c r="C86" s="38">
        <v>0.48333333333333334</v>
      </c>
      <c r="D86" s="38">
        <v>0.48541666666666666</v>
      </c>
      <c r="E86" s="18">
        <f t="shared" si="2"/>
        <v>180</v>
      </c>
      <c r="F86" s="32">
        <v>3</v>
      </c>
    </row>
    <row r="87" spans="1:6" x14ac:dyDescent="0.25">
      <c r="A87" s="32">
        <v>86</v>
      </c>
      <c r="B87" s="33">
        <v>41402</v>
      </c>
      <c r="C87" s="38">
        <v>0.4993055555555555</v>
      </c>
      <c r="D87" s="38">
        <v>0.50069444444444444</v>
      </c>
      <c r="E87" s="18">
        <f t="shared" si="2"/>
        <v>120</v>
      </c>
      <c r="F87" s="32">
        <v>2</v>
      </c>
    </row>
    <row r="88" spans="1:6" x14ac:dyDescent="0.25">
      <c r="A88" s="32">
        <v>87</v>
      </c>
      <c r="B88" s="33">
        <v>41402</v>
      </c>
      <c r="C88" s="38">
        <v>0.50069444444444444</v>
      </c>
      <c r="D88" s="38">
        <v>0.50277777777777777</v>
      </c>
      <c r="E88" s="18">
        <f t="shared" si="2"/>
        <v>180</v>
      </c>
      <c r="F88" s="32">
        <v>3</v>
      </c>
    </row>
    <row r="89" spans="1:6" x14ac:dyDescent="0.25">
      <c r="A89" s="32">
        <v>88</v>
      </c>
      <c r="B89" s="33">
        <v>41402</v>
      </c>
      <c r="C89" s="38">
        <v>0.50277777777777777</v>
      </c>
      <c r="D89" s="38">
        <v>0.50486111111111109</v>
      </c>
      <c r="E89" s="18">
        <f t="shared" si="2"/>
        <v>180</v>
      </c>
      <c r="F89" s="32">
        <v>3</v>
      </c>
    </row>
    <row r="90" spans="1:6" x14ac:dyDescent="0.25">
      <c r="A90" s="32">
        <v>89</v>
      </c>
      <c r="B90" s="33">
        <v>41402</v>
      </c>
      <c r="C90" s="38">
        <v>0.50486111111111109</v>
      </c>
      <c r="D90" s="38">
        <v>0.50763888888888886</v>
      </c>
      <c r="E90" s="18">
        <f t="shared" si="2"/>
        <v>240</v>
      </c>
      <c r="F90" s="32">
        <v>4</v>
      </c>
    </row>
    <row r="91" spans="1:6" x14ac:dyDescent="0.25">
      <c r="A91" s="32">
        <v>90</v>
      </c>
      <c r="B91" s="33">
        <v>41403</v>
      </c>
      <c r="C91" s="38">
        <v>0.40833333333333338</v>
      </c>
      <c r="D91" s="38">
        <v>0.41180555555555554</v>
      </c>
      <c r="E91" s="18">
        <f t="shared" si="2"/>
        <v>300</v>
      </c>
      <c r="F91" s="32">
        <v>5</v>
      </c>
    </row>
    <row r="92" spans="1:6" x14ac:dyDescent="0.25">
      <c r="A92" s="32">
        <v>91</v>
      </c>
      <c r="B92" s="33">
        <v>41403</v>
      </c>
      <c r="C92" s="38">
        <v>0.41180555555555554</v>
      </c>
      <c r="D92" s="38">
        <v>0.4145833333333333</v>
      </c>
      <c r="E92" s="18">
        <f t="shared" si="2"/>
        <v>240</v>
      </c>
      <c r="F92" s="32">
        <v>4</v>
      </c>
    </row>
    <row r="93" spans="1:6" x14ac:dyDescent="0.25">
      <c r="A93" s="32">
        <v>92</v>
      </c>
      <c r="B93" s="33">
        <v>41403</v>
      </c>
      <c r="C93" s="38">
        <v>0.4465277777777778</v>
      </c>
      <c r="D93" s="38">
        <v>0.44861111111111113</v>
      </c>
      <c r="E93" s="18">
        <f t="shared" si="2"/>
        <v>180</v>
      </c>
      <c r="F93" s="32">
        <v>3</v>
      </c>
    </row>
    <row r="94" spans="1:6" x14ac:dyDescent="0.25">
      <c r="A94" s="32">
        <v>93</v>
      </c>
      <c r="B94" s="33">
        <v>41403</v>
      </c>
      <c r="C94" s="38">
        <v>0.44861111111111113</v>
      </c>
      <c r="D94" s="38">
        <v>0.45069444444444445</v>
      </c>
      <c r="E94" s="18">
        <f t="shared" si="2"/>
        <v>180</v>
      </c>
      <c r="F94" s="32">
        <v>3</v>
      </c>
    </row>
    <row r="95" spans="1:6" x14ac:dyDescent="0.25">
      <c r="A95" s="32">
        <v>94</v>
      </c>
      <c r="B95" s="33">
        <v>41403</v>
      </c>
      <c r="C95" s="38">
        <v>0.45069444444444445</v>
      </c>
      <c r="D95" s="38">
        <v>0.45277777777777778</v>
      </c>
      <c r="E95" s="18">
        <f t="shared" si="2"/>
        <v>180</v>
      </c>
      <c r="F95" s="32">
        <v>3</v>
      </c>
    </row>
    <row r="96" spans="1:6" x14ac:dyDescent="0.25">
      <c r="A96" s="32">
        <v>95</v>
      </c>
      <c r="B96" s="33">
        <v>41403</v>
      </c>
      <c r="C96" s="38">
        <v>0.45277777777777778</v>
      </c>
      <c r="D96" s="38">
        <v>0.45416666666666666</v>
      </c>
      <c r="E96" s="18">
        <f t="shared" si="2"/>
        <v>120</v>
      </c>
      <c r="F96" s="32">
        <v>2</v>
      </c>
    </row>
    <row r="97" spans="1:6" x14ac:dyDescent="0.25">
      <c r="A97" s="32">
        <v>96</v>
      </c>
      <c r="B97" s="33">
        <v>41403</v>
      </c>
      <c r="C97" s="38">
        <v>0.45416666666666666</v>
      </c>
      <c r="D97" s="38">
        <v>0.45624999999999999</v>
      </c>
      <c r="E97" s="18">
        <f t="shared" si="2"/>
        <v>180</v>
      </c>
      <c r="F97" s="32">
        <v>3</v>
      </c>
    </row>
    <row r="98" spans="1:6" x14ac:dyDescent="0.25">
      <c r="A98" s="32">
        <v>97</v>
      </c>
      <c r="B98" s="33">
        <v>41403</v>
      </c>
      <c r="C98" s="38">
        <v>0.45624999999999999</v>
      </c>
      <c r="D98" s="38">
        <v>0.45763888888888887</v>
      </c>
      <c r="E98" s="18">
        <f t="shared" ref="E98:E129" si="3">F98*60</f>
        <v>120</v>
      </c>
      <c r="F98" s="32">
        <v>2</v>
      </c>
    </row>
    <row r="99" spans="1:6" x14ac:dyDescent="0.25">
      <c r="A99" s="32">
        <v>98</v>
      </c>
      <c r="B99" s="33">
        <v>41403</v>
      </c>
      <c r="C99" s="38">
        <v>0.45763888888888887</v>
      </c>
      <c r="D99" s="38">
        <v>0.4597222222222222</v>
      </c>
      <c r="E99" s="18">
        <f t="shared" si="3"/>
        <v>180</v>
      </c>
      <c r="F99" s="32">
        <v>3</v>
      </c>
    </row>
    <row r="100" spans="1:6" x14ac:dyDescent="0.25">
      <c r="A100" s="32">
        <v>99</v>
      </c>
      <c r="B100" s="33">
        <v>41403</v>
      </c>
      <c r="C100" s="38">
        <v>0.4597222222222222</v>
      </c>
      <c r="D100" s="38">
        <v>0.46249999999999997</v>
      </c>
      <c r="E100" s="18">
        <f t="shared" si="3"/>
        <v>240</v>
      </c>
      <c r="F100" s="32">
        <v>4</v>
      </c>
    </row>
    <row r="101" spans="1:6" x14ac:dyDescent="0.25">
      <c r="A101" s="32">
        <v>100</v>
      </c>
      <c r="B101" s="33">
        <v>41403</v>
      </c>
      <c r="C101" s="38">
        <v>0.46249999999999997</v>
      </c>
      <c r="D101" s="38">
        <v>0.46319444444444446</v>
      </c>
      <c r="E101" s="18">
        <f t="shared" si="3"/>
        <v>60</v>
      </c>
      <c r="F101" s="32">
        <v>1</v>
      </c>
    </row>
    <row r="102" spans="1:6" x14ac:dyDescent="0.25">
      <c r="A102" s="32">
        <v>101</v>
      </c>
      <c r="B102" s="33">
        <v>41403</v>
      </c>
      <c r="C102" s="38">
        <v>0.46319444444444446</v>
      </c>
      <c r="D102" s="38">
        <v>0.46458333333333335</v>
      </c>
      <c r="E102" s="18">
        <f t="shared" si="3"/>
        <v>120</v>
      </c>
      <c r="F102" s="32">
        <v>2</v>
      </c>
    </row>
    <row r="103" spans="1:6" x14ac:dyDescent="0.25">
      <c r="A103" s="32">
        <v>102</v>
      </c>
      <c r="B103" s="33">
        <v>41403</v>
      </c>
      <c r="C103" s="38">
        <v>0.46458333333333335</v>
      </c>
      <c r="D103" s="38">
        <v>0.46666666666666662</v>
      </c>
      <c r="E103" s="18">
        <f t="shared" si="3"/>
        <v>180</v>
      </c>
      <c r="F103" s="32">
        <v>3</v>
      </c>
    </row>
    <row r="104" spans="1:6" x14ac:dyDescent="0.25">
      <c r="A104" s="32">
        <v>103</v>
      </c>
      <c r="B104" s="33">
        <v>41403</v>
      </c>
      <c r="C104" s="38">
        <v>0.46666666666666662</v>
      </c>
      <c r="D104" s="38">
        <v>0.4680555555555555</v>
      </c>
      <c r="E104" s="18">
        <f t="shared" si="3"/>
        <v>120</v>
      </c>
      <c r="F104" s="32">
        <v>2</v>
      </c>
    </row>
    <row r="105" spans="1:6" x14ac:dyDescent="0.25">
      <c r="A105" s="32">
        <v>104</v>
      </c>
      <c r="B105" s="33">
        <v>41403</v>
      </c>
      <c r="C105" s="38">
        <v>0.4680555555555555</v>
      </c>
      <c r="D105" s="38">
        <v>0.4694444444444445</v>
      </c>
      <c r="E105" s="18">
        <f t="shared" si="3"/>
        <v>240</v>
      </c>
      <c r="F105" s="32">
        <v>4</v>
      </c>
    </row>
    <row r="106" spans="1:6" x14ac:dyDescent="0.25">
      <c r="A106" s="32">
        <v>105</v>
      </c>
      <c r="B106" s="33">
        <v>41403</v>
      </c>
      <c r="C106" s="38">
        <v>0.4694444444444445</v>
      </c>
      <c r="D106" s="38">
        <v>0.47152777777777777</v>
      </c>
      <c r="E106" s="18">
        <f t="shared" si="3"/>
        <v>180</v>
      </c>
      <c r="F106" s="32">
        <v>3</v>
      </c>
    </row>
    <row r="107" spans="1:6" x14ac:dyDescent="0.25">
      <c r="A107" s="32">
        <v>106</v>
      </c>
      <c r="B107" s="33">
        <v>41403</v>
      </c>
      <c r="C107" s="38">
        <v>0.47152777777777777</v>
      </c>
      <c r="D107" s="38">
        <v>0.47430555555555554</v>
      </c>
      <c r="E107" s="18">
        <f t="shared" si="3"/>
        <v>240</v>
      </c>
      <c r="F107" s="32">
        <v>4</v>
      </c>
    </row>
    <row r="108" spans="1:6" x14ac:dyDescent="0.25">
      <c r="A108" s="32">
        <v>107</v>
      </c>
      <c r="B108" s="33">
        <v>41403</v>
      </c>
      <c r="C108" s="38">
        <v>0.47430555555555554</v>
      </c>
      <c r="D108" s="38">
        <v>0.4770833333333333</v>
      </c>
      <c r="E108" s="18">
        <f t="shared" si="3"/>
        <v>240</v>
      </c>
      <c r="F108" s="32">
        <v>4</v>
      </c>
    </row>
    <row r="109" spans="1:6" x14ac:dyDescent="0.25">
      <c r="A109" s="32">
        <v>108</v>
      </c>
      <c r="B109" s="33">
        <v>41403</v>
      </c>
      <c r="C109" s="38">
        <v>0.49722222222222223</v>
      </c>
      <c r="D109" s="38">
        <v>0.4993055555555555</v>
      </c>
      <c r="E109" s="18">
        <f t="shared" si="3"/>
        <v>180</v>
      </c>
      <c r="F109" s="32">
        <v>3</v>
      </c>
    </row>
    <row r="110" spans="1:6" x14ac:dyDescent="0.25">
      <c r="A110" s="32">
        <v>109</v>
      </c>
      <c r="B110" s="33">
        <v>41403</v>
      </c>
      <c r="C110" s="38">
        <v>0.51736111111111105</v>
      </c>
      <c r="D110" s="38">
        <v>0.52083333333333337</v>
      </c>
      <c r="E110" s="18">
        <f t="shared" si="3"/>
        <v>300</v>
      </c>
      <c r="F110" s="32">
        <v>5</v>
      </c>
    </row>
    <row r="111" spans="1:6" x14ac:dyDescent="0.25">
      <c r="A111" s="32">
        <v>110</v>
      </c>
      <c r="B111" s="33">
        <v>41403</v>
      </c>
      <c r="C111" s="38">
        <v>0.52083333333333337</v>
      </c>
      <c r="D111" s="38">
        <v>0.5229166666666667</v>
      </c>
      <c r="E111" s="18">
        <f t="shared" si="3"/>
        <v>180</v>
      </c>
      <c r="F111" s="32">
        <v>3</v>
      </c>
    </row>
    <row r="112" spans="1:6" x14ac:dyDescent="0.25">
      <c r="A112" s="32">
        <v>111</v>
      </c>
      <c r="B112" s="33">
        <v>41403</v>
      </c>
      <c r="C112" s="38">
        <v>0.5229166666666667</v>
      </c>
      <c r="D112" s="38">
        <v>0.52430555555555558</v>
      </c>
      <c r="E112" s="18">
        <f t="shared" si="3"/>
        <v>120</v>
      </c>
      <c r="F112" s="32">
        <v>2</v>
      </c>
    </row>
    <row r="113" spans="1:6" x14ac:dyDescent="0.25">
      <c r="A113" s="32">
        <v>112</v>
      </c>
      <c r="B113" s="33">
        <v>41403</v>
      </c>
      <c r="C113" s="38">
        <v>0.52430555555555558</v>
      </c>
      <c r="D113" s="38">
        <v>0.52708333333333335</v>
      </c>
      <c r="E113" s="18">
        <f t="shared" si="3"/>
        <v>240</v>
      </c>
      <c r="F113" s="32">
        <v>4</v>
      </c>
    </row>
    <row r="114" spans="1:6" x14ac:dyDescent="0.25">
      <c r="A114" s="32">
        <v>113</v>
      </c>
      <c r="B114" s="33">
        <v>41403</v>
      </c>
      <c r="C114" s="38">
        <v>0.53472222222222221</v>
      </c>
      <c r="D114" s="38">
        <v>0.53819444444444442</v>
      </c>
      <c r="E114" s="18">
        <f t="shared" si="3"/>
        <v>300</v>
      </c>
      <c r="F114" s="32">
        <v>5</v>
      </c>
    </row>
    <row r="115" spans="1:6" x14ac:dyDescent="0.25">
      <c r="A115" s="32">
        <v>114</v>
      </c>
      <c r="B115" s="33">
        <v>41403</v>
      </c>
      <c r="C115" s="38">
        <v>0.53819444444444442</v>
      </c>
      <c r="D115" s="38">
        <v>0.54027777777777775</v>
      </c>
      <c r="E115" s="18">
        <f t="shared" si="3"/>
        <v>180</v>
      </c>
      <c r="F115" s="32">
        <v>3</v>
      </c>
    </row>
    <row r="116" spans="1:6" x14ac:dyDescent="0.25">
      <c r="A116" s="32">
        <v>115</v>
      </c>
      <c r="B116" s="33">
        <v>41403</v>
      </c>
      <c r="C116" s="38">
        <v>0.54027777777777775</v>
      </c>
      <c r="D116" s="38">
        <v>4.1666666666666664E-2</v>
      </c>
      <c r="E116" s="18">
        <f t="shared" si="3"/>
        <v>120</v>
      </c>
      <c r="F116" s="32">
        <v>2</v>
      </c>
    </row>
    <row r="117" spans="1:6" x14ac:dyDescent="0.25">
      <c r="A117" s="32">
        <v>116</v>
      </c>
      <c r="B117" s="33">
        <v>41403</v>
      </c>
      <c r="C117" s="38">
        <v>9.0277777777777776E-2</v>
      </c>
      <c r="D117" s="38">
        <v>9.5138888888888884E-2</v>
      </c>
      <c r="E117" s="18">
        <f t="shared" si="3"/>
        <v>420</v>
      </c>
      <c r="F117" s="32">
        <v>7</v>
      </c>
    </row>
    <row r="118" spans="1:6" x14ac:dyDescent="0.25">
      <c r="A118" s="32">
        <v>117</v>
      </c>
      <c r="B118" s="33">
        <v>41403</v>
      </c>
      <c r="C118" s="38">
        <v>9.5138888888888884E-2</v>
      </c>
      <c r="D118" s="38">
        <v>9.7916666666666666E-2</v>
      </c>
      <c r="E118" s="18">
        <f t="shared" si="3"/>
        <v>240</v>
      </c>
      <c r="F118" s="32">
        <v>4</v>
      </c>
    </row>
    <row r="119" spans="1:6" x14ac:dyDescent="0.25">
      <c r="A119" s="32">
        <v>118</v>
      </c>
      <c r="B119" s="33">
        <v>41403</v>
      </c>
      <c r="C119" s="38">
        <v>9.7916666666666666E-2</v>
      </c>
      <c r="D119" s="38">
        <v>9.9999999999999992E-2</v>
      </c>
      <c r="E119" s="18">
        <f t="shared" si="3"/>
        <v>180</v>
      </c>
      <c r="F119" s="32">
        <v>3</v>
      </c>
    </row>
    <row r="120" spans="1:6" x14ac:dyDescent="0.25">
      <c r="A120" s="32">
        <v>119</v>
      </c>
      <c r="B120" s="33">
        <v>41403</v>
      </c>
      <c r="C120" s="38">
        <v>9.9999999999999992E-2</v>
      </c>
      <c r="D120" s="38">
        <v>0.10347222222222223</v>
      </c>
      <c r="E120" s="18">
        <f t="shared" si="3"/>
        <v>300</v>
      </c>
      <c r="F120" s="32">
        <v>5</v>
      </c>
    </row>
    <row r="121" spans="1:6" x14ac:dyDescent="0.25">
      <c r="A121" s="32">
        <v>120</v>
      </c>
      <c r="B121" s="33">
        <v>41403</v>
      </c>
      <c r="C121" s="38">
        <v>0.10347222222222223</v>
      </c>
      <c r="D121" s="38">
        <v>0.10555555555555556</v>
      </c>
      <c r="E121" s="18">
        <f t="shared" si="3"/>
        <v>180</v>
      </c>
      <c r="F121" s="32">
        <v>3</v>
      </c>
    </row>
    <row r="122" spans="1:6" x14ac:dyDescent="0.25">
      <c r="A122" s="32">
        <v>121</v>
      </c>
      <c r="B122" s="33">
        <v>41403</v>
      </c>
      <c r="C122" s="38">
        <v>0.10555555555555556</v>
      </c>
      <c r="D122" s="38">
        <v>0.1111111111111111</v>
      </c>
      <c r="E122" s="18">
        <f t="shared" si="3"/>
        <v>480</v>
      </c>
      <c r="F122" s="32">
        <v>8</v>
      </c>
    </row>
    <row r="123" spans="1:6" x14ac:dyDescent="0.25">
      <c r="A123" s="32">
        <v>122</v>
      </c>
      <c r="B123" s="33">
        <v>41403</v>
      </c>
      <c r="C123" s="38">
        <v>0.1111111111111111</v>
      </c>
      <c r="D123" s="38">
        <v>0.11319444444444444</v>
      </c>
      <c r="E123" s="18">
        <f t="shared" si="3"/>
        <v>180</v>
      </c>
      <c r="F123" s="32">
        <v>3</v>
      </c>
    </row>
    <row r="124" spans="1:6" x14ac:dyDescent="0.25">
      <c r="A124" s="32">
        <v>123</v>
      </c>
      <c r="B124" s="33">
        <v>41403</v>
      </c>
      <c r="C124" s="38">
        <v>0.11319444444444444</v>
      </c>
      <c r="D124" s="38">
        <v>0.11458333333333333</v>
      </c>
      <c r="E124" s="18">
        <f t="shared" si="3"/>
        <v>120</v>
      </c>
      <c r="F124" s="32">
        <v>2</v>
      </c>
    </row>
    <row r="125" spans="1:6" x14ac:dyDescent="0.25">
      <c r="A125" s="32">
        <v>124</v>
      </c>
      <c r="B125" s="33">
        <v>41403</v>
      </c>
      <c r="C125" s="38">
        <v>0.11458333333333333</v>
      </c>
      <c r="D125" s="38">
        <v>0.11666666666666665</v>
      </c>
      <c r="E125" s="18">
        <f t="shared" si="3"/>
        <v>180</v>
      </c>
      <c r="F125" s="32">
        <v>3</v>
      </c>
    </row>
    <row r="126" spans="1:6" x14ac:dyDescent="0.25">
      <c r="A126" s="32">
        <v>125</v>
      </c>
      <c r="B126" s="33">
        <v>41403</v>
      </c>
      <c r="C126" s="38">
        <v>0.11666666666666665</v>
      </c>
      <c r="D126" s="38">
        <v>0.11875000000000001</v>
      </c>
      <c r="E126" s="18">
        <f t="shared" si="3"/>
        <v>180</v>
      </c>
      <c r="F126" s="32">
        <v>3</v>
      </c>
    </row>
    <row r="127" spans="1:6" x14ac:dyDescent="0.25">
      <c r="A127" s="32">
        <v>126</v>
      </c>
      <c r="B127" s="33">
        <v>41403</v>
      </c>
      <c r="C127" s="38">
        <v>0.11875000000000001</v>
      </c>
      <c r="D127" s="38">
        <v>0.12013888888888889</v>
      </c>
      <c r="E127" s="18">
        <f t="shared" si="3"/>
        <v>120</v>
      </c>
      <c r="F127" s="32">
        <v>2</v>
      </c>
    </row>
    <row r="128" spans="1:6" x14ac:dyDescent="0.25">
      <c r="A128" s="32">
        <v>127</v>
      </c>
      <c r="B128" s="33">
        <v>41403</v>
      </c>
      <c r="C128" s="38">
        <v>0.12013888888888889</v>
      </c>
      <c r="D128" s="38">
        <v>0.12152777777777778</v>
      </c>
      <c r="E128" s="18">
        <f t="shared" si="3"/>
        <v>120</v>
      </c>
      <c r="F128" s="32">
        <v>2</v>
      </c>
    </row>
    <row r="129" spans="1:6" x14ac:dyDescent="0.25">
      <c r="A129" s="32">
        <v>128</v>
      </c>
      <c r="B129" s="33">
        <v>41403</v>
      </c>
      <c r="C129" s="38">
        <v>0.12152777777777778</v>
      </c>
      <c r="D129" s="38">
        <v>0.12430555555555556</v>
      </c>
      <c r="E129" s="18">
        <f t="shared" si="3"/>
        <v>240</v>
      </c>
      <c r="F129" s="32">
        <v>4</v>
      </c>
    </row>
    <row r="130" spans="1:6" x14ac:dyDescent="0.25">
      <c r="A130" s="32">
        <v>129</v>
      </c>
      <c r="B130" s="33">
        <v>41403</v>
      </c>
      <c r="C130" s="38">
        <v>0.15277777777777776</v>
      </c>
      <c r="D130" s="38">
        <v>0.15555555555555556</v>
      </c>
      <c r="E130" s="18">
        <f t="shared" ref="E130:E159" si="4">F130*60</f>
        <v>240</v>
      </c>
      <c r="F130" s="32">
        <v>4</v>
      </c>
    </row>
    <row r="131" spans="1:6" x14ac:dyDescent="0.25">
      <c r="A131" s="32">
        <v>130</v>
      </c>
      <c r="B131" s="33">
        <v>41403</v>
      </c>
      <c r="C131" s="38">
        <v>0.15555555555555556</v>
      </c>
      <c r="D131" s="38">
        <v>0.15763888888888888</v>
      </c>
      <c r="E131" s="18">
        <f t="shared" si="4"/>
        <v>180</v>
      </c>
      <c r="F131" s="32">
        <v>3</v>
      </c>
    </row>
    <row r="132" spans="1:6" x14ac:dyDescent="0.25">
      <c r="A132" s="32">
        <v>131</v>
      </c>
      <c r="B132" s="33">
        <v>41403</v>
      </c>
      <c r="C132" s="38">
        <v>0.15763888888888888</v>
      </c>
      <c r="D132" s="38">
        <v>0.15902777777777777</v>
      </c>
      <c r="E132" s="18">
        <f t="shared" si="4"/>
        <v>120</v>
      </c>
      <c r="F132" s="32">
        <v>2</v>
      </c>
    </row>
    <row r="133" spans="1:6" x14ac:dyDescent="0.25">
      <c r="A133" s="32">
        <v>132</v>
      </c>
      <c r="B133" s="33">
        <v>41404</v>
      </c>
      <c r="C133" s="38">
        <v>0.49861111111111112</v>
      </c>
      <c r="D133" s="38">
        <v>0.50138888888888888</v>
      </c>
      <c r="E133" s="18">
        <f t="shared" si="4"/>
        <v>240</v>
      </c>
      <c r="F133" s="32">
        <v>4</v>
      </c>
    </row>
    <row r="134" spans="1:6" x14ac:dyDescent="0.25">
      <c r="A134" s="32">
        <v>133</v>
      </c>
      <c r="B134" s="33">
        <v>41404</v>
      </c>
      <c r="C134" s="38">
        <v>0.50138888888888888</v>
      </c>
      <c r="D134" s="38">
        <v>0.50347222222222221</v>
      </c>
      <c r="E134" s="18">
        <f t="shared" si="4"/>
        <v>180</v>
      </c>
      <c r="F134" s="32">
        <v>3</v>
      </c>
    </row>
    <row r="135" spans="1:6" x14ac:dyDescent="0.25">
      <c r="A135" s="32">
        <v>134</v>
      </c>
      <c r="B135" s="33">
        <v>41404</v>
      </c>
      <c r="C135" s="38">
        <v>0.50347222222222221</v>
      </c>
      <c r="D135" s="38">
        <v>0.50694444444444442</v>
      </c>
      <c r="E135" s="18">
        <f t="shared" si="4"/>
        <v>300</v>
      </c>
      <c r="F135" s="32">
        <v>5</v>
      </c>
    </row>
    <row r="136" spans="1:6" x14ac:dyDescent="0.25">
      <c r="A136" s="32">
        <v>135</v>
      </c>
      <c r="B136" s="33">
        <v>41404</v>
      </c>
      <c r="C136" s="38">
        <v>0.50694444444444442</v>
      </c>
      <c r="D136" s="38">
        <v>0.51041666666666663</v>
      </c>
      <c r="E136" s="18">
        <f t="shared" si="4"/>
        <v>300</v>
      </c>
      <c r="F136" s="32">
        <v>5</v>
      </c>
    </row>
    <row r="137" spans="1:6" x14ac:dyDescent="0.25">
      <c r="A137" s="32">
        <v>136</v>
      </c>
      <c r="B137" s="33">
        <v>41404</v>
      </c>
      <c r="C137" s="38">
        <v>0.52708333333333335</v>
      </c>
      <c r="D137" s="38">
        <v>0.52916666666666667</v>
      </c>
      <c r="E137" s="18">
        <f t="shared" si="4"/>
        <v>180</v>
      </c>
      <c r="F137" s="32">
        <v>3</v>
      </c>
    </row>
    <row r="138" spans="1:6" x14ac:dyDescent="0.25">
      <c r="A138" s="32">
        <v>137</v>
      </c>
      <c r="B138" s="33">
        <v>41404</v>
      </c>
      <c r="C138" s="38">
        <v>0.52916666666666667</v>
      </c>
      <c r="D138" s="38">
        <v>0.53472222222222221</v>
      </c>
      <c r="E138" s="18">
        <f t="shared" si="4"/>
        <v>480</v>
      </c>
      <c r="F138" s="32">
        <v>8</v>
      </c>
    </row>
    <row r="139" spans="1:6" x14ac:dyDescent="0.25">
      <c r="A139" s="32">
        <v>138</v>
      </c>
      <c r="B139" s="33">
        <v>41404</v>
      </c>
      <c r="C139" s="38">
        <v>0.53472222222222221</v>
      </c>
      <c r="D139" s="38">
        <v>0.53819444444444442</v>
      </c>
      <c r="E139" s="18">
        <f t="shared" si="4"/>
        <v>300</v>
      </c>
      <c r="F139" s="32">
        <v>5</v>
      </c>
    </row>
    <row r="140" spans="1:6" x14ac:dyDescent="0.25">
      <c r="A140" s="32">
        <v>139</v>
      </c>
      <c r="B140" s="33">
        <v>41404</v>
      </c>
      <c r="C140" s="38">
        <v>0.53819444444444442</v>
      </c>
      <c r="D140" s="38">
        <v>0.54097222222222219</v>
      </c>
      <c r="E140" s="18">
        <f t="shared" si="4"/>
        <v>240</v>
      </c>
      <c r="F140" s="32">
        <v>4</v>
      </c>
    </row>
    <row r="141" spans="1:6" x14ac:dyDescent="0.25">
      <c r="A141" s="32">
        <v>140</v>
      </c>
      <c r="B141" s="33">
        <v>41404</v>
      </c>
      <c r="C141" s="38">
        <v>9.6527777777777768E-2</v>
      </c>
      <c r="D141" s="38">
        <v>9.8611111111111108E-2</v>
      </c>
      <c r="E141" s="18">
        <f t="shared" si="4"/>
        <v>180</v>
      </c>
      <c r="F141" s="32">
        <v>3</v>
      </c>
    </row>
    <row r="142" spans="1:6" x14ac:dyDescent="0.25">
      <c r="A142" s="32">
        <v>141</v>
      </c>
      <c r="B142" s="33">
        <v>41404</v>
      </c>
      <c r="C142" s="38">
        <v>9.8611111111111108E-2</v>
      </c>
      <c r="D142" s="38">
        <v>0.10208333333333335</v>
      </c>
      <c r="E142" s="18">
        <f t="shared" si="4"/>
        <v>300</v>
      </c>
      <c r="F142" s="32">
        <v>5</v>
      </c>
    </row>
    <row r="143" spans="1:6" x14ac:dyDescent="0.25">
      <c r="A143" s="32">
        <v>142</v>
      </c>
      <c r="B143" s="33">
        <v>41404</v>
      </c>
      <c r="C143" s="38">
        <v>0.10208333333333335</v>
      </c>
      <c r="D143" s="38">
        <v>0.10416666666666667</v>
      </c>
      <c r="E143" s="18">
        <f t="shared" si="4"/>
        <v>180</v>
      </c>
      <c r="F143" s="32">
        <v>3</v>
      </c>
    </row>
    <row r="144" spans="1:6" x14ac:dyDescent="0.25">
      <c r="A144" s="32">
        <v>143</v>
      </c>
      <c r="B144" s="33">
        <v>41404</v>
      </c>
      <c r="C144" s="38">
        <v>0.10416666666666667</v>
      </c>
      <c r="D144" s="38">
        <v>0.10833333333333334</v>
      </c>
      <c r="E144" s="18">
        <f t="shared" si="4"/>
        <v>360</v>
      </c>
      <c r="F144" s="32">
        <v>6</v>
      </c>
    </row>
    <row r="145" spans="1:6" x14ac:dyDescent="0.25">
      <c r="A145" s="32">
        <v>144</v>
      </c>
      <c r="B145" s="33">
        <v>41404</v>
      </c>
      <c r="C145" s="38">
        <v>0.1111111111111111</v>
      </c>
      <c r="D145" s="38">
        <v>0.11527777777777777</v>
      </c>
      <c r="E145" s="18">
        <f t="shared" si="4"/>
        <v>360</v>
      </c>
      <c r="F145" s="32">
        <v>6</v>
      </c>
    </row>
    <row r="146" spans="1:6" x14ac:dyDescent="0.25">
      <c r="A146" s="32">
        <v>145</v>
      </c>
      <c r="B146" s="33">
        <v>41404</v>
      </c>
      <c r="C146" s="38">
        <v>0.1173611111111111</v>
      </c>
      <c r="D146" s="38">
        <v>0.12013888888888889</v>
      </c>
      <c r="E146" s="18">
        <f t="shared" si="4"/>
        <v>240</v>
      </c>
      <c r="F146" s="32">
        <v>4</v>
      </c>
    </row>
    <row r="147" spans="1:6" x14ac:dyDescent="0.25">
      <c r="A147" s="32">
        <v>146</v>
      </c>
      <c r="B147" s="33">
        <v>41404</v>
      </c>
      <c r="C147" s="38">
        <v>0.12013888888888889</v>
      </c>
      <c r="D147" s="38">
        <v>0.12361111111111112</v>
      </c>
      <c r="E147" s="18">
        <f t="shared" si="4"/>
        <v>300</v>
      </c>
      <c r="F147" s="32">
        <v>5</v>
      </c>
    </row>
    <row r="148" spans="1:6" x14ac:dyDescent="0.25">
      <c r="A148" s="32">
        <v>147</v>
      </c>
      <c r="B148" s="33">
        <v>41404</v>
      </c>
      <c r="C148" s="38">
        <v>0.12361111111111112</v>
      </c>
      <c r="D148" s="38">
        <v>0.12638888888888888</v>
      </c>
      <c r="E148" s="18">
        <f t="shared" si="4"/>
        <v>240</v>
      </c>
      <c r="F148" s="32">
        <v>4</v>
      </c>
    </row>
    <row r="149" spans="1:6" x14ac:dyDescent="0.25">
      <c r="A149" s="32">
        <v>148</v>
      </c>
      <c r="B149" s="33">
        <v>41404</v>
      </c>
      <c r="C149" s="38">
        <v>0.12986111111111112</v>
      </c>
      <c r="D149" s="38">
        <v>0.13263888888888889</v>
      </c>
      <c r="E149" s="18">
        <f t="shared" si="4"/>
        <v>240</v>
      </c>
      <c r="F149" s="32">
        <v>4</v>
      </c>
    </row>
    <row r="150" spans="1:6" x14ac:dyDescent="0.25">
      <c r="A150" s="32">
        <v>149</v>
      </c>
      <c r="B150" s="33">
        <v>41404</v>
      </c>
      <c r="C150" s="38">
        <v>0.13263888888888889</v>
      </c>
      <c r="D150" s="38">
        <v>0.1361111111111111</v>
      </c>
      <c r="E150" s="18">
        <f t="shared" si="4"/>
        <v>300</v>
      </c>
      <c r="F150" s="32">
        <v>5</v>
      </c>
    </row>
    <row r="151" spans="1:6" x14ac:dyDescent="0.25">
      <c r="A151" s="32">
        <v>150</v>
      </c>
      <c r="B151" s="33">
        <v>41404</v>
      </c>
      <c r="C151" s="38">
        <v>0.1361111111111111</v>
      </c>
      <c r="D151" s="38">
        <v>0.13819444444444443</v>
      </c>
      <c r="E151" s="18">
        <f t="shared" si="4"/>
        <v>180</v>
      </c>
      <c r="F151" s="37">
        <v>3</v>
      </c>
    </row>
    <row r="152" spans="1:6" x14ac:dyDescent="0.25">
      <c r="A152" s="32">
        <v>151</v>
      </c>
      <c r="B152" s="33">
        <v>41404</v>
      </c>
      <c r="C152" s="38">
        <v>0.13819444444444443</v>
      </c>
      <c r="D152" s="38">
        <v>0.1423611111111111</v>
      </c>
      <c r="E152" s="18">
        <f t="shared" si="4"/>
        <v>360</v>
      </c>
      <c r="F152" s="37">
        <v>6</v>
      </c>
    </row>
    <row r="153" spans="1:6" x14ac:dyDescent="0.25">
      <c r="A153" s="32">
        <v>152</v>
      </c>
      <c r="B153" s="33">
        <v>41404</v>
      </c>
      <c r="C153" s="38">
        <v>0.1423611111111111</v>
      </c>
      <c r="D153" s="38">
        <v>0.14375000000000002</v>
      </c>
      <c r="E153" s="18">
        <f t="shared" si="4"/>
        <v>120</v>
      </c>
      <c r="F153" s="37">
        <v>2</v>
      </c>
    </row>
    <row r="154" spans="1:6" x14ac:dyDescent="0.25">
      <c r="A154" s="32">
        <v>153</v>
      </c>
      <c r="B154" s="33">
        <v>41404</v>
      </c>
      <c r="C154" s="38">
        <v>0.14375000000000002</v>
      </c>
      <c r="D154" s="38">
        <v>0.14583333333333334</v>
      </c>
      <c r="E154" s="18">
        <f t="shared" si="4"/>
        <v>180</v>
      </c>
      <c r="F154" s="37">
        <v>3</v>
      </c>
    </row>
    <row r="155" spans="1:6" x14ac:dyDescent="0.25">
      <c r="A155" s="32">
        <v>154</v>
      </c>
      <c r="B155" s="33">
        <v>41404</v>
      </c>
      <c r="C155" s="38">
        <v>0.14583333333333334</v>
      </c>
      <c r="D155" s="38">
        <v>0.14722222222222223</v>
      </c>
      <c r="E155" s="18">
        <f t="shared" si="4"/>
        <v>120</v>
      </c>
      <c r="F155" s="37">
        <v>2</v>
      </c>
    </row>
    <row r="156" spans="1:6" x14ac:dyDescent="0.25">
      <c r="A156" s="32">
        <v>155</v>
      </c>
      <c r="B156" s="33">
        <v>41404</v>
      </c>
      <c r="C156" s="38">
        <v>0.14722222222222223</v>
      </c>
      <c r="D156" s="38">
        <v>0.14930555555555555</v>
      </c>
      <c r="E156" s="18">
        <f t="shared" si="4"/>
        <v>180</v>
      </c>
      <c r="F156" s="37">
        <v>3</v>
      </c>
    </row>
    <row r="157" spans="1:6" x14ac:dyDescent="0.25">
      <c r="A157" s="32">
        <v>156</v>
      </c>
      <c r="B157" s="33">
        <v>41404</v>
      </c>
      <c r="C157" s="38">
        <v>0.14930555555555555</v>
      </c>
      <c r="D157" s="38">
        <v>0.15138888888888888</v>
      </c>
      <c r="E157" s="18">
        <f t="shared" si="4"/>
        <v>180</v>
      </c>
      <c r="F157" s="37">
        <v>3</v>
      </c>
    </row>
    <row r="158" spans="1:6" x14ac:dyDescent="0.25">
      <c r="A158" s="32">
        <v>157</v>
      </c>
      <c r="B158" s="33">
        <v>41404</v>
      </c>
      <c r="C158" s="38">
        <v>0.15138888888888888</v>
      </c>
      <c r="D158" s="38">
        <v>0.15347222222222223</v>
      </c>
      <c r="E158" s="18">
        <f t="shared" si="4"/>
        <v>180</v>
      </c>
      <c r="F158" s="37">
        <v>3</v>
      </c>
    </row>
    <row r="159" spans="1:6" x14ac:dyDescent="0.25">
      <c r="A159" s="32">
        <v>158</v>
      </c>
      <c r="B159" s="33">
        <v>41404</v>
      </c>
      <c r="C159" s="38">
        <v>0.15763888888888888</v>
      </c>
      <c r="D159" s="38">
        <v>0.16041666666666668</v>
      </c>
      <c r="E159" s="18">
        <f t="shared" si="4"/>
        <v>240</v>
      </c>
      <c r="F159" s="37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"/>
  <sheetViews>
    <sheetView topLeftCell="A145" workbookViewId="0">
      <selection activeCell="G6" sqref="G6"/>
    </sheetView>
  </sheetViews>
  <sheetFormatPr baseColWidth="10" defaultRowHeight="15" x14ac:dyDescent="0.25"/>
  <cols>
    <col min="1" max="1" width="6.85546875" customWidth="1"/>
    <col min="2" max="3" width="8.7109375" bestFit="1" customWidth="1"/>
    <col min="4" max="4" width="8" customWidth="1"/>
    <col min="5" max="5" width="6.42578125" customWidth="1"/>
    <col min="6" max="6" width="13.28515625" customWidth="1"/>
    <col min="7" max="7" width="12" customWidth="1"/>
    <col min="9" max="9" width="13.28515625" customWidth="1"/>
    <col min="10" max="10" width="12" bestFit="1" customWidth="1"/>
  </cols>
  <sheetData>
    <row r="1" spans="1:9" ht="31.5" x14ac:dyDescent="0.25">
      <c r="A1" s="16" t="s">
        <v>0</v>
      </c>
      <c r="B1" s="16" t="s">
        <v>163</v>
      </c>
      <c r="C1" s="16" t="s">
        <v>1</v>
      </c>
      <c r="D1" s="16" t="s">
        <v>170</v>
      </c>
      <c r="E1" s="16" t="s">
        <v>171</v>
      </c>
      <c r="F1" s="16" t="s">
        <v>273</v>
      </c>
      <c r="G1" s="16" t="s">
        <v>173</v>
      </c>
      <c r="H1" s="35" t="s">
        <v>271</v>
      </c>
      <c r="I1" s="16" t="s">
        <v>272</v>
      </c>
    </row>
    <row r="2" spans="1:9" x14ac:dyDescent="0.25">
      <c r="A2" s="32">
        <v>1</v>
      </c>
      <c r="B2" s="33">
        <v>41163</v>
      </c>
      <c r="C2" s="32" t="s">
        <v>4</v>
      </c>
      <c r="D2" s="32" t="s">
        <v>6</v>
      </c>
      <c r="E2" s="32" t="s">
        <v>7</v>
      </c>
      <c r="F2" s="32">
        <v>6</v>
      </c>
      <c r="G2" s="32" t="s">
        <v>2</v>
      </c>
      <c r="H2" s="32">
        <v>1</v>
      </c>
      <c r="I2" s="32">
        <f>F2-1</f>
        <v>5</v>
      </c>
    </row>
    <row r="3" spans="1:9" x14ac:dyDescent="0.25">
      <c r="A3" s="32">
        <v>2</v>
      </c>
      <c r="B3" s="33">
        <v>41163</v>
      </c>
      <c r="C3" s="32" t="s">
        <v>4</v>
      </c>
      <c r="D3" s="32" t="s">
        <v>7</v>
      </c>
      <c r="E3" s="32" t="s">
        <v>8</v>
      </c>
      <c r="F3" s="32">
        <v>5</v>
      </c>
      <c r="G3" s="32" t="s">
        <v>2</v>
      </c>
      <c r="H3" s="32">
        <v>0</v>
      </c>
      <c r="I3" s="32">
        <f t="shared" ref="I3:I66" si="0">F3-1</f>
        <v>4</v>
      </c>
    </row>
    <row r="4" spans="1:9" x14ac:dyDescent="0.25">
      <c r="A4" s="32">
        <v>3</v>
      </c>
      <c r="B4" s="33">
        <v>41163</v>
      </c>
      <c r="C4" s="32" t="s">
        <v>4</v>
      </c>
      <c r="D4" s="32" t="s">
        <v>8</v>
      </c>
      <c r="E4" s="32" t="s">
        <v>9</v>
      </c>
      <c r="F4" s="32">
        <v>1</v>
      </c>
      <c r="G4" s="32" t="s">
        <v>3</v>
      </c>
      <c r="H4" s="32">
        <v>1</v>
      </c>
      <c r="I4" s="32">
        <v>0.8</v>
      </c>
    </row>
    <row r="5" spans="1:9" x14ac:dyDescent="0.25">
      <c r="A5" s="32">
        <v>4</v>
      </c>
      <c r="B5" s="33">
        <v>41163</v>
      </c>
      <c r="C5" s="32" t="s">
        <v>4</v>
      </c>
      <c r="D5" s="32" t="s">
        <v>9</v>
      </c>
      <c r="E5" s="32" t="s">
        <v>10</v>
      </c>
      <c r="F5" s="32">
        <v>12</v>
      </c>
      <c r="G5" s="32" t="s">
        <v>3</v>
      </c>
      <c r="H5" s="32">
        <v>0</v>
      </c>
      <c r="I5" s="32">
        <v>7</v>
      </c>
    </row>
    <row r="6" spans="1:9" x14ac:dyDescent="0.25">
      <c r="A6" s="32">
        <v>5</v>
      </c>
      <c r="B6" s="33">
        <v>41163</v>
      </c>
      <c r="C6" s="32" t="s">
        <v>4</v>
      </c>
      <c r="D6" s="32" t="s">
        <v>10</v>
      </c>
      <c r="E6" s="32" t="s">
        <v>11</v>
      </c>
      <c r="F6" s="32">
        <v>9</v>
      </c>
      <c r="G6" s="32" t="s">
        <v>3</v>
      </c>
      <c r="H6" s="32">
        <v>0</v>
      </c>
      <c r="I6" s="32">
        <v>5</v>
      </c>
    </row>
    <row r="7" spans="1:9" x14ac:dyDescent="0.25">
      <c r="A7" s="32">
        <v>6</v>
      </c>
      <c r="B7" s="33">
        <v>41163</v>
      </c>
      <c r="C7" s="32" t="s">
        <v>4</v>
      </c>
      <c r="D7" s="32" t="s">
        <v>11</v>
      </c>
      <c r="E7" s="32" t="s">
        <v>12</v>
      </c>
      <c r="F7" s="32">
        <v>5</v>
      </c>
      <c r="G7" s="32" t="s">
        <v>3</v>
      </c>
      <c r="H7" s="32">
        <v>1</v>
      </c>
      <c r="I7" s="32">
        <f t="shared" si="0"/>
        <v>4</v>
      </c>
    </row>
    <row r="8" spans="1:9" x14ac:dyDescent="0.25">
      <c r="A8" s="32">
        <v>7</v>
      </c>
      <c r="B8" s="33">
        <v>41163</v>
      </c>
      <c r="C8" s="32" t="s">
        <v>4</v>
      </c>
      <c r="D8" s="32" t="s">
        <v>12</v>
      </c>
      <c r="E8" s="32" t="s">
        <v>13</v>
      </c>
      <c r="F8" s="32">
        <v>6</v>
      </c>
      <c r="G8" s="32" t="s">
        <v>3</v>
      </c>
      <c r="H8" s="32">
        <v>0</v>
      </c>
      <c r="I8" s="32">
        <f t="shared" si="0"/>
        <v>5</v>
      </c>
    </row>
    <row r="9" spans="1:9" x14ac:dyDescent="0.25">
      <c r="A9" s="32">
        <v>8</v>
      </c>
      <c r="B9" s="33">
        <v>41163</v>
      </c>
      <c r="C9" s="32" t="s">
        <v>5</v>
      </c>
      <c r="D9" s="32" t="s">
        <v>13</v>
      </c>
      <c r="E9" s="32" t="s">
        <v>14</v>
      </c>
      <c r="F9" s="32">
        <v>12</v>
      </c>
      <c r="G9" s="32" t="s">
        <v>3</v>
      </c>
      <c r="H9" s="32">
        <v>1</v>
      </c>
      <c r="I9" s="32">
        <v>9</v>
      </c>
    </row>
    <row r="10" spans="1:9" x14ac:dyDescent="0.25">
      <c r="A10" s="32">
        <v>9</v>
      </c>
      <c r="B10" s="33">
        <v>41163</v>
      </c>
      <c r="C10" s="32" t="s">
        <v>4</v>
      </c>
      <c r="D10" s="32" t="s">
        <v>14</v>
      </c>
      <c r="E10" s="32" t="s">
        <v>15</v>
      </c>
      <c r="F10" s="32">
        <v>8</v>
      </c>
      <c r="G10" s="32" t="s">
        <v>3</v>
      </c>
      <c r="H10" s="32">
        <v>0</v>
      </c>
      <c r="I10" s="32">
        <v>4</v>
      </c>
    </row>
    <row r="11" spans="1:9" x14ac:dyDescent="0.25">
      <c r="A11" s="32">
        <v>10</v>
      </c>
      <c r="B11" s="33">
        <v>41163</v>
      </c>
      <c r="C11" s="32" t="s">
        <v>5</v>
      </c>
      <c r="D11" s="32" t="s">
        <v>15</v>
      </c>
      <c r="E11" s="32" t="s">
        <v>16</v>
      </c>
      <c r="F11" s="32">
        <v>12</v>
      </c>
      <c r="G11" s="32" t="s">
        <v>3</v>
      </c>
      <c r="H11" s="32">
        <v>0</v>
      </c>
      <c r="I11" s="32">
        <v>8</v>
      </c>
    </row>
    <row r="12" spans="1:9" x14ac:dyDescent="0.25">
      <c r="A12" s="32">
        <v>11</v>
      </c>
      <c r="B12" s="33">
        <v>41163</v>
      </c>
      <c r="C12" s="32" t="s">
        <v>4</v>
      </c>
      <c r="D12" s="32" t="s">
        <v>16</v>
      </c>
      <c r="E12" s="32" t="s">
        <v>17</v>
      </c>
      <c r="F12" s="32">
        <v>15</v>
      </c>
      <c r="G12" s="32" t="s">
        <v>3</v>
      </c>
      <c r="H12" s="32">
        <v>0</v>
      </c>
      <c r="I12" s="32">
        <v>9</v>
      </c>
    </row>
    <row r="13" spans="1:9" x14ac:dyDescent="0.25">
      <c r="A13" s="32">
        <v>12</v>
      </c>
      <c r="B13" s="33">
        <v>41163</v>
      </c>
      <c r="C13" s="32" t="s">
        <v>5</v>
      </c>
      <c r="D13" s="32" t="s">
        <v>17</v>
      </c>
      <c r="E13" s="32" t="s">
        <v>18</v>
      </c>
      <c r="F13" s="32">
        <v>15</v>
      </c>
      <c r="G13" s="32" t="s">
        <v>3</v>
      </c>
      <c r="H13" s="32">
        <v>0</v>
      </c>
      <c r="I13" s="32">
        <v>8</v>
      </c>
    </row>
    <row r="14" spans="1:9" x14ac:dyDescent="0.25">
      <c r="A14" s="32">
        <v>13</v>
      </c>
      <c r="B14" s="33">
        <v>41163</v>
      </c>
      <c r="C14" s="32" t="s">
        <v>4</v>
      </c>
      <c r="D14" s="32" t="s">
        <v>18</v>
      </c>
      <c r="E14" s="32" t="s">
        <v>19</v>
      </c>
      <c r="F14" s="32">
        <v>2</v>
      </c>
      <c r="G14" s="32" t="s">
        <v>2</v>
      </c>
      <c r="H14" s="32">
        <v>0</v>
      </c>
      <c r="I14" s="32">
        <f t="shared" si="0"/>
        <v>1</v>
      </c>
    </row>
    <row r="15" spans="1:9" x14ac:dyDescent="0.25">
      <c r="A15" s="32">
        <v>14</v>
      </c>
      <c r="B15" s="33">
        <v>41163</v>
      </c>
      <c r="C15" s="32" t="s">
        <v>5</v>
      </c>
      <c r="D15" s="32" t="s">
        <v>19</v>
      </c>
      <c r="E15" s="32" t="s">
        <v>20</v>
      </c>
      <c r="F15" s="32">
        <v>2</v>
      </c>
      <c r="G15" s="32" t="s">
        <v>3</v>
      </c>
      <c r="H15" s="32">
        <v>0</v>
      </c>
      <c r="I15" s="32">
        <f t="shared" si="0"/>
        <v>1</v>
      </c>
    </row>
    <row r="16" spans="1:9" x14ac:dyDescent="0.25">
      <c r="A16" s="32">
        <v>15</v>
      </c>
      <c r="B16" s="33">
        <v>41163</v>
      </c>
      <c r="C16" s="32" t="s">
        <v>4</v>
      </c>
      <c r="D16" s="32" t="s">
        <v>20</v>
      </c>
      <c r="E16" s="32" t="s">
        <v>21</v>
      </c>
      <c r="F16" s="32">
        <v>6</v>
      </c>
      <c r="G16" s="32" t="s">
        <v>3</v>
      </c>
      <c r="H16" s="32">
        <v>0</v>
      </c>
      <c r="I16" s="32">
        <f t="shared" si="0"/>
        <v>5</v>
      </c>
    </row>
    <row r="17" spans="1:9" x14ac:dyDescent="0.25">
      <c r="A17" s="32">
        <v>16</v>
      </c>
      <c r="B17" s="33">
        <v>41163</v>
      </c>
      <c r="C17" s="32" t="s">
        <v>4</v>
      </c>
      <c r="D17" s="32" t="s">
        <v>21</v>
      </c>
      <c r="E17" s="32" t="s">
        <v>22</v>
      </c>
      <c r="F17" s="32">
        <v>7</v>
      </c>
      <c r="G17" s="32" t="s">
        <v>3</v>
      </c>
      <c r="H17" s="32">
        <v>0</v>
      </c>
      <c r="I17" s="32">
        <f t="shared" si="0"/>
        <v>6</v>
      </c>
    </row>
    <row r="18" spans="1:9" x14ac:dyDescent="0.25">
      <c r="A18" s="32">
        <v>17</v>
      </c>
      <c r="B18" s="33">
        <v>41163</v>
      </c>
      <c r="C18" s="32" t="s">
        <v>4</v>
      </c>
      <c r="D18" s="32" t="s">
        <v>22</v>
      </c>
      <c r="E18" s="32" t="s">
        <v>23</v>
      </c>
      <c r="F18" s="32">
        <v>7</v>
      </c>
      <c r="G18" s="32" t="s">
        <v>3</v>
      </c>
      <c r="H18" s="32">
        <v>0</v>
      </c>
      <c r="I18" s="32">
        <f t="shared" si="0"/>
        <v>6</v>
      </c>
    </row>
    <row r="19" spans="1:9" x14ac:dyDescent="0.25">
      <c r="A19" s="32">
        <v>18</v>
      </c>
      <c r="B19" s="33">
        <v>41163</v>
      </c>
      <c r="C19" s="32" t="s">
        <v>5</v>
      </c>
      <c r="D19" s="32" t="s">
        <v>23</v>
      </c>
      <c r="E19" s="32" t="s">
        <v>24</v>
      </c>
      <c r="F19" s="32">
        <v>8</v>
      </c>
      <c r="G19" s="32" t="s">
        <v>3</v>
      </c>
      <c r="H19" s="32">
        <v>0</v>
      </c>
      <c r="I19" s="32">
        <v>5</v>
      </c>
    </row>
    <row r="20" spans="1:9" x14ac:dyDescent="0.25">
      <c r="A20" s="32">
        <v>19</v>
      </c>
      <c r="B20" s="33">
        <v>41163</v>
      </c>
      <c r="C20" s="32" t="s">
        <v>4</v>
      </c>
      <c r="D20" s="32" t="s">
        <v>24</v>
      </c>
      <c r="E20" s="32" t="s">
        <v>25</v>
      </c>
      <c r="F20" s="32">
        <v>8</v>
      </c>
      <c r="G20" s="32" t="s">
        <v>2</v>
      </c>
      <c r="H20" s="32">
        <v>0</v>
      </c>
      <c r="I20" s="32">
        <v>6</v>
      </c>
    </row>
    <row r="21" spans="1:9" x14ac:dyDescent="0.25">
      <c r="A21" s="32">
        <v>20</v>
      </c>
      <c r="B21" s="33">
        <v>41163</v>
      </c>
      <c r="C21" s="32" t="s">
        <v>4</v>
      </c>
      <c r="D21" s="32" t="s">
        <v>25</v>
      </c>
      <c r="E21" s="32" t="s">
        <v>26</v>
      </c>
      <c r="F21" s="32">
        <v>2</v>
      </c>
      <c r="G21" s="32" t="s">
        <v>3</v>
      </c>
      <c r="H21" s="32">
        <v>0</v>
      </c>
      <c r="I21" s="32">
        <f t="shared" si="0"/>
        <v>1</v>
      </c>
    </row>
    <row r="22" spans="1:9" x14ac:dyDescent="0.25">
      <c r="A22" s="32">
        <v>21</v>
      </c>
      <c r="B22" s="33">
        <v>41163</v>
      </c>
      <c r="C22" s="32" t="s">
        <v>4</v>
      </c>
      <c r="D22" s="32" t="s">
        <v>26</v>
      </c>
      <c r="E22" s="32" t="s">
        <v>27</v>
      </c>
      <c r="F22" s="32">
        <v>5</v>
      </c>
      <c r="G22" s="32" t="s">
        <v>2</v>
      </c>
      <c r="H22" s="32">
        <v>0</v>
      </c>
      <c r="I22" s="32">
        <v>3</v>
      </c>
    </row>
    <row r="23" spans="1:9" x14ac:dyDescent="0.25">
      <c r="A23" s="32">
        <v>22</v>
      </c>
      <c r="B23" s="33">
        <v>41163</v>
      </c>
      <c r="C23" s="32" t="s">
        <v>4</v>
      </c>
      <c r="D23" s="32" t="s">
        <v>27</v>
      </c>
      <c r="E23" s="32" t="s">
        <v>28</v>
      </c>
      <c r="F23" s="32">
        <v>9</v>
      </c>
      <c r="G23" s="32" t="s">
        <v>3</v>
      </c>
      <c r="H23" s="32">
        <v>0</v>
      </c>
      <c r="I23" s="32">
        <f t="shared" si="0"/>
        <v>8</v>
      </c>
    </row>
    <row r="24" spans="1:9" x14ac:dyDescent="0.25">
      <c r="A24" s="32">
        <v>23</v>
      </c>
      <c r="B24" s="33">
        <v>41163</v>
      </c>
      <c r="C24" s="32" t="s">
        <v>5</v>
      </c>
      <c r="D24" s="32" t="s">
        <v>28</v>
      </c>
      <c r="E24" s="32" t="s">
        <v>29</v>
      </c>
      <c r="F24" s="32">
        <v>2</v>
      </c>
      <c r="G24" s="32" t="s">
        <v>3</v>
      </c>
      <c r="H24" s="32">
        <v>0</v>
      </c>
      <c r="I24" s="32">
        <f t="shared" si="0"/>
        <v>1</v>
      </c>
    </row>
    <row r="25" spans="1:9" x14ac:dyDescent="0.25">
      <c r="A25" s="32">
        <v>24</v>
      </c>
      <c r="B25" s="33">
        <v>41163</v>
      </c>
      <c r="C25" s="32" t="s">
        <v>4</v>
      </c>
      <c r="D25" s="32" t="s">
        <v>29</v>
      </c>
      <c r="E25" s="32" t="s">
        <v>30</v>
      </c>
      <c r="F25" s="32">
        <v>11</v>
      </c>
      <c r="G25" s="32" t="s">
        <v>3</v>
      </c>
      <c r="H25" s="32">
        <v>0</v>
      </c>
      <c r="I25" s="32">
        <v>7</v>
      </c>
    </row>
    <row r="26" spans="1:9" x14ac:dyDescent="0.25">
      <c r="A26" s="32">
        <v>25</v>
      </c>
      <c r="B26" s="33">
        <v>41163</v>
      </c>
      <c r="C26" s="32" t="s">
        <v>4</v>
      </c>
      <c r="D26" s="32" t="s">
        <v>30</v>
      </c>
      <c r="E26" s="32" t="s">
        <v>31</v>
      </c>
      <c r="F26" s="32">
        <v>1</v>
      </c>
      <c r="G26" s="32" t="s">
        <v>3</v>
      </c>
      <c r="H26" s="32">
        <v>0</v>
      </c>
      <c r="I26" s="32">
        <v>0.8</v>
      </c>
    </row>
    <row r="27" spans="1:9" x14ac:dyDescent="0.25">
      <c r="A27" s="32">
        <v>26</v>
      </c>
      <c r="B27" s="33">
        <v>41163</v>
      </c>
      <c r="C27" s="32" t="s">
        <v>5</v>
      </c>
      <c r="D27" s="32" t="s">
        <v>31</v>
      </c>
      <c r="E27" s="32" t="s">
        <v>32</v>
      </c>
      <c r="F27" s="32">
        <v>7</v>
      </c>
      <c r="G27" s="32" t="s">
        <v>3</v>
      </c>
      <c r="H27" s="32">
        <v>0</v>
      </c>
      <c r="I27" s="32">
        <f t="shared" si="0"/>
        <v>6</v>
      </c>
    </row>
    <row r="28" spans="1:9" x14ac:dyDescent="0.25">
      <c r="A28" s="32">
        <v>27</v>
      </c>
      <c r="B28" s="33">
        <v>41163</v>
      </c>
      <c r="C28" s="32" t="s">
        <v>4</v>
      </c>
      <c r="D28" s="32" t="s">
        <v>32</v>
      </c>
      <c r="E28" s="32" t="s">
        <v>33</v>
      </c>
      <c r="F28" s="32">
        <v>3</v>
      </c>
      <c r="G28" s="32" t="s">
        <v>3</v>
      </c>
      <c r="H28" s="32">
        <v>0</v>
      </c>
      <c r="I28" s="32">
        <f t="shared" si="0"/>
        <v>2</v>
      </c>
    </row>
    <row r="29" spans="1:9" x14ac:dyDescent="0.25">
      <c r="A29" s="32">
        <v>28</v>
      </c>
      <c r="B29" s="33">
        <v>41163</v>
      </c>
      <c r="C29" s="32" t="s">
        <v>4</v>
      </c>
      <c r="D29" s="32" t="s">
        <v>33</v>
      </c>
      <c r="E29" s="32" t="s">
        <v>34</v>
      </c>
      <c r="F29" s="32">
        <v>2</v>
      </c>
      <c r="G29" s="32" t="s">
        <v>2</v>
      </c>
      <c r="H29" s="32">
        <v>0</v>
      </c>
      <c r="I29" s="32">
        <f t="shared" si="0"/>
        <v>1</v>
      </c>
    </row>
    <row r="30" spans="1:9" x14ac:dyDescent="0.25">
      <c r="A30" s="32">
        <v>29</v>
      </c>
      <c r="B30" s="33">
        <v>41163</v>
      </c>
      <c r="C30" s="32" t="s">
        <v>4</v>
      </c>
      <c r="D30" s="32" t="s">
        <v>34</v>
      </c>
      <c r="E30" s="32" t="s">
        <v>35</v>
      </c>
      <c r="F30" s="32">
        <v>6</v>
      </c>
      <c r="G30" s="32" t="s">
        <v>3</v>
      </c>
      <c r="H30" s="32">
        <v>0</v>
      </c>
      <c r="I30" s="32">
        <f t="shared" si="0"/>
        <v>5</v>
      </c>
    </row>
    <row r="31" spans="1:9" x14ac:dyDescent="0.25">
      <c r="A31" s="32">
        <v>30</v>
      </c>
      <c r="B31" s="33">
        <v>41163</v>
      </c>
      <c r="C31" s="32" t="s">
        <v>4</v>
      </c>
      <c r="D31" s="32" t="s">
        <v>35</v>
      </c>
      <c r="E31" s="32" t="s">
        <v>36</v>
      </c>
      <c r="F31" s="32">
        <v>10</v>
      </c>
      <c r="G31" s="32" t="s">
        <v>3</v>
      </c>
      <c r="H31" s="32">
        <v>0</v>
      </c>
      <c r="I31" s="32">
        <v>7</v>
      </c>
    </row>
    <row r="32" spans="1:9" x14ac:dyDescent="0.25">
      <c r="A32" s="32">
        <v>31</v>
      </c>
      <c r="B32" s="33">
        <v>41163</v>
      </c>
      <c r="C32" s="32" t="s">
        <v>5</v>
      </c>
      <c r="D32" s="32" t="s">
        <v>36</v>
      </c>
      <c r="E32" s="32" t="s">
        <v>37</v>
      </c>
      <c r="F32" s="32">
        <v>10</v>
      </c>
      <c r="G32" s="32" t="s">
        <v>3</v>
      </c>
      <c r="H32" s="32">
        <v>0</v>
      </c>
      <c r="I32" s="32">
        <v>8</v>
      </c>
    </row>
    <row r="33" spans="1:10" x14ac:dyDescent="0.25">
      <c r="A33" s="32">
        <v>32</v>
      </c>
      <c r="B33" s="33">
        <v>41163</v>
      </c>
      <c r="C33" s="32" t="s">
        <v>5</v>
      </c>
      <c r="D33" s="32" t="s">
        <v>37</v>
      </c>
      <c r="E33" s="32" t="s">
        <v>38</v>
      </c>
      <c r="F33" s="32">
        <v>8</v>
      </c>
      <c r="G33" s="32" t="s">
        <v>3</v>
      </c>
      <c r="H33" s="32">
        <v>0</v>
      </c>
      <c r="I33" s="32">
        <f t="shared" si="0"/>
        <v>7</v>
      </c>
      <c r="J33" s="10"/>
    </row>
    <row r="34" spans="1:10" x14ac:dyDescent="0.25">
      <c r="A34" s="32">
        <v>33</v>
      </c>
      <c r="B34" s="33">
        <v>41163</v>
      </c>
      <c r="C34" s="32" t="s">
        <v>5</v>
      </c>
      <c r="D34" s="32" t="s">
        <v>38</v>
      </c>
      <c r="E34" s="32" t="s">
        <v>39</v>
      </c>
      <c r="F34" s="32">
        <v>3</v>
      </c>
      <c r="G34" s="32" t="s">
        <v>3</v>
      </c>
      <c r="H34" s="32">
        <v>0</v>
      </c>
      <c r="I34" s="32">
        <f t="shared" si="0"/>
        <v>2</v>
      </c>
      <c r="J34" s="10"/>
    </row>
    <row r="35" spans="1:10" x14ac:dyDescent="0.25">
      <c r="A35" s="32">
        <v>34</v>
      </c>
      <c r="B35" s="33">
        <v>41163</v>
      </c>
      <c r="C35" s="32" t="s">
        <v>5</v>
      </c>
      <c r="D35" s="32" t="s">
        <v>39</v>
      </c>
      <c r="E35" s="32" t="s">
        <v>40</v>
      </c>
      <c r="F35" s="32">
        <v>5</v>
      </c>
      <c r="G35" s="32" t="s">
        <v>2</v>
      </c>
      <c r="H35" s="32">
        <v>0</v>
      </c>
      <c r="I35" s="32">
        <f t="shared" si="0"/>
        <v>4</v>
      </c>
      <c r="J35" s="10"/>
    </row>
    <row r="36" spans="1:10" x14ac:dyDescent="0.25">
      <c r="A36" s="32">
        <v>35</v>
      </c>
      <c r="B36" s="33">
        <v>41163</v>
      </c>
      <c r="C36" s="32" t="s">
        <v>5</v>
      </c>
      <c r="D36" s="32" t="s">
        <v>40</v>
      </c>
      <c r="E36" s="32" t="s">
        <v>41</v>
      </c>
      <c r="F36" s="32">
        <v>4</v>
      </c>
      <c r="G36" s="32" t="s">
        <v>2</v>
      </c>
      <c r="H36" s="32">
        <v>0</v>
      </c>
      <c r="I36" s="32">
        <f t="shared" si="0"/>
        <v>3</v>
      </c>
      <c r="J36" s="10"/>
    </row>
    <row r="37" spans="1:10" x14ac:dyDescent="0.25">
      <c r="A37" s="32">
        <v>36</v>
      </c>
      <c r="B37" s="33">
        <v>41163</v>
      </c>
      <c r="C37" s="32" t="s">
        <v>5</v>
      </c>
      <c r="D37" s="32" t="s">
        <v>41</v>
      </c>
      <c r="E37" s="32" t="s">
        <v>42</v>
      </c>
      <c r="F37" s="32">
        <v>4</v>
      </c>
      <c r="G37" s="32" t="s">
        <v>2</v>
      </c>
      <c r="H37" s="32">
        <v>0</v>
      </c>
      <c r="I37" s="32">
        <f t="shared" si="0"/>
        <v>3</v>
      </c>
    </row>
    <row r="38" spans="1:10" x14ac:dyDescent="0.25">
      <c r="A38" s="32">
        <v>37</v>
      </c>
      <c r="B38" s="33">
        <v>41163</v>
      </c>
      <c r="C38" s="32" t="s">
        <v>4</v>
      </c>
      <c r="D38" s="32" t="s">
        <v>42</v>
      </c>
      <c r="E38" s="32" t="s">
        <v>43</v>
      </c>
      <c r="F38" s="32">
        <v>4</v>
      </c>
      <c r="G38" s="32" t="s">
        <v>2</v>
      </c>
      <c r="H38" s="32">
        <v>0</v>
      </c>
      <c r="I38" s="32">
        <f t="shared" si="0"/>
        <v>3</v>
      </c>
    </row>
    <row r="39" spans="1:10" x14ac:dyDescent="0.25">
      <c r="A39" s="32">
        <v>38</v>
      </c>
      <c r="B39" s="33">
        <v>41163</v>
      </c>
      <c r="C39" s="32" t="s">
        <v>4</v>
      </c>
      <c r="D39" s="32" t="s">
        <v>43</v>
      </c>
      <c r="E39" s="32" t="s">
        <v>44</v>
      </c>
      <c r="F39" s="32">
        <v>6</v>
      </c>
      <c r="G39" s="32" t="s">
        <v>3</v>
      </c>
      <c r="H39" s="32">
        <v>0</v>
      </c>
      <c r="I39" s="32">
        <f t="shared" si="0"/>
        <v>5</v>
      </c>
    </row>
    <row r="40" spans="1:10" x14ac:dyDescent="0.25">
      <c r="A40" s="32">
        <v>39</v>
      </c>
      <c r="B40" s="33">
        <v>41163</v>
      </c>
      <c r="C40" s="32" t="s">
        <v>4</v>
      </c>
      <c r="D40" s="32" t="s">
        <v>44</v>
      </c>
      <c r="E40" s="32" t="s">
        <v>45</v>
      </c>
      <c r="F40" s="32">
        <v>14</v>
      </c>
      <c r="G40" s="32" t="s">
        <v>3</v>
      </c>
      <c r="H40" s="32">
        <v>0</v>
      </c>
      <c r="I40" s="32">
        <v>9</v>
      </c>
    </row>
    <row r="41" spans="1:10" x14ac:dyDescent="0.25">
      <c r="A41" s="32">
        <v>40</v>
      </c>
      <c r="B41" s="33">
        <v>41163</v>
      </c>
      <c r="C41" s="32" t="s">
        <v>4</v>
      </c>
      <c r="D41" s="32" t="s">
        <v>45</v>
      </c>
      <c r="E41" s="32" t="s">
        <v>46</v>
      </c>
      <c r="F41" s="32">
        <v>4</v>
      </c>
      <c r="G41" s="32" t="s">
        <v>3</v>
      </c>
      <c r="H41" s="32">
        <v>0</v>
      </c>
      <c r="I41" s="32">
        <f t="shared" si="0"/>
        <v>3</v>
      </c>
    </row>
    <row r="42" spans="1:10" x14ac:dyDescent="0.25">
      <c r="A42" s="32">
        <v>41</v>
      </c>
      <c r="B42" s="33">
        <v>41163</v>
      </c>
      <c r="C42" s="32" t="s">
        <v>4</v>
      </c>
      <c r="D42" s="32" t="s">
        <v>46</v>
      </c>
      <c r="E42" s="32" t="s">
        <v>47</v>
      </c>
      <c r="F42" s="32">
        <v>19</v>
      </c>
      <c r="G42" s="32" t="s">
        <v>3</v>
      </c>
      <c r="H42" s="32">
        <v>0</v>
      </c>
      <c r="I42" s="32">
        <v>9</v>
      </c>
    </row>
    <row r="43" spans="1:10" x14ac:dyDescent="0.25">
      <c r="A43" s="32">
        <v>42</v>
      </c>
      <c r="B43" s="33">
        <v>41163</v>
      </c>
      <c r="C43" s="32" t="s">
        <v>4</v>
      </c>
      <c r="D43" s="32" t="s">
        <v>47</v>
      </c>
      <c r="E43" s="32" t="s">
        <v>48</v>
      </c>
      <c r="F43" s="32">
        <v>10</v>
      </c>
      <c r="G43" s="32" t="s">
        <v>2</v>
      </c>
      <c r="H43" s="32">
        <v>0</v>
      </c>
      <c r="I43" s="32">
        <f t="shared" si="0"/>
        <v>9</v>
      </c>
    </row>
    <row r="44" spans="1:10" x14ac:dyDescent="0.25">
      <c r="A44" s="32">
        <v>43</v>
      </c>
      <c r="B44" s="33">
        <v>41164</v>
      </c>
      <c r="C44" s="32" t="s">
        <v>5</v>
      </c>
      <c r="D44" s="32" t="s">
        <v>53</v>
      </c>
      <c r="E44" s="32" t="s">
        <v>54</v>
      </c>
      <c r="F44" s="32">
        <v>7</v>
      </c>
      <c r="G44" s="32" t="s">
        <v>3</v>
      </c>
      <c r="H44" s="32">
        <v>1</v>
      </c>
      <c r="I44" s="32">
        <f t="shared" si="0"/>
        <v>6</v>
      </c>
    </row>
    <row r="45" spans="1:10" x14ac:dyDescent="0.25">
      <c r="A45" s="32">
        <v>44</v>
      </c>
      <c r="B45" s="33">
        <v>41164</v>
      </c>
      <c r="C45" s="32" t="s">
        <v>4</v>
      </c>
      <c r="D45" s="32" t="s">
        <v>54</v>
      </c>
      <c r="E45" s="32" t="s">
        <v>55</v>
      </c>
      <c r="F45" s="32">
        <v>6</v>
      </c>
      <c r="G45" s="32" t="s">
        <v>2</v>
      </c>
      <c r="H45" s="32">
        <v>0</v>
      </c>
      <c r="I45" s="32">
        <f t="shared" si="0"/>
        <v>5</v>
      </c>
    </row>
    <row r="46" spans="1:10" x14ac:dyDescent="0.25">
      <c r="A46" s="32">
        <v>45</v>
      </c>
      <c r="B46" s="33">
        <v>41164</v>
      </c>
      <c r="C46" s="32" t="s">
        <v>4</v>
      </c>
      <c r="D46" s="32" t="s">
        <v>55</v>
      </c>
      <c r="E46" s="32" t="s">
        <v>56</v>
      </c>
      <c r="F46" s="32">
        <v>2</v>
      </c>
      <c r="G46" s="32" t="s">
        <v>3</v>
      </c>
      <c r="H46" s="32">
        <v>1</v>
      </c>
      <c r="I46" s="32">
        <f t="shared" si="0"/>
        <v>1</v>
      </c>
    </row>
    <row r="47" spans="1:10" x14ac:dyDescent="0.25">
      <c r="A47" s="32">
        <v>46</v>
      </c>
      <c r="B47" s="33">
        <v>41164</v>
      </c>
      <c r="C47" s="32" t="s">
        <v>4</v>
      </c>
      <c r="D47" s="32" t="s">
        <v>56</v>
      </c>
      <c r="E47" s="32" t="s">
        <v>57</v>
      </c>
      <c r="F47" s="32">
        <v>2</v>
      </c>
      <c r="G47" s="32" t="s">
        <v>2</v>
      </c>
      <c r="H47" s="32">
        <v>0</v>
      </c>
      <c r="I47" s="32">
        <f t="shared" si="0"/>
        <v>1</v>
      </c>
    </row>
    <row r="48" spans="1:10" x14ac:dyDescent="0.25">
      <c r="A48" s="32">
        <v>47</v>
      </c>
      <c r="B48" s="33">
        <v>41164</v>
      </c>
      <c r="C48" s="32" t="s">
        <v>4</v>
      </c>
      <c r="D48" s="32" t="s">
        <v>57</v>
      </c>
      <c r="E48" s="32" t="s">
        <v>50</v>
      </c>
      <c r="F48" s="32">
        <v>10</v>
      </c>
      <c r="G48" s="32" t="s">
        <v>3</v>
      </c>
      <c r="H48" s="32">
        <v>1</v>
      </c>
      <c r="I48" s="32">
        <f t="shared" si="0"/>
        <v>9</v>
      </c>
    </row>
    <row r="49" spans="1:10" x14ac:dyDescent="0.25">
      <c r="A49" s="32">
        <v>48</v>
      </c>
      <c r="B49" s="33">
        <v>41164</v>
      </c>
      <c r="C49" s="32" t="s">
        <v>4</v>
      </c>
      <c r="D49" s="32" t="s">
        <v>50</v>
      </c>
      <c r="E49" s="32" t="s">
        <v>58</v>
      </c>
      <c r="F49" s="32">
        <v>7</v>
      </c>
      <c r="G49" s="32" t="s">
        <v>3</v>
      </c>
      <c r="H49" s="32">
        <v>1</v>
      </c>
      <c r="I49" s="32">
        <f t="shared" si="0"/>
        <v>6</v>
      </c>
    </row>
    <row r="50" spans="1:10" x14ac:dyDescent="0.25">
      <c r="A50" s="32">
        <v>49</v>
      </c>
      <c r="B50" s="33">
        <v>41164</v>
      </c>
      <c r="C50" s="32" t="s">
        <v>4</v>
      </c>
      <c r="D50" s="32" t="s">
        <v>58</v>
      </c>
      <c r="E50" s="32" t="s">
        <v>51</v>
      </c>
      <c r="F50" s="32">
        <v>5</v>
      </c>
      <c r="G50" s="32" t="s">
        <v>3</v>
      </c>
      <c r="H50" s="32">
        <v>0</v>
      </c>
      <c r="I50" s="32">
        <f t="shared" si="0"/>
        <v>4</v>
      </c>
    </row>
    <row r="51" spans="1:10" x14ac:dyDescent="0.25">
      <c r="A51" s="32">
        <v>50</v>
      </c>
      <c r="B51" s="33">
        <v>41164</v>
      </c>
      <c r="C51" s="32" t="s">
        <v>5</v>
      </c>
      <c r="D51" s="32" t="s">
        <v>51</v>
      </c>
      <c r="E51" s="32" t="s">
        <v>59</v>
      </c>
      <c r="F51" s="32">
        <v>2</v>
      </c>
      <c r="G51" s="32" t="s">
        <v>2</v>
      </c>
      <c r="H51" s="32">
        <v>0</v>
      </c>
      <c r="I51" s="32">
        <f t="shared" si="0"/>
        <v>1</v>
      </c>
    </row>
    <row r="52" spans="1:10" x14ac:dyDescent="0.25">
      <c r="A52" s="32">
        <v>51</v>
      </c>
      <c r="B52" s="33">
        <v>41164</v>
      </c>
      <c r="C52" s="32" t="s">
        <v>4</v>
      </c>
      <c r="D52" s="32" t="s">
        <v>59</v>
      </c>
      <c r="E52" s="32" t="s">
        <v>60</v>
      </c>
      <c r="F52" s="32">
        <v>7</v>
      </c>
      <c r="G52" s="32" t="s">
        <v>3</v>
      </c>
      <c r="H52" s="32">
        <v>0</v>
      </c>
      <c r="I52" s="32">
        <f t="shared" si="0"/>
        <v>6</v>
      </c>
    </row>
    <row r="53" spans="1:10" x14ac:dyDescent="0.25">
      <c r="A53" s="32">
        <v>52</v>
      </c>
      <c r="B53" s="33">
        <v>41164</v>
      </c>
      <c r="C53" s="32" t="s">
        <v>4</v>
      </c>
      <c r="D53" s="32" t="s">
        <v>60</v>
      </c>
      <c r="E53" s="32" t="s">
        <v>61</v>
      </c>
      <c r="F53" s="32">
        <v>7</v>
      </c>
      <c r="G53" s="32" t="s">
        <v>3</v>
      </c>
      <c r="H53" s="32">
        <v>0</v>
      </c>
      <c r="I53" s="32">
        <f t="shared" si="0"/>
        <v>6</v>
      </c>
    </row>
    <row r="54" spans="1:10" x14ac:dyDescent="0.25">
      <c r="A54" s="32">
        <v>53</v>
      </c>
      <c r="B54" s="33">
        <v>41164</v>
      </c>
      <c r="C54" s="32" t="s">
        <v>5</v>
      </c>
      <c r="D54" s="32" t="s">
        <v>61</v>
      </c>
      <c r="E54" s="32" t="s">
        <v>62</v>
      </c>
      <c r="F54" s="32">
        <v>5</v>
      </c>
      <c r="G54" s="32" t="s">
        <v>2</v>
      </c>
      <c r="H54" s="32">
        <v>0</v>
      </c>
      <c r="I54" s="32">
        <f t="shared" si="0"/>
        <v>4</v>
      </c>
    </row>
    <row r="55" spans="1:10" x14ac:dyDescent="0.25">
      <c r="A55" s="32">
        <v>54</v>
      </c>
      <c r="B55" s="33">
        <v>41164</v>
      </c>
      <c r="C55" s="32" t="s">
        <v>5</v>
      </c>
      <c r="D55" s="32" t="s">
        <v>62</v>
      </c>
      <c r="E55" s="32" t="s">
        <v>63</v>
      </c>
      <c r="F55" s="32">
        <v>6</v>
      </c>
      <c r="G55" s="32" t="s">
        <v>3</v>
      </c>
      <c r="H55" s="32">
        <v>0</v>
      </c>
      <c r="I55" s="32">
        <f t="shared" si="0"/>
        <v>5</v>
      </c>
    </row>
    <row r="56" spans="1:10" x14ac:dyDescent="0.25">
      <c r="A56" s="32">
        <v>55</v>
      </c>
      <c r="B56" s="33">
        <v>41164</v>
      </c>
      <c r="C56" s="32" t="s">
        <v>5</v>
      </c>
      <c r="D56" s="32" t="s">
        <v>63</v>
      </c>
      <c r="E56" s="32" t="s">
        <v>64</v>
      </c>
      <c r="F56" s="32">
        <v>3</v>
      </c>
      <c r="G56" s="32" t="s">
        <v>3</v>
      </c>
      <c r="H56" s="32">
        <v>0</v>
      </c>
      <c r="I56" s="32">
        <f t="shared" si="0"/>
        <v>2</v>
      </c>
    </row>
    <row r="57" spans="1:10" x14ac:dyDescent="0.25">
      <c r="A57" s="32">
        <v>56</v>
      </c>
      <c r="B57" s="33">
        <v>41164</v>
      </c>
      <c r="C57" s="32" t="s">
        <v>5</v>
      </c>
      <c r="D57" s="32" t="s">
        <v>64</v>
      </c>
      <c r="E57" s="32" t="s">
        <v>65</v>
      </c>
      <c r="F57" s="32">
        <v>4</v>
      </c>
      <c r="G57" s="32" t="s">
        <v>3</v>
      </c>
      <c r="H57" s="32">
        <v>0</v>
      </c>
      <c r="I57" s="32">
        <f t="shared" si="0"/>
        <v>3</v>
      </c>
    </row>
    <row r="58" spans="1:10" x14ac:dyDescent="0.25">
      <c r="A58" s="32">
        <v>57</v>
      </c>
      <c r="B58" s="33">
        <v>41164</v>
      </c>
      <c r="C58" s="32" t="s">
        <v>4</v>
      </c>
      <c r="D58" s="32" t="s">
        <v>65</v>
      </c>
      <c r="E58" s="32" t="s">
        <v>66</v>
      </c>
      <c r="F58" s="32">
        <v>12</v>
      </c>
      <c r="G58" s="32" t="s">
        <v>2</v>
      </c>
      <c r="H58" s="32">
        <v>0</v>
      </c>
      <c r="I58" s="32">
        <v>9</v>
      </c>
    </row>
    <row r="59" spans="1:10" x14ac:dyDescent="0.25">
      <c r="A59" s="32">
        <v>58</v>
      </c>
      <c r="B59" s="33">
        <v>41164</v>
      </c>
      <c r="C59" s="32" t="s">
        <v>4</v>
      </c>
      <c r="D59" s="32" t="s">
        <v>66</v>
      </c>
      <c r="E59" s="32" t="s">
        <v>67</v>
      </c>
      <c r="F59" s="32">
        <v>11</v>
      </c>
      <c r="G59" s="32" t="s">
        <v>3</v>
      </c>
      <c r="H59" s="32">
        <v>0</v>
      </c>
      <c r="I59" s="32">
        <v>9</v>
      </c>
      <c r="J59" s="10"/>
    </row>
    <row r="60" spans="1:10" x14ac:dyDescent="0.25">
      <c r="A60" s="32">
        <v>59</v>
      </c>
      <c r="B60" s="33">
        <v>41164</v>
      </c>
      <c r="C60" s="32" t="s">
        <v>4</v>
      </c>
      <c r="D60" s="32" t="s">
        <v>67</v>
      </c>
      <c r="E60" s="32" t="s">
        <v>68</v>
      </c>
      <c r="F60" s="32">
        <v>10</v>
      </c>
      <c r="G60" s="32" t="s">
        <v>2</v>
      </c>
      <c r="H60" s="32">
        <v>0</v>
      </c>
      <c r="I60" s="32">
        <f t="shared" si="0"/>
        <v>9</v>
      </c>
      <c r="J60" s="10"/>
    </row>
    <row r="61" spans="1:10" x14ac:dyDescent="0.25">
      <c r="A61" s="32">
        <v>60</v>
      </c>
      <c r="B61" s="33">
        <v>41164</v>
      </c>
      <c r="C61" s="32" t="s">
        <v>5</v>
      </c>
      <c r="D61" s="32" t="s">
        <v>68</v>
      </c>
      <c r="E61" s="32" t="s">
        <v>69</v>
      </c>
      <c r="F61" s="32">
        <v>2</v>
      </c>
      <c r="G61" s="32" t="s">
        <v>3</v>
      </c>
      <c r="H61" s="32">
        <v>0</v>
      </c>
      <c r="I61" s="32">
        <f t="shared" si="0"/>
        <v>1</v>
      </c>
      <c r="J61" s="10"/>
    </row>
    <row r="62" spans="1:10" x14ac:dyDescent="0.25">
      <c r="A62" s="32">
        <v>61</v>
      </c>
      <c r="B62" s="33">
        <v>41164</v>
      </c>
      <c r="C62" s="32" t="s">
        <v>5</v>
      </c>
      <c r="D62" s="32" t="s">
        <v>69</v>
      </c>
      <c r="E62" s="32" t="s">
        <v>70</v>
      </c>
      <c r="F62" s="32">
        <v>3</v>
      </c>
      <c r="G62" s="32" t="s">
        <v>2</v>
      </c>
      <c r="H62" s="32">
        <v>0</v>
      </c>
      <c r="I62" s="32">
        <f t="shared" si="0"/>
        <v>2</v>
      </c>
      <c r="J62" s="10"/>
    </row>
    <row r="63" spans="1:10" x14ac:dyDescent="0.25">
      <c r="A63" s="32">
        <v>62</v>
      </c>
      <c r="B63" s="33">
        <v>41164</v>
      </c>
      <c r="C63" s="32" t="s">
        <v>4</v>
      </c>
      <c r="D63" s="32" t="s">
        <v>70</v>
      </c>
      <c r="E63" s="32" t="s">
        <v>71</v>
      </c>
      <c r="F63" s="32">
        <v>7</v>
      </c>
      <c r="G63" s="32" t="s">
        <v>3</v>
      </c>
      <c r="H63" s="32">
        <v>0</v>
      </c>
      <c r="I63" s="32">
        <f t="shared" si="0"/>
        <v>6</v>
      </c>
      <c r="J63" s="10"/>
    </row>
    <row r="64" spans="1:10" x14ac:dyDescent="0.25">
      <c r="A64" s="32">
        <v>63</v>
      </c>
      <c r="B64" s="33">
        <v>41164</v>
      </c>
      <c r="C64" s="32" t="s">
        <v>4</v>
      </c>
      <c r="D64" s="32" t="s">
        <v>71</v>
      </c>
      <c r="E64" s="32" t="s">
        <v>72</v>
      </c>
      <c r="F64" s="32">
        <v>5</v>
      </c>
      <c r="G64" s="32" t="s">
        <v>3</v>
      </c>
      <c r="H64" s="32">
        <v>0</v>
      </c>
      <c r="I64" s="32">
        <f t="shared" si="0"/>
        <v>4</v>
      </c>
      <c r="J64" s="10"/>
    </row>
    <row r="65" spans="1:10" x14ac:dyDescent="0.25">
      <c r="A65" s="32">
        <v>64</v>
      </c>
      <c r="B65" s="33">
        <v>41164</v>
      </c>
      <c r="C65" s="32" t="s">
        <v>5</v>
      </c>
      <c r="D65" s="32" t="s">
        <v>72</v>
      </c>
      <c r="E65" s="32" t="s">
        <v>73</v>
      </c>
      <c r="F65" s="32">
        <v>3</v>
      </c>
      <c r="G65" s="32" t="s">
        <v>2</v>
      </c>
      <c r="H65" s="32">
        <v>0</v>
      </c>
      <c r="I65" s="32">
        <f t="shared" si="0"/>
        <v>2</v>
      </c>
      <c r="J65" s="10"/>
    </row>
    <row r="66" spans="1:10" x14ac:dyDescent="0.25">
      <c r="A66" s="32">
        <v>65</v>
      </c>
      <c r="B66" s="33">
        <v>41164</v>
      </c>
      <c r="C66" s="32" t="s">
        <v>5</v>
      </c>
      <c r="D66" s="32" t="s">
        <v>73</v>
      </c>
      <c r="E66" s="32" t="s">
        <v>74</v>
      </c>
      <c r="F66" s="32">
        <v>21</v>
      </c>
      <c r="G66" s="32" t="s">
        <v>2</v>
      </c>
      <c r="H66" s="32">
        <v>0</v>
      </c>
      <c r="I66" s="32">
        <f t="shared" si="0"/>
        <v>20</v>
      </c>
    </row>
    <row r="67" spans="1:10" x14ac:dyDescent="0.25">
      <c r="A67" s="32">
        <v>66</v>
      </c>
      <c r="B67" s="33">
        <v>41164</v>
      </c>
      <c r="C67" s="32" t="s">
        <v>4</v>
      </c>
      <c r="D67" s="32" t="s">
        <v>74</v>
      </c>
      <c r="E67" s="32" t="s">
        <v>75</v>
      </c>
      <c r="F67" s="32">
        <v>17</v>
      </c>
      <c r="G67" s="32" t="s">
        <v>3</v>
      </c>
      <c r="H67" s="32">
        <v>0</v>
      </c>
      <c r="I67" s="32">
        <f t="shared" ref="I67:I130" si="1">F67-1</f>
        <v>16</v>
      </c>
    </row>
    <row r="68" spans="1:10" x14ac:dyDescent="0.25">
      <c r="A68" s="32">
        <v>67</v>
      </c>
      <c r="B68" s="33">
        <v>41164</v>
      </c>
      <c r="C68" s="32" t="s">
        <v>4</v>
      </c>
      <c r="D68" s="32" t="s">
        <v>75</v>
      </c>
      <c r="E68" s="32" t="s">
        <v>76</v>
      </c>
      <c r="F68" s="32">
        <v>4</v>
      </c>
      <c r="G68" s="32" t="s">
        <v>2</v>
      </c>
      <c r="H68" s="32">
        <v>0</v>
      </c>
      <c r="I68" s="32">
        <f t="shared" si="1"/>
        <v>3</v>
      </c>
    </row>
    <row r="69" spans="1:10" x14ac:dyDescent="0.25">
      <c r="A69" s="32">
        <v>68</v>
      </c>
      <c r="B69" s="33">
        <v>41164</v>
      </c>
      <c r="C69" s="32" t="s">
        <v>4</v>
      </c>
      <c r="D69" s="32" t="s">
        <v>76</v>
      </c>
      <c r="E69" s="32" t="s">
        <v>77</v>
      </c>
      <c r="F69" s="32">
        <v>6</v>
      </c>
      <c r="G69" s="32" t="s">
        <v>3</v>
      </c>
      <c r="H69" s="32">
        <v>0</v>
      </c>
      <c r="I69" s="32">
        <f t="shared" si="1"/>
        <v>5</v>
      </c>
    </row>
    <row r="70" spans="1:10" x14ac:dyDescent="0.25">
      <c r="A70" s="32">
        <v>69</v>
      </c>
      <c r="B70" s="33">
        <v>41164</v>
      </c>
      <c r="C70" s="32" t="s">
        <v>4</v>
      </c>
      <c r="D70" s="32" t="s">
        <v>77</v>
      </c>
      <c r="E70" s="32" t="s">
        <v>78</v>
      </c>
      <c r="F70" s="32">
        <v>9</v>
      </c>
      <c r="G70" s="32" t="s">
        <v>3</v>
      </c>
      <c r="H70" s="32">
        <v>0</v>
      </c>
      <c r="I70" s="32">
        <f t="shared" si="1"/>
        <v>8</v>
      </c>
    </row>
    <row r="71" spans="1:10" x14ac:dyDescent="0.25">
      <c r="A71" s="32">
        <v>70</v>
      </c>
      <c r="B71" s="33">
        <v>41164</v>
      </c>
      <c r="C71" s="32" t="s">
        <v>4</v>
      </c>
      <c r="D71" s="32" t="s">
        <v>78</v>
      </c>
      <c r="E71" s="32" t="s">
        <v>79</v>
      </c>
      <c r="F71" s="32">
        <v>10</v>
      </c>
      <c r="G71" s="32" t="s">
        <v>3</v>
      </c>
      <c r="H71" s="32">
        <v>0</v>
      </c>
      <c r="I71" s="32">
        <f t="shared" si="1"/>
        <v>9</v>
      </c>
    </row>
    <row r="72" spans="1:10" x14ac:dyDescent="0.25">
      <c r="A72" s="32">
        <v>71</v>
      </c>
      <c r="B72" s="33">
        <v>41165</v>
      </c>
      <c r="C72" s="32" t="s">
        <v>4</v>
      </c>
      <c r="D72" s="32" t="s">
        <v>80</v>
      </c>
      <c r="E72" s="32" t="s">
        <v>81</v>
      </c>
      <c r="F72" s="32">
        <v>11</v>
      </c>
      <c r="G72" s="32" t="s">
        <v>2</v>
      </c>
      <c r="H72" s="32">
        <v>1</v>
      </c>
      <c r="I72" s="32">
        <f t="shared" si="1"/>
        <v>10</v>
      </c>
    </row>
    <row r="73" spans="1:10" x14ac:dyDescent="0.25">
      <c r="A73" s="32">
        <v>72</v>
      </c>
      <c r="B73" s="33">
        <v>41165</v>
      </c>
      <c r="C73" s="32" t="s">
        <v>4</v>
      </c>
      <c r="D73" s="32" t="s">
        <v>81</v>
      </c>
      <c r="E73" s="32" t="s">
        <v>82</v>
      </c>
      <c r="F73" s="32">
        <v>11</v>
      </c>
      <c r="G73" s="32" t="s">
        <v>3</v>
      </c>
      <c r="H73" s="32">
        <v>1</v>
      </c>
      <c r="I73" s="32">
        <f t="shared" si="1"/>
        <v>10</v>
      </c>
    </row>
    <row r="74" spans="1:10" x14ac:dyDescent="0.25">
      <c r="A74" s="32">
        <v>73</v>
      </c>
      <c r="B74" s="33">
        <v>41165</v>
      </c>
      <c r="C74" s="32" t="s">
        <v>4</v>
      </c>
      <c r="D74" s="32" t="s">
        <v>82</v>
      </c>
      <c r="E74" s="32" t="s">
        <v>83</v>
      </c>
      <c r="F74" s="32">
        <v>4</v>
      </c>
      <c r="G74" s="32" t="s">
        <v>2</v>
      </c>
      <c r="H74" s="32">
        <v>1</v>
      </c>
      <c r="I74" s="32">
        <f t="shared" si="1"/>
        <v>3</v>
      </c>
    </row>
    <row r="75" spans="1:10" x14ac:dyDescent="0.25">
      <c r="A75" s="32">
        <v>74</v>
      </c>
      <c r="B75" s="33">
        <v>41165</v>
      </c>
      <c r="C75" s="32" t="s">
        <v>5</v>
      </c>
      <c r="D75" s="32" t="s">
        <v>83</v>
      </c>
      <c r="E75" s="32" t="s">
        <v>84</v>
      </c>
      <c r="F75" s="32">
        <v>10</v>
      </c>
      <c r="G75" s="32" t="s">
        <v>2</v>
      </c>
      <c r="H75" s="32">
        <v>1</v>
      </c>
      <c r="I75" s="32">
        <f t="shared" si="1"/>
        <v>9</v>
      </c>
    </row>
    <row r="76" spans="1:10" x14ac:dyDescent="0.25">
      <c r="A76" s="32">
        <v>75</v>
      </c>
      <c r="B76" s="33">
        <v>41165</v>
      </c>
      <c r="C76" s="32" t="s">
        <v>4</v>
      </c>
      <c r="D76" s="32" t="s">
        <v>84</v>
      </c>
      <c r="E76" s="32" t="s">
        <v>12</v>
      </c>
      <c r="F76" s="32">
        <v>6</v>
      </c>
      <c r="G76" s="32" t="s">
        <v>3</v>
      </c>
      <c r="H76" s="32">
        <v>1</v>
      </c>
      <c r="I76" s="32">
        <f t="shared" si="1"/>
        <v>5</v>
      </c>
    </row>
    <row r="77" spans="1:10" x14ac:dyDescent="0.25">
      <c r="A77" s="32">
        <v>76</v>
      </c>
      <c r="B77" s="33">
        <v>41165</v>
      </c>
      <c r="C77" s="32" t="s">
        <v>5</v>
      </c>
      <c r="D77" s="32" t="s">
        <v>12</v>
      </c>
      <c r="E77" s="32" t="s">
        <v>85</v>
      </c>
      <c r="F77" s="32">
        <v>5</v>
      </c>
      <c r="G77" s="32" t="s">
        <v>2</v>
      </c>
      <c r="H77" s="32">
        <v>1</v>
      </c>
      <c r="I77" s="32">
        <f t="shared" si="1"/>
        <v>4</v>
      </c>
    </row>
    <row r="78" spans="1:10" x14ac:dyDescent="0.25">
      <c r="A78" s="32">
        <v>77</v>
      </c>
      <c r="B78" s="33">
        <v>41165</v>
      </c>
      <c r="C78" s="32" t="s">
        <v>4</v>
      </c>
      <c r="D78" s="32" t="s">
        <v>85</v>
      </c>
      <c r="E78" s="32" t="s">
        <v>86</v>
      </c>
      <c r="F78" s="32">
        <v>11</v>
      </c>
      <c r="G78" s="32" t="s">
        <v>2</v>
      </c>
      <c r="H78" s="32">
        <v>1</v>
      </c>
      <c r="I78" s="32">
        <f t="shared" si="1"/>
        <v>10</v>
      </c>
    </row>
    <row r="79" spans="1:10" x14ac:dyDescent="0.25">
      <c r="A79" s="32">
        <v>78</v>
      </c>
      <c r="B79" s="33">
        <v>41165</v>
      </c>
      <c r="C79" s="32" t="s">
        <v>4</v>
      </c>
      <c r="D79" s="32" t="s">
        <v>86</v>
      </c>
      <c r="E79" s="32" t="s">
        <v>87</v>
      </c>
      <c r="F79" s="32">
        <v>8</v>
      </c>
      <c r="G79" s="32" t="s">
        <v>3</v>
      </c>
      <c r="H79" s="32">
        <v>0</v>
      </c>
      <c r="I79" s="32">
        <f t="shared" si="1"/>
        <v>7</v>
      </c>
    </row>
    <row r="80" spans="1:10" x14ac:dyDescent="0.25">
      <c r="A80" s="32">
        <v>79</v>
      </c>
      <c r="B80" s="33">
        <v>41165</v>
      </c>
      <c r="C80" s="32" t="s">
        <v>5</v>
      </c>
      <c r="D80" s="32" t="s">
        <v>87</v>
      </c>
      <c r="E80" s="32" t="s">
        <v>88</v>
      </c>
      <c r="F80" s="32">
        <v>6</v>
      </c>
      <c r="G80" s="32" t="s">
        <v>2</v>
      </c>
      <c r="H80" s="32">
        <v>0</v>
      </c>
      <c r="I80" s="32">
        <f t="shared" si="1"/>
        <v>5</v>
      </c>
    </row>
    <row r="81" spans="1:9" x14ac:dyDescent="0.25">
      <c r="A81" s="32">
        <v>80</v>
      </c>
      <c r="B81" s="33">
        <v>41165</v>
      </c>
      <c r="C81" s="32" t="s">
        <v>5</v>
      </c>
      <c r="D81" s="32" t="s">
        <v>88</v>
      </c>
      <c r="E81" s="32" t="s">
        <v>89</v>
      </c>
      <c r="F81" s="32">
        <v>4</v>
      </c>
      <c r="G81" s="32" t="s">
        <v>2</v>
      </c>
      <c r="H81" s="32">
        <v>0</v>
      </c>
      <c r="I81" s="32">
        <f t="shared" si="1"/>
        <v>3</v>
      </c>
    </row>
    <row r="82" spans="1:9" x14ac:dyDescent="0.25">
      <c r="A82" s="32">
        <v>81</v>
      </c>
      <c r="B82" s="33">
        <v>41165</v>
      </c>
      <c r="C82" s="32" t="s">
        <v>4</v>
      </c>
      <c r="D82" s="32" t="s">
        <v>89</v>
      </c>
      <c r="E82" s="32" t="s">
        <v>90</v>
      </c>
      <c r="F82" s="32">
        <v>21</v>
      </c>
      <c r="G82" s="32" t="s">
        <v>2</v>
      </c>
      <c r="H82" s="32">
        <v>0</v>
      </c>
      <c r="I82" s="32">
        <f t="shared" si="1"/>
        <v>20</v>
      </c>
    </row>
    <row r="83" spans="1:9" x14ac:dyDescent="0.25">
      <c r="A83" s="32">
        <v>82</v>
      </c>
      <c r="B83" s="33">
        <v>41165</v>
      </c>
      <c r="C83" s="32" t="s">
        <v>4</v>
      </c>
      <c r="D83" s="32" t="s">
        <v>90</v>
      </c>
      <c r="E83" s="32" t="s">
        <v>91</v>
      </c>
      <c r="F83" s="32">
        <v>6</v>
      </c>
      <c r="G83" s="32" t="s">
        <v>3</v>
      </c>
      <c r="H83" s="32">
        <v>0</v>
      </c>
      <c r="I83" s="32">
        <f t="shared" si="1"/>
        <v>5</v>
      </c>
    </row>
    <row r="84" spans="1:9" x14ac:dyDescent="0.25">
      <c r="A84" s="32">
        <v>83</v>
      </c>
      <c r="B84" s="33">
        <v>41165</v>
      </c>
      <c r="C84" s="32" t="s">
        <v>4</v>
      </c>
      <c r="D84" s="32" t="s">
        <v>91</v>
      </c>
      <c r="E84" s="32" t="s">
        <v>92</v>
      </c>
      <c r="F84" s="32">
        <v>8</v>
      </c>
      <c r="G84" s="32" t="s">
        <v>3</v>
      </c>
      <c r="H84" s="32">
        <v>0</v>
      </c>
      <c r="I84" s="32">
        <f t="shared" si="1"/>
        <v>7</v>
      </c>
    </row>
    <row r="85" spans="1:9" x14ac:dyDescent="0.25">
      <c r="A85" s="32">
        <v>84</v>
      </c>
      <c r="B85" s="33">
        <v>41165</v>
      </c>
      <c r="C85" s="32" t="s">
        <v>4</v>
      </c>
      <c r="D85" s="32" t="s">
        <v>92</v>
      </c>
      <c r="E85" s="32" t="s">
        <v>93</v>
      </c>
      <c r="F85" s="32">
        <v>12</v>
      </c>
      <c r="G85" s="32" t="s">
        <v>3</v>
      </c>
      <c r="H85" s="32">
        <v>0</v>
      </c>
      <c r="I85" s="32">
        <f t="shared" si="1"/>
        <v>11</v>
      </c>
    </row>
    <row r="86" spans="1:9" x14ac:dyDescent="0.25">
      <c r="A86" s="32">
        <v>85</v>
      </c>
      <c r="B86" s="33">
        <v>41165</v>
      </c>
      <c r="C86" s="32" t="s">
        <v>4</v>
      </c>
      <c r="D86" s="32" t="s">
        <v>93</v>
      </c>
      <c r="E86" s="32" t="s">
        <v>94</v>
      </c>
      <c r="F86" s="32">
        <v>9</v>
      </c>
      <c r="G86" s="32" t="s">
        <v>3</v>
      </c>
      <c r="H86" s="32">
        <v>0</v>
      </c>
      <c r="I86" s="32">
        <f t="shared" si="1"/>
        <v>8</v>
      </c>
    </row>
    <row r="87" spans="1:9" x14ac:dyDescent="0.25">
      <c r="A87" s="32">
        <v>86</v>
      </c>
      <c r="B87" s="33">
        <v>41165</v>
      </c>
      <c r="C87" s="32" t="s">
        <v>4</v>
      </c>
      <c r="D87" s="32" t="s">
        <v>94</v>
      </c>
      <c r="E87" s="32" t="s">
        <v>95</v>
      </c>
      <c r="F87" s="32">
        <v>7</v>
      </c>
      <c r="G87" s="32" t="s">
        <v>3</v>
      </c>
      <c r="H87" s="32">
        <v>0</v>
      </c>
      <c r="I87" s="32">
        <f t="shared" si="1"/>
        <v>6</v>
      </c>
    </row>
    <row r="88" spans="1:9" x14ac:dyDescent="0.25">
      <c r="A88" s="32">
        <v>87</v>
      </c>
      <c r="B88" s="33">
        <v>41165</v>
      </c>
      <c r="C88" s="32" t="s">
        <v>5</v>
      </c>
      <c r="D88" s="32" t="s">
        <v>95</v>
      </c>
      <c r="E88" s="32" t="s">
        <v>96</v>
      </c>
      <c r="F88" s="32">
        <v>6</v>
      </c>
      <c r="G88" s="32" t="s">
        <v>3</v>
      </c>
      <c r="H88" s="32">
        <v>0</v>
      </c>
      <c r="I88" s="32">
        <f t="shared" si="1"/>
        <v>5</v>
      </c>
    </row>
    <row r="89" spans="1:9" x14ac:dyDescent="0.25">
      <c r="A89" s="32">
        <v>88</v>
      </c>
      <c r="B89" s="33">
        <v>41165</v>
      </c>
      <c r="C89" s="32" t="s">
        <v>5</v>
      </c>
      <c r="D89" s="32" t="s">
        <v>96</v>
      </c>
      <c r="E89" s="32" t="s">
        <v>97</v>
      </c>
      <c r="F89" s="32">
        <v>1</v>
      </c>
      <c r="G89" s="32" t="s">
        <v>3</v>
      </c>
      <c r="H89" s="32">
        <v>0</v>
      </c>
      <c r="I89" s="32">
        <v>0.8</v>
      </c>
    </row>
    <row r="90" spans="1:9" x14ac:dyDescent="0.25">
      <c r="A90" s="32">
        <v>89</v>
      </c>
      <c r="B90" s="33">
        <v>41165</v>
      </c>
      <c r="C90" s="32" t="s">
        <v>5</v>
      </c>
      <c r="D90" s="32" t="s">
        <v>97</v>
      </c>
      <c r="E90" s="32" t="s">
        <v>98</v>
      </c>
      <c r="F90" s="32">
        <v>7</v>
      </c>
      <c r="G90" s="32" t="s">
        <v>3</v>
      </c>
      <c r="H90" s="32">
        <v>0</v>
      </c>
      <c r="I90" s="32">
        <f t="shared" si="1"/>
        <v>6</v>
      </c>
    </row>
    <row r="91" spans="1:9" x14ac:dyDescent="0.25">
      <c r="A91" s="32">
        <v>90</v>
      </c>
      <c r="B91" s="33">
        <v>41165</v>
      </c>
      <c r="C91" s="32" t="s">
        <v>4</v>
      </c>
      <c r="D91" s="32" t="s">
        <v>98</v>
      </c>
      <c r="E91" s="32" t="s">
        <v>99</v>
      </c>
      <c r="F91" s="32">
        <v>7</v>
      </c>
      <c r="G91" s="32" t="s">
        <v>3</v>
      </c>
      <c r="H91" s="32">
        <v>0</v>
      </c>
      <c r="I91" s="32">
        <f t="shared" si="1"/>
        <v>6</v>
      </c>
    </row>
    <row r="92" spans="1:9" x14ac:dyDescent="0.25">
      <c r="A92" s="32">
        <v>91</v>
      </c>
      <c r="B92" s="33">
        <v>41165</v>
      </c>
      <c r="C92" s="32" t="s">
        <v>4</v>
      </c>
      <c r="D92" s="32" t="s">
        <v>99</v>
      </c>
      <c r="E92" s="32" t="s">
        <v>28</v>
      </c>
      <c r="F92" s="32">
        <v>6</v>
      </c>
      <c r="G92" s="32" t="s">
        <v>3</v>
      </c>
      <c r="H92" s="32">
        <v>0</v>
      </c>
      <c r="I92" s="32">
        <f t="shared" si="1"/>
        <v>5</v>
      </c>
    </row>
    <row r="93" spans="1:9" x14ac:dyDescent="0.25">
      <c r="A93" s="32">
        <v>92</v>
      </c>
      <c r="B93" s="33">
        <v>41165</v>
      </c>
      <c r="C93" s="32" t="s">
        <v>5</v>
      </c>
      <c r="D93" s="32" t="s">
        <v>28</v>
      </c>
      <c r="E93" s="32" t="s">
        <v>100</v>
      </c>
      <c r="F93" s="32">
        <v>4</v>
      </c>
      <c r="G93" s="32" t="s">
        <v>2</v>
      </c>
      <c r="H93" s="32">
        <v>0</v>
      </c>
      <c r="I93" s="32">
        <f t="shared" si="1"/>
        <v>3</v>
      </c>
    </row>
    <row r="94" spans="1:9" x14ac:dyDescent="0.25">
      <c r="A94" s="32">
        <v>93</v>
      </c>
      <c r="B94" s="33">
        <v>41165</v>
      </c>
      <c r="C94" s="32" t="s">
        <v>5</v>
      </c>
      <c r="D94" s="32" t="s">
        <v>100</v>
      </c>
      <c r="E94" s="32" t="s">
        <v>101</v>
      </c>
      <c r="F94" s="32">
        <v>15</v>
      </c>
      <c r="G94" s="32" t="s">
        <v>3</v>
      </c>
      <c r="H94" s="32">
        <v>0</v>
      </c>
      <c r="I94" s="32">
        <f t="shared" si="1"/>
        <v>14</v>
      </c>
    </row>
    <row r="95" spans="1:9" x14ac:dyDescent="0.25">
      <c r="A95" s="32">
        <v>94</v>
      </c>
      <c r="B95" s="33">
        <v>41165</v>
      </c>
      <c r="C95" s="32" t="s">
        <v>5</v>
      </c>
      <c r="D95" s="32" t="s">
        <v>101</v>
      </c>
      <c r="E95" s="32" t="s">
        <v>34</v>
      </c>
      <c r="F95" s="32">
        <v>7</v>
      </c>
      <c r="G95" s="32" t="s">
        <v>2</v>
      </c>
      <c r="H95" s="32">
        <v>0</v>
      </c>
      <c r="I95" s="32">
        <f t="shared" si="1"/>
        <v>6</v>
      </c>
    </row>
    <row r="96" spans="1:9" x14ac:dyDescent="0.25">
      <c r="A96" s="32">
        <v>95</v>
      </c>
      <c r="B96" s="33">
        <v>41165</v>
      </c>
      <c r="C96" s="32" t="s">
        <v>4</v>
      </c>
      <c r="D96" s="32" t="s">
        <v>34</v>
      </c>
      <c r="E96" s="32" t="s">
        <v>102</v>
      </c>
      <c r="F96" s="32">
        <v>20</v>
      </c>
      <c r="G96" s="32" t="s">
        <v>2</v>
      </c>
      <c r="H96" s="32">
        <v>0</v>
      </c>
      <c r="I96" s="32">
        <f t="shared" si="1"/>
        <v>19</v>
      </c>
    </row>
    <row r="97" spans="1:10" x14ac:dyDescent="0.25">
      <c r="A97" s="32">
        <v>96</v>
      </c>
      <c r="B97" s="33">
        <v>41165</v>
      </c>
      <c r="C97" s="32" t="s">
        <v>4</v>
      </c>
      <c r="D97" s="32" t="s">
        <v>102</v>
      </c>
      <c r="E97" s="32" t="s">
        <v>103</v>
      </c>
      <c r="F97" s="32">
        <v>13</v>
      </c>
      <c r="G97" s="32" t="s">
        <v>2</v>
      </c>
      <c r="H97" s="32">
        <v>0</v>
      </c>
      <c r="I97" s="32">
        <f t="shared" si="1"/>
        <v>12</v>
      </c>
    </row>
    <row r="98" spans="1:10" x14ac:dyDescent="0.25">
      <c r="A98" s="32">
        <v>97</v>
      </c>
      <c r="B98" s="33">
        <v>41165</v>
      </c>
      <c r="C98" s="32" t="s">
        <v>5</v>
      </c>
      <c r="D98" s="32" t="s">
        <v>103</v>
      </c>
      <c r="E98" s="32" t="s">
        <v>38</v>
      </c>
      <c r="F98" s="32">
        <v>1</v>
      </c>
      <c r="G98" s="32" t="s">
        <v>2</v>
      </c>
      <c r="H98" s="32">
        <v>0</v>
      </c>
      <c r="I98" s="32">
        <v>0.8</v>
      </c>
    </row>
    <row r="99" spans="1:10" x14ac:dyDescent="0.25">
      <c r="A99" s="32">
        <v>98</v>
      </c>
      <c r="B99" s="33">
        <v>41165</v>
      </c>
      <c r="C99" s="32" t="s">
        <v>5</v>
      </c>
      <c r="D99" s="32" t="s">
        <v>38</v>
      </c>
      <c r="E99" s="32" t="s">
        <v>104</v>
      </c>
      <c r="F99" s="32">
        <v>45</v>
      </c>
      <c r="G99" s="32" t="s">
        <v>2</v>
      </c>
      <c r="H99" s="32">
        <v>0</v>
      </c>
      <c r="I99" s="32">
        <f t="shared" si="1"/>
        <v>44</v>
      </c>
    </row>
    <row r="100" spans="1:10" x14ac:dyDescent="0.25">
      <c r="A100" s="32">
        <v>99</v>
      </c>
      <c r="B100" s="33">
        <v>41165</v>
      </c>
      <c r="C100" s="32" t="s">
        <v>5</v>
      </c>
      <c r="D100" s="32" t="s">
        <v>104</v>
      </c>
      <c r="E100" s="32" t="s">
        <v>40</v>
      </c>
      <c r="F100" s="32">
        <v>3</v>
      </c>
      <c r="G100" s="32" t="s">
        <v>2</v>
      </c>
      <c r="H100" s="32">
        <v>0</v>
      </c>
      <c r="I100" s="32">
        <f t="shared" si="1"/>
        <v>2</v>
      </c>
    </row>
    <row r="101" spans="1:10" x14ac:dyDescent="0.25">
      <c r="A101" s="32">
        <v>100</v>
      </c>
      <c r="B101" s="33">
        <v>41165</v>
      </c>
      <c r="C101" s="32" t="s">
        <v>5</v>
      </c>
      <c r="D101" s="32" t="s">
        <v>40</v>
      </c>
      <c r="E101" s="32" t="s">
        <v>41</v>
      </c>
      <c r="F101" s="32">
        <v>4</v>
      </c>
      <c r="G101" s="32" t="s">
        <v>2</v>
      </c>
      <c r="H101" s="32">
        <v>0</v>
      </c>
      <c r="I101" s="32">
        <f t="shared" si="1"/>
        <v>3</v>
      </c>
      <c r="J101" s="10"/>
    </row>
    <row r="102" spans="1:10" x14ac:dyDescent="0.25">
      <c r="A102" s="32">
        <v>101</v>
      </c>
      <c r="B102" s="33">
        <v>41165</v>
      </c>
      <c r="C102" s="32" t="s">
        <v>4</v>
      </c>
      <c r="D102" s="32" t="s">
        <v>41</v>
      </c>
      <c r="E102" s="32" t="s">
        <v>105</v>
      </c>
      <c r="F102" s="32">
        <v>9</v>
      </c>
      <c r="G102" s="32" t="s">
        <v>3</v>
      </c>
      <c r="H102" s="32">
        <v>0</v>
      </c>
      <c r="I102" s="32">
        <f t="shared" si="1"/>
        <v>8</v>
      </c>
      <c r="J102" s="10"/>
    </row>
    <row r="103" spans="1:10" x14ac:dyDescent="0.25">
      <c r="A103" s="32">
        <v>102</v>
      </c>
      <c r="B103" s="33">
        <v>41165</v>
      </c>
      <c r="C103" s="32" t="s">
        <v>4</v>
      </c>
      <c r="D103" s="32" t="s">
        <v>105</v>
      </c>
      <c r="E103" s="32" t="s">
        <v>106</v>
      </c>
      <c r="F103" s="32">
        <v>13</v>
      </c>
      <c r="G103" s="32" t="s">
        <v>2</v>
      </c>
      <c r="H103" s="32">
        <v>0</v>
      </c>
      <c r="I103" s="32">
        <f t="shared" si="1"/>
        <v>12</v>
      </c>
      <c r="J103" s="10"/>
    </row>
    <row r="104" spans="1:10" x14ac:dyDescent="0.25">
      <c r="A104" s="32">
        <v>103</v>
      </c>
      <c r="B104" s="33">
        <v>41165</v>
      </c>
      <c r="C104" s="32" t="s">
        <v>4</v>
      </c>
      <c r="D104" s="32" t="s">
        <v>106</v>
      </c>
      <c r="E104" s="32" t="s">
        <v>107</v>
      </c>
      <c r="F104" s="32">
        <v>9</v>
      </c>
      <c r="G104" s="32" t="s">
        <v>2</v>
      </c>
      <c r="H104" s="32">
        <v>0</v>
      </c>
      <c r="I104" s="32">
        <f t="shared" si="1"/>
        <v>8</v>
      </c>
      <c r="J104" s="10"/>
    </row>
    <row r="105" spans="1:10" x14ac:dyDescent="0.25">
      <c r="A105" s="32">
        <v>104</v>
      </c>
      <c r="B105" s="33">
        <v>41165</v>
      </c>
      <c r="C105" s="32" t="s">
        <v>5</v>
      </c>
      <c r="D105" s="32" t="s">
        <v>107</v>
      </c>
      <c r="E105" s="32" t="s">
        <v>108</v>
      </c>
      <c r="F105" s="32">
        <v>5</v>
      </c>
      <c r="G105" s="32" t="s">
        <v>2</v>
      </c>
      <c r="H105" s="32">
        <v>0</v>
      </c>
      <c r="I105" s="32">
        <f t="shared" si="1"/>
        <v>4</v>
      </c>
      <c r="J105" s="10"/>
    </row>
    <row r="106" spans="1:10" x14ac:dyDescent="0.25">
      <c r="A106" s="32">
        <v>105</v>
      </c>
      <c r="B106" s="33">
        <v>41165</v>
      </c>
      <c r="C106" s="32" t="s">
        <v>4</v>
      </c>
      <c r="D106" s="32" t="s">
        <v>108</v>
      </c>
      <c r="E106" s="32" t="s">
        <v>109</v>
      </c>
      <c r="F106" s="32">
        <v>8</v>
      </c>
      <c r="G106" s="32" t="s">
        <v>3</v>
      </c>
      <c r="H106" s="32">
        <v>0</v>
      </c>
      <c r="I106" s="32">
        <f t="shared" si="1"/>
        <v>7</v>
      </c>
    </row>
    <row r="107" spans="1:10" x14ac:dyDescent="0.25">
      <c r="A107" s="32">
        <v>106</v>
      </c>
      <c r="B107" s="33">
        <v>41165</v>
      </c>
      <c r="C107" s="32" t="s">
        <v>4</v>
      </c>
      <c r="D107" s="32" t="s">
        <v>109</v>
      </c>
      <c r="E107" s="32" t="s">
        <v>47</v>
      </c>
      <c r="F107" s="32">
        <v>7</v>
      </c>
      <c r="G107" s="32" t="s">
        <v>2</v>
      </c>
      <c r="H107" s="32">
        <v>0</v>
      </c>
      <c r="I107" s="32">
        <f t="shared" si="1"/>
        <v>6</v>
      </c>
    </row>
    <row r="108" spans="1:10" x14ac:dyDescent="0.25">
      <c r="A108" s="32">
        <v>107</v>
      </c>
      <c r="B108" s="33">
        <v>41166</v>
      </c>
      <c r="C108" s="32" t="s">
        <v>4</v>
      </c>
      <c r="D108" s="32" t="s">
        <v>110</v>
      </c>
      <c r="E108" s="32" t="s">
        <v>54</v>
      </c>
      <c r="F108" s="32">
        <v>5</v>
      </c>
      <c r="G108" s="32" t="s">
        <v>2</v>
      </c>
      <c r="H108" s="32">
        <v>0</v>
      </c>
      <c r="I108" s="32">
        <f t="shared" si="1"/>
        <v>4</v>
      </c>
    </row>
    <row r="109" spans="1:10" x14ac:dyDescent="0.25">
      <c r="A109" s="32">
        <v>108</v>
      </c>
      <c r="B109" s="33">
        <v>41166</v>
      </c>
      <c r="C109" s="32" t="s">
        <v>4</v>
      </c>
      <c r="D109" s="32" t="s">
        <v>54</v>
      </c>
      <c r="E109" s="32" t="s">
        <v>111</v>
      </c>
      <c r="F109" s="32">
        <v>14</v>
      </c>
      <c r="G109" s="32" t="s">
        <v>2</v>
      </c>
      <c r="H109" s="32">
        <v>1</v>
      </c>
      <c r="I109" s="32">
        <f t="shared" si="1"/>
        <v>13</v>
      </c>
    </row>
    <row r="110" spans="1:10" x14ac:dyDescent="0.25">
      <c r="A110" s="32">
        <v>109</v>
      </c>
      <c r="B110" s="33">
        <v>41166</v>
      </c>
      <c r="C110" s="32" t="s">
        <v>5</v>
      </c>
      <c r="D110" s="32" t="s">
        <v>111</v>
      </c>
      <c r="E110" s="32" t="s">
        <v>112</v>
      </c>
      <c r="F110" s="32">
        <v>8</v>
      </c>
      <c r="G110" s="32" t="s">
        <v>3</v>
      </c>
      <c r="H110" s="32">
        <v>1</v>
      </c>
      <c r="I110" s="32">
        <f t="shared" si="1"/>
        <v>7</v>
      </c>
    </row>
    <row r="111" spans="1:10" x14ac:dyDescent="0.25">
      <c r="A111" s="32">
        <v>110</v>
      </c>
      <c r="B111" s="33">
        <v>41166</v>
      </c>
      <c r="C111" s="32" t="s">
        <v>5</v>
      </c>
      <c r="D111" s="32" t="s">
        <v>112</v>
      </c>
      <c r="E111" s="32" t="s">
        <v>113</v>
      </c>
      <c r="F111" s="32">
        <v>2</v>
      </c>
      <c r="G111" s="32" t="s">
        <v>2</v>
      </c>
      <c r="H111" s="32">
        <v>1</v>
      </c>
      <c r="I111" s="32">
        <f t="shared" si="1"/>
        <v>1</v>
      </c>
    </row>
    <row r="112" spans="1:10" x14ac:dyDescent="0.25">
      <c r="A112" s="32">
        <v>111</v>
      </c>
      <c r="B112" s="33">
        <v>41166</v>
      </c>
      <c r="C112" s="32" t="s">
        <v>4</v>
      </c>
      <c r="D112" s="32" t="s">
        <v>113</v>
      </c>
      <c r="E112" s="32" t="s">
        <v>114</v>
      </c>
      <c r="F112" s="32">
        <v>4</v>
      </c>
      <c r="G112" s="32" t="s">
        <v>3</v>
      </c>
      <c r="H112" s="32">
        <v>1</v>
      </c>
      <c r="I112" s="32">
        <f t="shared" si="1"/>
        <v>3</v>
      </c>
    </row>
    <row r="113" spans="1:9" x14ac:dyDescent="0.25">
      <c r="A113" s="32">
        <v>112</v>
      </c>
      <c r="B113" s="33">
        <v>41166</v>
      </c>
      <c r="C113" s="32" t="s">
        <v>5</v>
      </c>
      <c r="D113" s="32" t="s">
        <v>114</v>
      </c>
      <c r="E113" s="32" t="s">
        <v>51</v>
      </c>
      <c r="F113" s="32">
        <v>4</v>
      </c>
      <c r="G113" s="32" t="s">
        <v>3</v>
      </c>
      <c r="H113" s="32">
        <v>1</v>
      </c>
      <c r="I113" s="32">
        <f t="shared" si="1"/>
        <v>3</v>
      </c>
    </row>
    <row r="114" spans="1:9" x14ac:dyDescent="0.25">
      <c r="A114" s="32">
        <v>113</v>
      </c>
      <c r="B114" s="33">
        <v>41166</v>
      </c>
      <c r="C114" s="32" t="s">
        <v>4</v>
      </c>
      <c r="D114" s="32" t="s">
        <v>51</v>
      </c>
      <c r="E114" s="32" t="s">
        <v>115</v>
      </c>
      <c r="F114" s="32">
        <v>7</v>
      </c>
      <c r="G114" s="32" t="s">
        <v>3</v>
      </c>
      <c r="H114" s="32">
        <v>0</v>
      </c>
      <c r="I114" s="32">
        <f t="shared" si="1"/>
        <v>6</v>
      </c>
    </row>
    <row r="115" spans="1:9" x14ac:dyDescent="0.25">
      <c r="A115" s="32">
        <v>114</v>
      </c>
      <c r="B115" s="33">
        <v>41166</v>
      </c>
      <c r="C115" s="32" t="s">
        <v>4</v>
      </c>
      <c r="D115" s="32" t="s">
        <v>115</v>
      </c>
      <c r="E115" s="32" t="s">
        <v>116</v>
      </c>
      <c r="F115" s="32">
        <v>8</v>
      </c>
      <c r="G115" s="32" t="s">
        <v>3</v>
      </c>
      <c r="H115" s="32">
        <v>0</v>
      </c>
      <c r="I115" s="32">
        <f t="shared" si="1"/>
        <v>7</v>
      </c>
    </row>
    <row r="116" spans="1:9" x14ac:dyDescent="0.25">
      <c r="A116" s="32">
        <v>115</v>
      </c>
      <c r="B116" s="33">
        <v>41166</v>
      </c>
      <c r="C116" s="32" t="s">
        <v>5</v>
      </c>
      <c r="D116" s="32" t="s">
        <v>116</v>
      </c>
      <c r="E116" s="32" t="s">
        <v>117</v>
      </c>
      <c r="F116" s="32">
        <v>8</v>
      </c>
      <c r="G116" s="32" t="s">
        <v>3</v>
      </c>
      <c r="H116" s="32">
        <v>0</v>
      </c>
      <c r="I116" s="32">
        <f t="shared" si="1"/>
        <v>7</v>
      </c>
    </row>
    <row r="117" spans="1:9" x14ac:dyDescent="0.25">
      <c r="A117" s="32">
        <v>116</v>
      </c>
      <c r="B117" s="33">
        <v>41166</v>
      </c>
      <c r="C117" s="32" t="s">
        <v>4</v>
      </c>
      <c r="D117" s="32" t="s">
        <v>117</v>
      </c>
      <c r="E117" s="32" t="s">
        <v>118</v>
      </c>
      <c r="F117" s="32">
        <v>10</v>
      </c>
      <c r="G117" s="32" t="s">
        <v>3</v>
      </c>
      <c r="H117" s="32">
        <v>0</v>
      </c>
      <c r="I117" s="32">
        <f t="shared" si="1"/>
        <v>9</v>
      </c>
    </row>
    <row r="118" spans="1:9" x14ac:dyDescent="0.25">
      <c r="A118" s="32">
        <v>117</v>
      </c>
      <c r="B118" s="33">
        <v>41166</v>
      </c>
      <c r="C118" s="32" t="s">
        <v>4</v>
      </c>
      <c r="D118" s="32" t="s">
        <v>118</v>
      </c>
      <c r="E118" s="32" t="s">
        <v>119</v>
      </c>
      <c r="F118" s="32">
        <v>13</v>
      </c>
      <c r="G118" s="32" t="s">
        <v>2</v>
      </c>
      <c r="H118" s="32">
        <v>0</v>
      </c>
      <c r="I118" s="32">
        <f t="shared" si="1"/>
        <v>12</v>
      </c>
    </row>
    <row r="119" spans="1:9" x14ac:dyDescent="0.25">
      <c r="A119" s="32">
        <v>118</v>
      </c>
      <c r="B119" s="33">
        <v>41166</v>
      </c>
      <c r="C119" s="32" t="s">
        <v>4</v>
      </c>
      <c r="D119" s="32" t="s">
        <v>119</v>
      </c>
      <c r="E119" s="32" t="s">
        <v>120</v>
      </c>
      <c r="F119" s="32">
        <v>7</v>
      </c>
      <c r="G119" s="32" t="s">
        <v>2</v>
      </c>
      <c r="H119" s="32">
        <v>0</v>
      </c>
      <c r="I119" s="32">
        <f t="shared" si="1"/>
        <v>6</v>
      </c>
    </row>
    <row r="120" spans="1:9" x14ac:dyDescent="0.25">
      <c r="A120" s="32">
        <v>119</v>
      </c>
      <c r="B120" s="33">
        <v>41166</v>
      </c>
      <c r="C120" s="32" t="s">
        <v>4</v>
      </c>
      <c r="D120" s="32" t="s">
        <v>120</v>
      </c>
      <c r="E120" s="32" t="s">
        <v>121</v>
      </c>
      <c r="F120" s="32">
        <v>2</v>
      </c>
      <c r="G120" s="32" t="s">
        <v>2</v>
      </c>
      <c r="H120" s="32">
        <v>0</v>
      </c>
      <c r="I120" s="32">
        <f t="shared" si="1"/>
        <v>1</v>
      </c>
    </row>
    <row r="121" spans="1:9" x14ac:dyDescent="0.25">
      <c r="A121" s="32">
        <v>120</v>
      </c>
      <c r="B121" s="33">
        <v>41166</v>
      </c>
      <c r="C121" s="32" t="s">
        <v>4</v>
      </c>
      <c r="D121" s="32" t="s">
        <v>121</v>
      </c>
      <c r="E121" s="32" t="s">
        <v>68</v>
      </c>
      <c r="F121" s="32">
        <v>6</v>
      </c>
      <c r="G121" s="32" t="s">
        <v>3</v>
      </c>
      <c r="H121" s="32">
        <v>0</v>
      </c>
      <c r="I121" s="32">
        <f t="shared" si="1"/>
        <v>5</v>
      </c>
    </row>
    <row r="122" spans="1:9" x14ac:dyDescent="0.25">
      <c r="A122" s="32">
        <v>121</v>
      </c>
      <c r="B122" s="33">
        <v>41166</v>
      </c>
      <c r="C122" s="32" t="s">
        <v>4</v>
      </c>
      <c r="D122" s="32" t="s">
        <v>68</v>
      </c>
      <c r="E122" s="32" t="s">
        <v>122</v>
      </c>
      <c r="F122" s="32">
        <v>10</v>
      </c>
      <c r="G122" s="32" t="s">
        <v>3</v>
      </c>
      <c r="H122" s="32">
        <v>0</v>
      </c>
      <c r="I122" s="32">
        <f t="shared" si="1"/>
        <v>9</v>
      </c>
    </row>
    <row r="123" spans="1:9" x14ac:dyDescent="0.25">
      <c r="A123" s="32">
        <v>122</v>
      </c>
      <c r="B123" s="33">
        <v>41166</v>
      </c>
      <c r="C123" s="32" t="s">
        <v>5</v>
      </c>
      <c r="D123" s="32" t="s">
        <v>122</v>
      </c>
      <c r="E123" s="32" t="s">
        <v>72</v>
      </c>
      <c r="F123" s="32">
        <v>7</v>
      </c>
      <c r="G123" s="32" t="s">
        <v>2</v>
      </c>
      <c r="H123" s="32">
        <v>0</v>
      </c>
      <c r="I123" s="32">
        <f t="shared" si="1"/>
        <v>6</v>
      </c>
    </row>
    <row r="124" spans="1:9" x14ac:dyDescent="0.25">
      <c r="A124" s="32">
        <v>123</v>
      </c>
      <c r="B124" s="33">
        <v>41166</v>
      </c>
      <c r="C124" s="32" t="s">
        <v>5</v>
      </c>
      <c r="D124" s="32" t="s">
        <v>72</v>
      </c>
      <c r="E124" s="32" t="s">
        <v>123</v>
      </c>
      <c r="F124" s="32">
        <v>5</v>
      </c>
      <c r="G124" s="32" t="s">
        <v>2</v>
      </c>
      <c r="H124" s="32">
        <v>0</v>
      </c>
      <c r="I124" s="32">
        <f t="shared" si="1"/>
        <v>4</v>
      </c>
    </row>
    <row r="125" spans="1:9" x14ac:dyDescent="0.25">
      <c r="A125" s="32">
        <v>124</v>
      </c>
      <c r="B125" s="33">
        <v>41166</v>
      </c>
      <c r="C125" s="32" t="s">
        <v>4</v>
      </c>
      <c r="D125" s="32" t="s">
        <v>123</v>
      </c>
      <c r="E125" s="32" t="s">
        <v>124</v>
      </c>
      <c r="F125" s="32">
        <v>8</v>
      </c>
      <c r="G125" s="32" t="s">
        <v>3</v>
      </c>
      <c r="H125" s="32">
        <v>0</v>
      </c>
      <c r="I125" s="32">
        <f t="shared" si="1"/>
        <v>7</v>
      </c>
    </row>
    <row r="126" spans="1:9" x14ac:dyDescent="0.25">
      <c r="A126" s="32">
        <v>125</v>
      </c>
      <c r="B126" s="33">
        <v>41166</v>
      </c>
      <c r="C126" s="32" t="s">
        <v>4</v>
      </c>
      <c r="D126" s="32" t="s">
        <v>124</v>
      </c>
      <c r="E126" s="32" t="s">
        <v>125</v>
      </c>
      <c r="F126" s="32">
        <v>5</v>
      </c>
      <c r="G126" s="32" t="s">
        <v>3</v>
      </c>
      <c r="H126" s="32">
        <v>0</v>
      </c>
      <c r="I126" s="32">
        <f t="shared" si="1"/>
        <v>4</v>
      </c>
    </row>
    <row r="127" spans="1:9" x14ac:dyDescent="0.25">
      <c r="A127" s="32">
        <v>126</v>
      </c>
      <c r="B127" s="33">
        <v>41166</v>
      </c>
      <c r="C127" s="32" t="s">
        <v>4</v>
      </c>
      <c r="D127" s="32" t="s">
        <v>125</v>
      </c>
      <c r="E127" s="32" t="s">
        <v>74</v>
      </c>
      <c r="F127" s="32">
        <v>6</v>
      </c>
      <c r="G127" s="32" t="s">
        <v>3</v>
      </c>
      <c r="H127" s="32">
        <v>0</v>
      </c>
      <c r="I127" s="32">
        <f t="shared" si="1"/>
        <v>5</v>
      </c>
    </row>
    <row r="128" spans="1:9" x14ac:dyDescent="0.25">
      <c r="A128" s="32">
        <v>127</v>
      </c>
      <c r="B128" s="33">
        <v>41166</v>
      </c>
      <c r="C128" s="32" t="s">
        <v>5</v>
      </c>
      <c r="D128" s="32" t="s">
        <v>74</v>
      </c>
      <c r="E128" s="32" t="s">
        <v>126</v>
      </c>
      <c r="F128" s="32">
        <v>5</v>
      </c>
      <c r="G128" s="32" t="s">
        <v>3</v>
      </c>
      <c r="H128" s="32">
        <v>0</v>
      </c>
      <c r="I128" s="32">
        <f t="shared" si="1"/>
        <v>4</v>
      </c>
    </row>
    <row r="129" spans="1:10" x14ac:dyDescent="0.25">
      <c r="A129" s="32">
        <v>128</v>
      </c>
      <c r="B129" s="33">
        <v>41166</v>
      </c>
      <c r="C129" s="32" t="s">
        <v>5</v>
      </c>
      <c r="D129" s="32" t="s">
        <v>126</v>
      </c>
      <c r="E129" s="32" t="s">
        <v>127</v>
      </c>
      <c r="F129" s="32">
        <v>2</v>
      </c>
      <c r="G129" s="32" t="s">
        <v>3</v>
      </c>
      <c r="H129" s="32">
        <v>0</v>
      </c>
      <c r="I129" s="32">
        <f t="shared" si="1"/>
        <v>1</v>
      </c>
    </row>
    <row r="130" spans="1:10" x14ac:dyDescent="0.25">
      <c r="A130" s="32">
        <v>129</v>
      </c>
      <c r="B130" s="33">
        <v>41166</v>
      </c>
      <c r="C130" s="32" t="s">
        <v>5</v>
      </c>
      <c r="D130" s="32" t="s">
        <v>127</v>
      </c>
      <c r="E130" s="32" t="s">
        <v>128</v>
      </c>
      <c r="F130" s="32">
        <v>18</v>
      </c>
      <c r="G130" s="32" t="s">
        <v>2</v>
      </c>
      <c r="H130" s="32">
        <v>0</v>
      </c>
      <c r="I130" s="32">
        <f t="shared" si="1"/>
        <v>17</v>
      </c>
    </row>
    <row r="131" spans="1:10" x14ac:dyDescent="0.25">
      <c r="A131" s="32">
        <v>130</v>
      </c>
      <c r="B131" s="33">
        <v>41166</v>
      </c>
      <c r="C131" s="32" t="s">
        <v>4</v>
      </c>
      <c r="D131" s="32" t="s">
        <v>128</v>
      </c>
      <c r="E131" s="32" t="s">
        <v>129</v>
      </c>
      <c r="F131" s="32">
        <v>5</v>
      </c>
      <c r="G131" s="32" t="s">
        <v>2</v>
      </c>
      <c r="H131" s="32">
        <v>0</v>
      </c>
      <c r="I131" s="32">
        <f t="shared" ref="I131:I168" si="2">F131-1</f>
        <v>4</v>
      </c>
    </row>
    <row r="132" spans="1:10" x14ac:dyDescent="0.25">
      <c r="A132" s="32">
        <v>131</v>
      </c>
      <c r="B132" s="33">
        <v>41166</v>
      </c>
      <c r="C132" s="32" t="s">
        <v>4</v>
      </c>
      <c r="D132" s="32" t="s">
        <v>129</v>
      </c>
      <c r="E132" s="32" t="s">
        <v>130</v>
      </c>
      <c r="F132" s="32">
        <v>4</v>
      </c>
      <c r="G132" s="32" t="s">
        <v>2</v>
      </c>
      <c r="H132" s="32">
        <v>0</v>
      </c>
      <c r="I132" s="32">
        <f t="shared" si="2"/>
        <v>3</v>
      </c>
    </row>
    <row r="133" spans="1:10" x14ac:dyDescent="0.25">
      <c r="A133" s="32">
        <v>132</v>
      </c>
      <c r="B133" s="33">
        <v>41166</v>
      </c>
      <c r="C133" s="32" t="s">
        <v>5</v>
      </c>
      <c r="D133" s="32" t="s">
        <v>130</v>
      </c>
      <c r="E133" s="32" t="s">
        <v>131</v>
      </c>
      <c r="F133" s="32">
        <v>4</v>
      </c>
      <c r="G133" s="32" t="s">
        <v>2</v>
      </c>
      <c r="H133" s="32">
        <v>0</v>
      </c>
      <c r="I133" s="32">
        <f t="shared" si="2"/>
        <v>3</v>
      </c>
    </row>
    <row r="134" spans="1:10" x14ac:dyDescent="0.25">
      <c r="A134" s="32">
        <v>133</v>
      </c>
      <c r="B134" s="33">
        <v>41166</v>
      </c>
      <c r="C134" s="32" t="s">
        <v>4</v>
      </c>
      <c r="D134" s="32" t="s">
        <v>131</v>
      </c>
      <c r="E134" s="32" t="s">
        <v>132</v>
      </c>
      <c r="F134" s="32">
        <v>9</v>
      </c>
      <c r="G134" s="32" t="s">
        <v>3</v>
      </c>
      <c r="H134" s="32">
        <v>0</v>
      </c>
      <c r="I134" s="32">
        <f t="shared" si="2"/>
        <v>8</v>
      </c>
    </row>
    <row r="135" spans="1:10" x14ac:dyDescent="0.25">
      <c r="A135" s="32">
        <v>134</v>
      </c>
      <c r="B135" s="33">
        <v>41166</v>
      </c>
      <c r="C135" s="32" t="s">
        <v>5</v>
      </c>
      <c r="D135" s="32" t="s">
        <v>132</v>
      </c>
      <c r="E135" s="32" t="s">
        <v>133</v>
      </c>
      <c r="F135" s="32">
        <v>5</v>
      </c>
      <c r="G135" s="32" t="s">
        <v>3</v>
      </c>
      <c r="H135" s="32">
        <v>0</v>
      </c>
      <c r="I135" s="32">
        <f t="shared" si="2"/>
        <v>4</v>
      </c>
      <c r="J135" s="10"/>
    </row>
    <row r="136" spans="1:10" x14ac:dyDescent="0.25">
      <c r="A136" s="32">
        <v>135</v>
      </c>
      <c r="B136" s="33">
        <v>41166</v>
      </c>
      <c r="C136" s="32" t="s">
        <v>5</v>
      </c>
      <c r="D136" s="32" t="s">
        <v>133</v>
      </c>
      <c r="E136" s="32" t="s">
        <v>134</v>
      </c>
      <c r="F136" s="32">
        <v>1</v>
      </c>
      <c r="G136" s="32" t="s">
        <v>2</v>
      </c>
      <c r="H136" s="32">
        <v>0</v>
      </c>
      <c r="I136" s="32">
        <v>0.8</v>
      </c>
      <c r="J136" s="10"/>
    </row>
    <row r="137" spans="1:10" x14ac:dyDescent="0.25">
      <c r="A137" s="32">
        <v>136</v>
      </c>
      <c r="B137" s="33">
        <v>41167</v>
      </c>
      <c r="C137" s="32" t="s">
        <v>5</v>
      </c>
      <c r="D137" s="32" t="s">
        <v>55</v>
      </c>
      <c r="E137" s="32" t="s">
        <v>56</v>
      </c>
      <c r="F137" s="32">
        <v>2</v>
      </c>
      <c r="G137" s="32" t="s">
        <v>2</v>
      </c>
      <c r="H137" s="32">
        <v>1</v>
      </c>
      <c r="I137" s="32">
        <f t="shared" si="2"/>
        <v>1</v>
      </c>
      <c r="J137" s="10"/>
    </row>
    <row r="138" spans="1:10" x14ac:dyDescent="0.25">
      <c r="A138" s="32">
        <v>137</v>
      </c>
      <c r="B138" s="33">
        <v>41167</v>
      </c>
      <c r="C138" s="32" t="s">
        <v>4</v>
      </c>
      <c r="D138" s="32" t="s">
        <v>56</v>
      </c>
      <c r="E138" s="32" t="s">
        <v>111</v>
      </c>
      <c r="F138" s="32">
        <v>6</v>
      </c>
      <c r="G138" s="32" t="s">
        <v>2</v>
      </c>
      <c r="H138" s="32">
        <v>1</v>
      </c>
      <c r="I138" s="32">
        <f t="shared" si="2"/>
        <v>5</v>
      </c>
      <c r="J138" s="10"/>
    </row>
    <row r="139" spans="1:10" x14ac:dyDescent="0.25">
      <c r="A139" s="32">
        <v>138</v>
      </c>
      <c r="B139" s="33">
        <v>41167</v>
      </c>
      <c r="C139" s="32" t="s">
        <v>5</v>
      </c>
      <c r="D139" s="32" t="s">
        <v>111</v>
      </c>
      <c r="E139" s="32" t="s">
        <v>50</v>
      </c>
      <c r="F139" s="32">
        <v>6</v>
      </c>
      <c r="G139" s="32" t="s">
        <v>3</v>
      </c>
      <c r="H139" s="32">
        <v>1</v>
      </c>
      <c r="I139" s="32">
        <f t="shared" si="2"/>
        <v>5</v>
      </c>
      <c r="J139" s="10"/>
    </row>
    <row r="140" spans="1:10" x14ac:dyDescent="0.25">
      <c r="A140" s="32">
        <v>139</v>
      </c>
      <c r="B140" s="33">
        <v>41167</v>
      </c>
      <c r="C140" s="32" t="s">
        <v>4</v>
      </c>
      <c r="D140" s="32" t="s">
        <v>50</v>
      </c>
      <c r="E140" s="32" t="s">
        <v>135</v>
      </c>
      <c r="F140" s="32">
        <v>15</v>
      </c>
      <c r="G140" s="32" t="s">
        <v>2</v>
      </c>
      <c r="H140" s="32">
        <v>1</v>
      </c>
      <c r="I140" s="32">
        <f t="shared" si="2"/>
        <v>14</v>
      </c>
      <c r="J140" s="10"/>
    </row>
    <row r="141" spans="1:10" x14ac:dyDescent="0.25">
      <c r="A141" s="32">
        <v>140</v>
      </c>
      <c r="B141" s="33">
        <v>41167</v>
      </c>
      <c r="C141" s="32" t="s">
        <v>5</v>
      </c>
      <c r="D141" s="32" t="s">
        <v>135</v>
      </c>
      <c r="E141" s="32" t="s">
        <v>52</v>
      </c>
      <c r="F141" s="32">
        <v>5</v>
      </c>
      <c r="G141" s="32" t="s">
        <v>2</v>
      </c>
      <c r="H141" s="32">
        <v>1</v>
      </c>
      <c r="I141" s="32">
        <f t="shared" si="2"/>
        <v>4</v>
      </c>
      <c r="J141" s="10"/>
    </row>
    <row r="142" spans="1:10" x14ac:dyDescent="0.25">
      <c r="A142" s="32">
        <v>141</v>
      </c>
      <c r="B142" s="33">
        <v>41167</v>
      </c>
      <c r="C142" s="32" t="s">
        <v>4</v>
      </c>
      <c r="D142" s="32" t="s">
        <v>52</v>
      </c>
      <c r="E142" s="32" t="s">
        <v>136</v>
      </c>
      <c r="F142" s="32">
        <v>14</v>
      </c>
      <c r="G142" s="32" t="s">
        <v>2</v>
      </c>
      <c r="H142" s="32">
        <v>1</v>
      </c>
      <c r="I142" s="32">
        <f t="shared" si="2"/>
        <v>13</v>
      </c>
    </row>
    <row r="143" spans="1:10" x14ac:dyDescent="0.25">
      <c r="A143" s="32">
        <v>142</v>
      </c>
      <c r="B143" s="33">
        <v>41167</v>
      </c>
      <c r="C143" s="32" t="s">
        <v>4</v>
      </c>
      <c r="D143" s="32" t="s">
        <v>136</v>
      </c>
      <c r="E143" s="32" t="s">
        <v>137</v>
      </c>
      <c r="F143" s="32">
        <v>21</v>
      </c>
      <c r="G143" s="32" t="s">
        <v>2</v>
      </c>
      <c r="H143" s="32">
        <v>1</v>
      </c>
      <c r="I143" s="32">
        <f t="shared" si="2"/>
        <v>20</v>
      </c>
    </row>
    <row r="144" spans="1:10" x14ac:dyDescent="0.25">
      <c r="A144" s="32">
        <v>143</v>
      </c>
      <c r="B144" s="33">
        <v>41167</v>
      </c>
      <c r="C144" s="32" t="s">
        <v>4</v>
      </c>
      <c r="D144" s="32" t="s">
        <v>137</v>
      </c>
      <c r="E144" s="32" t="s">
        <v>138</v>
      </c>
      <c r="F144" s="32">
        <v>4</v>
      </c>
      <c r="G144" s="32" t="s">
        <v>3</v>
      </c>
      <c r="H144" s="32">
        <v>0</v>
      </c>
      <c r="I144" s="32">
        <f t="shared" si="2"/>
        <v>3</v>
      </c>
    </row>
    <row r="145" spans="1:9" x14ac:dyDescent="0.25">
      <c r="A145" s="32">
        <v>144</v>
      </c>
      <c r="B145" s="33">
        <v>41167</v>
      </c>
      <c r="C145" s="32" t="s">
        <v>4</v>
      </c>
      <c r="D145" s="32" t="s">
        <v>138</v>
      </c>
      <c r="E145" s="32" t="s">
        <v>139</v>
      </c>
      <c r="F145" s="32">
        <v>13</v>
      </c>
      <c r="G145" s="32" t="s">
        <v>2</v>
      </c>
      <c r="H145" s="32">
        <v>0</v>
      </c>
      <c r="I145" s="32">
        <f t="shared" si="2"/>
        <v>12</v>
      </c>
    </row>
    <row r="146" spans="1:9" x14ac:dyDescent="0.25">
      <c r="A146" s="32">
        <v>145</v>
      </c>
      <c r="B146" s="33">
        <v>41167</v>
      </c>
      <c r="C146" s="32" t="s">
        <v>4</v>
      </c>
      <c r="D146" s="32" t="s">
        <v>139</v>
      </c>
      <c r="E146" s="32" t="s">
        <v>68</v>
      </c>
      <c r="F146" s="32">
        <v>1</v>
      </c>
      <c r="G146" s="32" t="s">
        <v>2</v>
      </c>
      <c r="H146" s="32">
        <v>0</v>
      </c>
      <c r="I146" s="32">
        <v>0.8</v>
      </c>
    </row>
    <row r="147" spans="1:9" x14ac:dyDescent="0.25">
      <c r="A147" s="32">
        <v>146</v>
      </c>
      <c r="B147" s="33">
        <v>41167</v>
      </c>
      <c r="C147" s="32" t="s">
        <v>5</v>
      </c>
      <c r="D147" s="32" t="s">
        <v>68</v>
      </c>
      <c r="E147" s="32" t="s">
        <v>140</v>
      </c>
      <c r="F147" s="32">
        <v>8</v>
      </c>
      <c r="G147" s="32" t="s">
        <v>3</v>
      </c>
      <c r="H147" s="32">
        <v>0</v>
      </c>
      <c r="I147" s="32">
        <f t="shared" si="2"/>
        <v>7</v>
      </c>
    </row>
    <row r="148" spans="1:9" x14ac:dyDescent="0.25">
      <c r="A148" s="32">
        <v>147</v>
      </c>
      <c r="B148" s="33">
        <v>41167</v>
      </c>
      <c r="C148" s="32" t="s">
        <v>5</v>
      </c>
      <c r="D148" s="32" t="s">
        <v>140</v>
      </c>
      <c r="E148" s="32" t="s">
        <v>71</v>
      </c>
      <c r="F148" s="32">
        <v>4</v>
      </c>
      <c r="G148" s="32" t="s">
        <v>2</v>
      </c>
      <c r="H148" s="32">
        <v>0</v>
      </c>
      <c r="I148" s="32">
        <f t="shared" si="2"/>
        <v>3</v>
      </c>
    </row>
    <row r="149" spans="1:9" x14ac:dyDescent="0.25">
      <c r="A149" s="32">
        <v>148</v>
      </c>
      <c r="B149" s="33">
        <v>41167</v>
      </c>
      <c r="C149" s="32" t="s">
        <v>4</v>
      </c>
      <c r="D149" s="32" t="s">
        <v>71</v>
      </c>
      <c r="E149" s="32" t="s">
        <v>141</v>
      </c>
      <c r="F149" s="32">
        <v>9</v>
      </c>
      <c r="G149" s="32" t="s">
        <v>3</v>
      </c>
      <c r="H149" s="32">
        <v>0</v>
      </c>
      <c r="I149" s="32">
        <f t="shared" si="2"/>
        <v>8</v>
      </c>
    </row>
    <row r="150" spans="1:9" x14ac:dyDescent="0.25">
      <c r="A150" s="32">
        <v>149</v>
      </c>
      <c r="B150" s="33">
        <v>41167</v>
      </c>
      <c r="C150" s="32" t="s">
        <v>5</v>
      </c>
      <c r="D150" s="32" t="s">
        <v>141</v>
      </c>
      <c r="E150" s="32" t="s">
        <v>142</v>
      </c>
      <c r="F150" s="32">
        <v>5</v>
      </c>
      <c r="G150" s="32" t="s">
        <v>3</v>
      </c>
      <c r="H150" s="32">
        <v>0</v>
      </c>
      <c r="I150" s="32">
        <f t="shared" si="2"/>
        <v>4</v>
      </c>
    </row>
    <row r="151" spans="1:9" x14ac:dyDescent="0.25">
      <c r="A151" s="32">
        <v>150</v>
      </c>
      <c r="B151" s="33">
        <v>41167</v>
      </c>
      <c r="C151" s="32" t="s">
        <v>4</v>
      </c>
      <c r="D151" s="32" t="s">
        <v>142</v>
      </c>
      <c r="E151" s="32" t="s">
        <v>124</v>
      </c>
      <c r="F151" s="32">
        <v>4</v>
      </c>
      <c r="G151" s="32" t="s">
        <v>2</v>
      </c>
      <c r="H151" s="32">
        <v>0</v>
      </c>
      <c r="I151" s="32">
        <f t="shared" si="2"/>
        <v>3</v>
      </c>
    </row>
    <row r="152" spans="1:9" x14ac:dyDescent="0.25">
      <c r="A152" s="32">
        <v>151</v>
      </c>
      <c r="B152" s="33">
        <v>41167</v>
      </c>
      <c r="C152" s="32" t="s">
        <v>4</v>
      </c>
      <c r="D152" s="32" t="s">
        <v>124</v>
      </c>
      <c r="E152" s="32" t="s">
        <v>143</v>
      </c>
      <c r="F152" s="32">
        <v>17</v>
      </c>
      <c r="G152" s="32" t="s">
        <v>3</v>
      </c>
      <c r="H152" s="32">
        <v>0</v>
      </c>
      <c r="I152" s="32">
        <f t="shared" si="2"/>
        <v>16</v>
      </c>
    </row>
    <row r="153" spans="1:9" x14ac:dyDescent="0.25">
      <c r="A153" s="32">
        <v>152</v>
      </c>
      <c r="B153" s="33">
        <v>41167</v>
      </c>
      <c r="C153" s="32" t="s">
        <v>5</v>
      </c>
      <c r="D153" s="32" t="s">
        <v>143</v>
      </c>
      <c r="E153" s="32" t="s">
        <v>75</v>
      </c>
      <c r="F153" s="32">
        <v>11</v>
      </c>
      <c r="G153" s="32" t="s">
        <v>2</v>
      </c>
      <c r="H153" s="32">
        <v>0</v>
      </c>
      <c r="I153" s="32">
        <f t="shared" si="2"/>
        <v>10</v>
      </c>
    </row>
    <row r="154" spans="1:9" x14ac:dyDescent="0.25">
      <c r="A154" s="32">
        <v>153</v>
      </c>
      <c r="B154" s="33">
        <v>41167</v>
      </c>
      <c r="C154" s="32" t="s">
        <v>4</v>
      </c>
      <c r="D154" s="32" t="s">
        <v>75</v>
      </c>
      <c r="E154" s="32" t="s">
        <v>144</v>
      </c>
      <c r="F154" s="32">
        <v>3</v>
      </c>
      <c r="G154" s="32" t="s">
        <v>2</v>
      </c>
      <c r="H154" s="32">
        <v>0</v>
      </c>
      <c r="I154" s="32">
        <f t="shared" si="2"/>
        <v>2</v>
      </c>
    </row>
    <row r="155" spans="1:9" x14ac:dyDescent="0.25">
      <c r="A155" s="32">
        <v>154</v>
      </c>
      <c r="B155" s="33">
        <v>41167</v>
      </c>
      <c r="C155" s="32" t="s">
        <v>4</v>
      </c>
      <c r="D155" s="32" t="s">
        <v>144</v>
      </c>
      <c r="E155" s="32" t="s">
        <v>145</v>
      </c>
      <c r="F155" s="32">
        <v>9</v>
      </c>
      <c r="G155" s="32" t="s">
        <v>2</v>
      </c>
      <c r="H155" s="32">
        <v>0</v>
      </c>
      <c r="I155" s="32">
        <f t="shared" si="2"/>
        <v>8</v>
      </c>
    </row>
    <row r="156" spans="1:9" x14ac:dyDescent="0.25">
      <c r="A156" s="32">
        <v>155</v>
      </c>
      <c r="B156" s="33">
        <v>41167</v>
      </c>
      <c r="C156" s="32" t="s">
        <v>4</v>
      </c>
      <c r="D156" s="32" t="s">
        <v>145</v>
      </c>
      <c r="E156" s="32" t="s">
        <v>146</v>
      </c>
      <c r="F156" s="32">
        <v>2</v>
      </c>
      <c r="G156" s="32" t="s">
        <v>2</v>
      </c>
      <c r="H156" s="32">
        <v>0</v>
      </c>
      <c r="I156" s="32">
        <f t="shared" si="2"/>
        <v>1</v>
      </c>
    </row>
    <row r="157" spans="1:9" x14ac:dyDescent="0.25">
      <c r="A157" s="32">
        <v>156</v>
      </c>
      <c r="B157" s="33">
        <v>41167</v>
      </c>
      <c r="C157" s="32" t="s">
        <v>4</v>
      </c>
      <c r="D157" s="32" t="s">
        <v>146</v>
      </c>
      <c r="E157" s="32" t="s">
        <v>147</v>
      </c>
      <c r="F157" s="32">
        <v>11</v>
      </c>
      <c r="G157" s="32" t="s">
        <v>2</v>
      </c>
      <c r="H157" s="32">
        <v>0</v>
      </c>
      <c r="I157" s="32">
        <f t="shared" si="2"/>
        <v>10</v>
      </c>
    </row>
    <row r="158" spans="1:9" x14ac:dyDescent="0.25">
      <c r="A158" s="32">
        <v>157</v>
      </c>
      <c r="B158" s="33">
        <v>41167</v>
      </c>
      <c r="C158" s="32" t="s">
        <v>4</v>
      </c>
      <c r="D158" s="32" t="s">
        <v>147</v>
      </c>
      <c r="E158" s="32" t="s">
        <v>148</v>
      </c>
      <c r="F158" s="32">
        <v>8</v>
      </c>
      <c r="G158" s="32" t="s">
        <v>2</v>
      </c>
      <c r="H158" s="32">
        <v>0</v>
      </c>
      <c r="I158" s="32">
        <f t="shared" si="2"/>
        <v>7</v>
      </c>
    </row>
    <row r="159" spans="1:9" x14ac:dyDescent="0.25">
      <c r="A159" s="32">
        <v>158</v>
      </c>
      <c r="B159" s="33">
        <v>41167</v>
      </c>
      <c r="C159" s="32" t="s">
        <v>4</v>
      </c>
      <c r="D159" s="32" t="s">
        <v>148</v>
      </c>
      <c r="E159" s="32" t="s">
        <v>149</v>
      </c>
      <c r="F159" s="32">
        <v>8</v>
      </c>
      <c r="G159" s="32" t="s">
        <v>2</v>
      </c>
      <c r="H159" s="32">
        <v>0</v>
      </c>
      <c r="I159" s="32">
        <f t="shared" si="2"/>
        <v>7</v>
      </c>
    </row>
    <row r="160" spans="1:9" x14ac:dyDescent="0.25">
      <c r="A160" s="32">
        <v>159</v>
      </c>
      <c r="B160" s="33">
        <v>41167</v>
      </c>
      <c r="C160" s="32" t="s">
        <v>4</v>
      </c>
      <c r="D160" s="32" t="s">
        <v>149</v>
      </c>
      <c r="E160" s="32" t="s">
        <v>150</v>
      </c>
      <c r="F160" s="32">
        <v>11</v>
      </c>
      <c r="G160" s="32" t="s">
        <v>2</v>
      </c>
      <c r="H160" s="32">
        <v>0</v>
      </c>
      <c r="I160" s="32">
        <f t="shared" si="2"/>
        <v>10</v>
      </c>
    </row>
    <row r="161" spans="1:9" x14ac:dyDescent="0.25">
      <c r="A161" s="32">
        <v>160</v>
      </c>
      <c r="B161" s="33">
        <v>41167</v>
      </c>
      <c r="C161" s="32" t="s">
        <v>5</v>
      </c>
      <c r="D161" s="32" t="s">
        <v>150</v>
      </c>
      <c r="E161" s="32" t="s">
        <v>151</v>
      </c>
      <c r="F161" s="32">
        <v>4</v>
      </c>
      <c r="G161" s="32" t="s">
        <v>3</v>
      </c>
      <c r="H161" s="32">
        <v>0</v>
      </c>
      <c r="I161" s="32">
        <f t="shared" si="2"/>
        <v>3</v>
      </c>
    </row>
    <row r="162" spans="1:9" x14ac:dyDescent="0.25">
      <c r="A162" s="32">
        <v>161</v>
      </c>
      <c r="B162" s="33">
        <v>41167</v>
      </c>
      <c r="C162" s="32" t="s">
        <v>4</v>
      </c>
      <c r="D162" s="32" t="s">
        <v>151</v>
      </c>
      <c r="E162" s="32" t="s">
        <v>152</v>
      </c>
      <c r="F162" s="32">
        <v>9</v>
      </c>
      <c r="G162" s="32" t="s">
        <v>2</v>
      </c>
      <c r="H162" s="32">
        <v>0</v>
      </c>
      <c r="I162" s="32">
        <f t="shared" si="2"/>
        <v>8</v>
      </c>
    </row>
    <row r="163" spans="1:9" x14ac:dyDescent="0.25">
      <c r="A163" s="32">
        <v>162</v>
      </c>
      <c r="B163" s="33">
        <v>41167</v>
      </c>
      <c r="C163" s="32" t="s">
        <v>4</v>
      </c>
      <c r="D163" s="32" t="s">
        <v>152</v>
      </c>
      <c r="E163" s="32" t="s">
        <v>153</v>
      </c>
      <c r="F163" s="32">
        <v>9</v>
      </c>
      <c r="G163" s="32" t="s">
        <v>2</v>
      </c>
      <c r="H163" s="32">
        <v>0</v>
      </c>
      <c r="I163" s="32">
        <f t="shared" si="2"/>
        <v>8</v>
      </c>
    </row>
    <row r="164" spans="1:9" x14ac:dyDescent="0.25">
      <c r="A164" s="32">
        <v>163</v>
      </c>
      <c r="B164" s="33">
        <v>41167</v>
      </c>
      <c r="C164" s="32" t="s">
        <v>4</v>
      </c>
      <c r="D164" s="32" t="s">
        <v>153</v>
      </c>
      <c r="E164" s="32" t="s">
        <v>154</v>
      </c>
      <c r="F164" s="32">
        <v>6</v>
      </c>
      <c r="G164" s="32" t="s">
        <v>2</v>
      </c>
      <c r="H164" s="32">
        <v>0</v>
      </c>
      <c r="I164" s="32">
        <f t="shared" si="2"/>
        <v>5</v>
      </c>
    </row>
    <row r="165" spans="1:9" x14ac:dyDescent="0.25">
      <c r="A165" s="32">
        <v>164</v>
      </c>
      <c r="B165" s="33">
        <v>41167</v>
      </c>
      <c r="C165" s="32" t="s">
        <v>4</v>
      </c>
      <c r="D165" s="32" t="s">
        <v>154</v>
      </c>
      <c r="E165" s="32" t="s">
        <v>155</v>
      </c>
      <c r="F165" s="32">
        <v>1</v>
      </c>
      <c r="G165" s="32" t="s">
        <v>2</v>
      </c>
      <c r="H165" s="32">
        <v>0</v>
      </c>
      <c r="I165" s="32">
        <v>0.8</v>
      </c>
    </row>
    <row r="166" spans="1:9" x14ac:dyDescent="0.25">
      <c r="A166" s="32">
        <v>165</v>
      </c>
      <c r="B166" s="33">
        <v>41167</v>
      </c>
      <c r="C166" s="32" t="s">
        <v>5</v>
      </c>
      <c r="D166" s="32" t="s">
        <v>155</v>
      </c>
      <c r="E166" s="32" t="s">
        <v>156</v>
      </c>
      <c r="F166" s="32">
        <v>1</v>
      </c>
      <c r="G166" s="32" t="s">
        <v>3</v>
      </c>
      <c r="H166" s="32">
        <v>0</v>
      </c>
      <c r="I166" s="32">
        <v>0.8</v>
      </c>
    </row>
    <row r="167" spans="1:9" x14ac:dyDescent="0.25">
      <c r="A167" s="32">
        <v>166</v>
      </c>
      <c r="B167" s="33">
        <v>41167</v>
      </c>
      <c r="C167" s="32" t="s">
        <v>4</v>
      </c>
      <c r="D167" s="32" t="s">
        <v>156</v>
      </c>
      <c r="E167" s="32" t="s">
        <v>157</v>
      </c>
      <c r="F167" s="32">
        <v>7</v>
      </c>
      <c r="G167" s="32" t="s">
        <v>2</v>
      </c>
      <c r="H167" s="32">
        <v>0</v>
      </c>
      <c r="I167" s="32">
        <f t="shared" si="2"/>
        <v>6</v>
      </c>
    </row>
    <row r="168" spans="1:9" x14ac:dyDescent="0.25">
      <c r="A168" s="32">
        <v>167</v>
      </c>
      <c r="B168" s="33">
        <v>41167</v>
      </c>
      <c r="C168" s="32" t="s">
        <v>5</v>
      </c>
      <c r="D168" s="32" t="s">
        <v>157</v>
      </c>
      <c r="E168" s="32" t="s">
        <v>158</v>
      </c>
      <c r="F168" s="32">
        <v>6</v>
      </c>
      <c r="G168" s="32" t="s">
        <v>3</v>
      </c>
      <c r="H168" s="32">
        <v>0</v>
      </c>
      <c r="I168" s="32">
        <f t="shared" si="2"/>
        <v>5</v>
      </c>
    </row>
    <row r="169" spans="1:9" x14ac:dyDescent="0.25">
      <c r="A169" s="34"/>
      <c r="B169" s="34"/>
      <c r="C169" s="34"/>
      <c r="D169" s="34"/>
      <c r="E169" s="34"/>
      <c r="F169" s="34"/>
      <c r="G169" s="34"/>
    </row>
    <row r="170" spans="1:9" x14ac:dyDescent="0.25">
      <c r="A170" s="34"/>
      <c r="B170" s="34"/>
      <c r="C170" s="34"/>
      <c r="D170" s="34"/>
      <c r="E170" s="34"/>
      <c r="F170" s="34"/>
      <c r="G170" s="34"/>
    </row>
    <row r="171" spans="1:9" x14ac:dyDescent="0.25">
      <c r="A171" s="34"/>
      <c r="B171" s="34"/>
      <c r="C171" s="34"/>
      <c r="D171" s="34"/>
      <c r="E171" s="34"/>
      <c r="F171" s="34"/>
      <c r="G171" s="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workbookViewId="0">
      <selection activeCell="H16" sqref="H16"/>
    </sheetView>
  </sheetViews>
  <sheetFormatPr baseColWidth="10" defaultRowHeight="15" x14ac:dyDescent="0.25"/>
  <cols>
    <col min="1" max="1" width="6.85546875" customWidth="1"/>
    <col min="2" max="3" width="8.7109375" bestFit="1" customWidth="1"/>
    <col min="4" max="4" width="8" customWidth="1"/>
    <col min="5" max="5" width="6.42578125" customWidth="1"/>
    <col min="6" max="6" width="17.7109375" customWidth="1"/>
  </cols>
  <sheetData>
    <row r="1" spans="1:6" ht="25.5" customHeight="1" x14ac:dyDescent="0.25">
      <c r="A1" s="16" t="s">
        <v>0</v>
      </c>
      <c r="B1" s="16" t="s">
        <v>163</v>
      </c>
      <c r="C1" s="16" t="s">
        <v>1</v>
      </c>
      <c r="D1" s="16" t="s">
        <v>170</v>
      </c>
      <c r="E1" s="16" t="s">
        <v>171</v>
      </c>
      <c r="F1" s="16" t="s">
        <v>172</v>
      </c>
    </row>
    <row r="2" spans="1:6" x14ac:dyDescent="0.25">
      <c r="A2" s="32">
        <v>1</v>
      </c>
      <c r="B2" s="33">
        <v>41163</v>
      </c>
      <c r="C2" s="32" t="s">
        <v>4</v>
      </c>
      <c r="D2" s="32" t="s">
        <v>6</v>
      </c>
      <c r="E2" s="32" t="s">
        <v>7</v>
      </c>
      <c r="F2" s="32">
        <v>5</v>
      </c>
    </row>
    <row r="3" spans="1:6" x14ac:dyDescent="0.25">
      <c r="A3" s="32">
        <v>2</v>
      </c>
      <c r="B3" s="33">
        <v>41163</v>
      </c>
      <c r="C3" s="32" t="s">
        <v>4</v>
      </c>
      <c r="D3" s="32" t="s">
        <v>7</v>
      </c>
      <c r="E3" s="32" t="s">
        <v>8</v>
      </c>
      <c r="F3" s="32">
        <v>4</v>
      </c>
    </row>
    <row r="4" spans="1:6" x14ac:dyDescent="0.25">
      <c r="A4" s="32">
        <v>3</v>
      </c>
      <c r="B4" s="33">
        <v>41163</v>
      </c>
      <c r="C4" s="32" t="s">
        <v>4</v>
      </c>
      <c r="D4" s="32" t="s">
        <v>8</v>
      </c>
      <c r="E4" s="32" t="s">
        <v>9</v>
      </c>
      <c r="F4" s="32">
        <v>0.8</v>
      </c>
    </row>
    <row r="5" spans="1:6" x14ac:dyDescent="0.25">
      <c r="A5" s="32">
        <v>4</v>
      </c>
      <c r="B5" s="33">
        <v>41163</v>
      </c>
      <c r="C5" s="32" t="s">
        <v>4</v>
      </c>
      <c r="D5" s="32" t="s">
        <v>9</v>
      </c>
      <c r="E5" s="32" t="s">
        <v>10</v>
      </c>
      <c r="F5" s="32">
        <v>7</v>
      </c>
    </row>
    <row r="6" spans="1:6" x14ac:dyDescent="0.25">
      <c r="A6" s="32">
        <v>5</v>
      </c>
      <c r="B6" s="33">
        <v>41163</v>
      </c>
      <c r="C6" s="32" t="s">
        <v>4</v>
      </c>
      <c r="D6" s="32" t="s">
        <v>10</v>
      </c>
      <c r="E6" s="32" t="s">
        <v>11</v>
      </c>
      <c r="F6" s="32">
        <v>5</v>
      </c>
    </row>
    <row r="7" spans="1:6" x14ac:dyDescent="0.25">
      <c r="A7" s="32">
        <v>6</v>
      </c>
      <c r="B7" s="33">
        <v>41163</v>
      </c>
      <c r="C7" s="32" t="s">
        <v>4</v>
      </c>
      <c r="D7" s="32" t="s">
        <v>11</v>
      </c>
      <c r="E7" s="32" t="s">
        <v>12</v>
      </c>
      <c r="F7" s="32">
        <v>4</v>
      </c>
    </row>
    <row r="8" spans="1:6" x14ac:dyDescent="0.25">
      <c r="A8" s="32">
        <v>7</v>
      </c>
      <c r="B8" s="33">
        <v>41163</v>
      </c>
      <c r="C8" s="32" t="s">
        <v>4</v>
      </c>
      <c r="D8" s="32" t="s">
        <v>12</v>
      </c>
      <c r="E8" s="32" t="s">
        <v>13</v>
      </c>
      <c r="F8" s="32">
        <v>5</v>
      </c>
    </row>
    <row r="9" spans="1:6" x14ac:dyDescent="0.25">
      <c r="A9" s="32">
        <v>8</v>
      </c>
      <c r="B9" s="33">
        <v>41163</v>
      </c>
      <c r="C9" s="32" t="s">
        <v>5</v>
      </c>
      <c r="D9" s="32" t="s">
        <v>13</v>
      </c>
      <c r="E9" s="32" t="s">
        <v>14</v>
      </c>
      <c r="F9" s="32">
        <v>9</v>
      </c>
    </row>
    <row r="10" spans="1:6" x14ac:dyDescent="0.25">
      <c r="A10" s="32">
        <v>9</v>
      </c>
      <c r="B10" s="33">
        <v>41163</v>
      </c>
      <c r="C10" s="32" t="s">
        <v>4</v>
      </c>
      <c r="D10" s="32" t="s">
        <v>14</v>
      </c>
      <c r="E10" s="32" t="s">
        <v>15</v>
      </c>
      <c r="F10" s="32">
        <v>4</v>
      </c>
    </row>
    <row r="11" spans="1:6" x14ac:dyDescent="0.25">
      <c r="A11" s="32">
        <v>10</v>
      </c>
      <c r="B11" s="33">
        <v>41163</v>
      </c>
      <c r="C11" s="32" t="s">
        <v>5</v>
      </c>
      <c r="D11" s="32" t="s">
        <v>15</v>
      </c>
      <c r="E11" s="32" t="s">
        <v>16</v>
      </c>
      <c r="F11" s="32">
        <v>8</v>
      </c>
    </row>
    <row r="12" spans="1:6" x14ac:dyDescent="0.25">
      <c r="A12" s="32">
        <v>11</v>
      </c>
      <c r="B12" s="33">
        <v>41163</v>
      </c>
      <c r="C12" s="32" t="s">
        <v>4</v>
      </c>
      <c r="D12" s="32" t="s">
        <v>16</v>
      </c>
      <c r="E12" s="32" t="s">
        <v>17</v>
      </c>
      <c r="F12" s="32">
        <v>9</v>
      </c>
    </row>
    <row r="13" spans="1:6" x14ac:dyDescent="0.25">
      <c r="A13" s="32">
        <v>12</v>
      </c>
      <c r="B13" s="33">
        <v>41163</v>
      </c>
      <c r="C13" s="32" t="s">
        <v>5</v>
      </c>
      <c r="D13" s="32" t="s">
        <v>17</v>
      </c>
      <c r="E13" s="32" t="s">
        <v>18</v>
      </c>
      <c r="F13" s="32">
        <v>8</v>
      </c>
    </row>
    <row r="14" spans="1:6" x14ac:dyDescent="0.25">
      <c r="A14" s="32">
        <v>13</v>
      </c>
      <c r="B14" s="33">
        <v>41163</v>
      </c>
      <c r="C14" s="32" t="s">
        <v>4</v>
      </c>
      <c r="D14" s="32" t="s">
        <v>18</v>
      </c>
      <c r="E14" s="32" t="s">
        <v>19</v>
      </c>
      <c r="F14" s="32">
        <v>1</v>
      </c>
    </row>
    <row r="15" spans="1:6" x14ac:dyDescent="0.25">
      <c r="A15" s="32">
        <v>14</v>
      </c>
      <c r="B15" s="33">
        <v>41163</v>
      </c>
      <c r="C15" s="32" t="s">
        <v>5</v>
      </c>
      <c r="D15" s="32" t="s">
        <v>19</v>
      </c>
      <c r="E15" s="32" t="s">
        <v>20</v>
      </c>
      <c r="F15" s="32">
        <v>1</v>
      </c>
    </row>
    <row r="16" spans="1:6" x14ac:dyDescent="0.25">
      <c r="A16" s="32">
        <v>15</v>
      </c>
      <c r="B16" s="33">
        <v>41163</v>
      </c>
      <c r="C16" s="32" t="s">
        <v>4</v>
      </c>
      <c r="D16" s="32" t="s">
        <v>20</v>
      </c>
      <c r="E16" s="32" t="s">
        <v>21</v>
      </c>
      <c r="F16" s="32">
        <v>5</v>
      </c>
    </row>
    <row r="17" spans="1:6" x14ac:dyDescent="0.25">
      <c r="A17" s="32">
        <v>16</v>
      </c>
      <c r="B17" s="33">
        <v>41163</v>
      </c>
      <c r="C17" s="32" t="s">
        <v>4</v>
      </c>
      <c r="D17" s="32" t="s">
        <v>21</v>
      </c>
      <c r="E17" s="32" t="s">
        <v>22</v>
      </c>
      <c r="F17" s="32">
        <v>6</v>
      </c>
    </row>
    <row r="18" spans="1:6" x14ac:dyDescent="0.25">
      <c r="A18" s="32">
        <v>17</v>
      </c>
      <c r="B18" s="33">
        <v>41163</v>
      </c>
      <c r="C18" s="32" t="s">
        <v>4</v>
      </c>
      <c r="D18" s="32" t="s">
        <v>22</v>
      </c>
      <c r="E18" s="32" t="s">
        <v>23</v>
      </c>
      <c r="F18" s="32">
        <v>6</v>
      </c>
    </row>
    <row r="19" spans="1:6" x14ac:dyDescent="0.25">
      <c r="A19" s="32">
        <v>18</v>
      </c>
      <c r="B19" s="33">
        <v>41163</v>
      </c>
      <c r="C19" s="32" t="s">
        <v>5</v>
      </c>
      <c r="D19" s="32" t="s">
        <v>23</v>
      </c>
      <c r="E19" s="32" t="s">
        <v>24</v>
      </c>
      <c r="F19" s="32">
        <v>5</v>
      </c>
    </row>
    <row r="20" spans="1:6" x14ac:dyDescent="0.25">
      <c r="A20" s="32">
        <v>19</v>
      </c>
      <c r="B20" s="33">
        <v>41163</v>
      </c>
      <c r="C20" s="32" t="s">
        <v>4</v>
      </c>
      <c r="D20" s="32" t="s">
        <v>24</v>
      </c>
      <c r="E20" s="32" t="s">
        <v>25</v>
      </c>
      <c r="F20" s="32">
        <v>6</v>
      </c>
    </row>
    <row r="21" spans="1:6" x14ac:dyDescent="0.25">
      <c r="A21" s="32">
        <v>20</v>
      </c>
      <c r="B21" s="33">
        <v>41163</v>
      </c>
      <c r="C21" s="32" t="s">
        <v>4</v>
      </c>
      <c r="D21" s="32" t="s">
        <v>25</v>
      </c>
      <c r="E21" s="32" t="s">
        <v>26</v>
      </c>
      <c r="F21" s="32">
        <v>1</v>
      </c>
    </row>
    <row r="22" spans="1:6" x14ac:dyDescent="0.25">
      <c r="A22" s="32">
        <v>21</v>
      </c>
      <c r="B22" s="33">
        <v>41163</v>
      </c>
      <c r="C22" s="32" t="s">
        <v>4</v>
      </c>
      <c r="D22" s="32" t="s">
        <v>26</v>
      </c>
      <c r="E22" s="32" t="s">
        <v>27</v>
      </c>
      <c r="F22" s="32">
        <v>3</v>
      </c>
    </row>
    <row r="23" spans="1:6" x14ac:dyDescent="0.25">
      <c r="A23" s="32">
        <v>22</v>
      </c>
      <c r="B23" s="33">
        <v>41163</v>
      </c>
      <c r="C23" s="32" t="s">
        <v>4</v>
      </c>
      <c r="D23" s="32" t="s">
        <v>27</v>
      </c>
      <c r="E23" s="32" t="s">
        <v>28</v>
      </c>
      <c r="F23" s="32">
        <v>8</v>
      </c>
    </row>
    <row r="24" spans="1:6" x14ac:dyDescent="0.25">
      <c r="A24" s="32">
        <v>23</v>
      </c>
      <c r="B24" s="33">
        <v>41163</v>
      </c>
      <c r="C24" s="32" t="s">
        <v>5</v>
      </c>
      <c r="D24" s="32" t="s">
        <v>28</v>
      </c>
      <c r="E24" s="32" t="s">
        <v>29</v>
      </c>
      <c r="F24" s="32">
        <v>1</v>
      </c>
    </row>
    <row r="25" spans="1:6" x14ac:dyDescent="0.25">
      <c r="A25" s="32">
        <v>24</v>
      </c>
      <c r="B25" s="33">
        <v>41163</v>
      </c>
      <c r="C25" s="32" t="s">
        <v>4</v>
      </c>
      <c r="D25" s="32" t="s">
        <v>29</v>
      </c>
      <c r="E25" s="32" t="s">
        <v>30</v>
      </c>
      <c r="F25" s="32">
        <v>7</v>
      </c>
    </row>
    <row r="26" spans="1:6" x14ac:dyDescent="0.25">
      <c r="A26" s="32">
        <v>25</v>
      </c>
      <c r="B26" s="33">
        <v>41163</v>
      </c>
      <c r="C26" s="32" t="s">
        <v>4</v>
      </c>
      <c r="D26" s="32" t="s">
        <v>30</v>
      </c>
      <c r="E26" s="32" t="s">
        <v>31</v>
      </c>
      <c r="F26" s="32">
        <v>0.8</v>
      </c>
    </row>
    <row r="27" spans="1:6" x14ac:dyDescent="0.25">
      <c r="A27" s="32">
        <v>26</v>
      </c>
      <c r="B27" s="33">
        <v>41163</v>
      </c>
      <c r="C27" s="32" t="s">
        <v>5</v>
      </c>
      <c r="D27" s="32" t="s">
        <v>31</v>
      </c>
      <c r="E27" s="32" t="s">
        <v>32</v>
      </c>
      <c r="F27" s="32">
        <v>6</v>
      </c>
    </row>
    <row r="28" spans="1:6" x14ac:dyDescent="0.25">
      <c r="A28" s="32">
        <v>27</v>
      </c>
      <c r="B28" s="33">
        <v>41163</v>
      </c>
      <c r="C28" s="32" t="s">
        <v>4</v>
      </c>
      <c r="D28" s="32" t="s">
        <v>32</v>
      </c>
      <c r="E28" s="32" t="s">
        <v>33</v>
      </c>
      <c r="F28" s="32">
        <v>2</v>
      </c>
    </row>
    <row r="29" spans="1:6" x14ac:dyDescent="0.25">
      <c r="A29" s="32">
        <v>28</v>
      </c>
      <c r="B29" s="33">
        <v>41163</v>
      </c>
      <c r="C29" s="32" t="s">
        <v>4</v>
      </c>
      <c r="D29" s="32" t="s">
        <v>33</v>
      </c>
      <c r="E29" s="32" t="s">
        <v>34</v>
      </c>
      <c r="F29" s="32">
        <v>1</v>
      </c>
    </row>
    <row r="30" spans="1:6" x14ac:dyDescent="0.25">
      <c r="A30" s="32">
        <v>29</v>
      </c>
      <c r="B30" s="33">
        <v>41163</v>
      </c>
      <c r="C30" s="32" t="s">
        <v>4</v>
      </c>
      <c r="D30" s="32" t="s">
        <v>34</v>
      </c>
      <c r="E30" s="32" t="s">
        <v>35</v>
      </c>
      <c r="F30" s="32">
        <v>5</v>
      </c>
    </row>
    <row r="31" spans="1:6" x14ac:dyDescent="0.25">
      <c r="A31" s="32">
        <v>30</v>
      </c>
      <c r="B31" s="33">
        <v>41163</v>
      </c>
      <c r="C31" s="32" t="s">
        <v>4</v>
      </c>
      <c r="D31" s="32" t="s">
        <v>35</v>
      </c>
      <c r="E31" s="32" t="s">
        <v>36</v>
      </c>
      <c r="F31" s="32">
        <v>7</v>
      </c>
    </row>
    <row r="32" spans="1:6" x14ac:dyDescent="0.25">
      <c r="A32" s="32">
        <v>31</v>
      </c>
      <c r="B32" s="33">
        <v>41163</v>
      </c>
      <c r="C32" s="32" t="s">
        <v>5</v>
      </c>
      <c r="D32" s="32" t="s">
        <v>36</v>
      </c>
      <c r="E32" s="32" t="s">
        <v>37</v>
      </c>
      <c r="F32" s="32">
        <v>8</v>
      </c>
    </row>
    <row r="33" spans="1:6" x14ac:dyDescent="0.25">
      <c r="A33" s="32">
        <v>32</v>
      </c>
      <c r="B33" s="33">
        <v>41163</v>
      </c>
      <c r="C33" s="32" t="s">
        <v>5</v>
      </c>
      <c r="D33" s="32" t="s">
        <v>37</v>
      </c>
      <c r="E33" s="32" t="s">
        <v>38</v>
      </c>
      <c r="F33" s="32">
        <v>7</v>
      </c>
    </row>
    <row r="34" spans="1:6" x14ac:dyDescent="0.25">
      <c r="A34" s="32">
        <v>33</v>
      </c>
      <c r="B34" s="33">
        <v>41163</v>
      </c>
      <c r="C34" s="32" t="s">
        <v>5</v>
      </c>
      <c r="D34" s="32" t="s">
        <v>38</v>
      </c>
      <c r="E34" s="32" t="s">
        <v>39</v>
      </c>
      <c r="F34" s="32">
        <v>2</v>
      </c>
    </row>
    <row r="35" spans="1:6" x14ac:dyDescent="0.25">
      <c r="A35" s="32">
        <v>34</v>
      </c>
      <c r="B35" s="33">
        <v>41163</v>
      </c>
      <c r="C35" s="32" t="s">
        <v>5</v>
      </c>
      <c r="D35" s="32" t="s">
        <v>39</v>
      </c>
      <c r="E35" s="32" t="s">
        <v>40</v>
      </c>
      <c r="F35" s="32">
        <v>4</v>
      </c>
    </row>
    <row r="36" spans="1:6" x14ac:dyDescent="0.25">
      <c r="A36" s="32">
        <v>35</v>
      </c>
      <c r="B36" s="33">
        <v>41163</v>
      </c>
      <c r="C36" s="32" t="s">
        <v>5</v>
      </c>
      <c r="D36" s="32" t="s">
        <v>40</v>
      </c>
      <c r="E36" s="32" t="s">
        <v>41</v>
      </c>
      <c r="F36" s="32">
        <v>3</v>
      </c>
    </row>
    <row r="37" spans="1:6" x14ac:dyDescent="0.25">
      <c r="A37" s="32">
        <v>36</v>
      </c>
      <c r="B37" s="33">
        <v>41163</v>
      </c>
      <c r="C37" s="32" t="s">
        <v>5</v>
      </c>
      <c r="D37" s="32" t="s">
        <v>41</v>
      </c>
      <c r="E37" s="32" t="s">
        <v>42</v>
      </c>
      <c r="F37" s="32">
        <v>3</v>
      </c>
    </row>
    <row r="38" spans="1:6" x14ac:dyDescent="0.25">
      <c r="A38" s="32">
        <v>37</v>
      </c>
      <c r="B38" s="33">
        <v>41163</v>
      </c>
      <c r="C38" s="32" t="s">
        <v>4</v>
      </c>
      <c r="D38" s="32" t="s">
        <v>42</v>
      </c>
      <c r="E38" s="32" t="s">
        <v>43</v>
      </c>
      <c r="F38" s="32">
        <v>3</v>
      </c>
    </row>
    <row r="39" spans="1:6" x14ac:dyDescent="0.25">
      <c r="A39" s="32">
        <v>38</v>
      </c>
      <c r="B39" s="33">
        <v>41163</v>
      </c>
      <c r="C39" s="32" t="s">
        <v>4</v>
      </c>
      <c r="D39" s="32" t="s">
        <v>43</v>
      </c>
      <c r="E39" s="32" t="s">
        <v>44</v>
      </c>
      <c r="F39" s="32">
        <v>5</v>
      </c>
    </row>
    <row r="40" spans="1:6" x14ac:dyDescent="0.25">
      <c r="A40" s="32">
        <v>39</v>
      </c>
      <c r="B40" s="33">
        <v>41163</v>
      </c>
      <c r="C40" s="32" t="s">
        <v>4</v>
      </c>
      <c r="D40" s="32" t="s">
        <v>44</v>
      </c>
      <c r="E40" s="32" t="s">
        <v>45</v>
      </c>
      <c r="F40" s="32">
        <v>9</v>
      </c>
    </row>
    <row r="41" spans="1:6" x14ac:dyDescent="0.25">
      <c r="A41" s="32">
        <v>40</v>
      </c>
      <c r="B41" s="33">
        <v>41163</v>
      </c>
      <c r="C41" s="32" t="s">
        <v>4</v>
      </c>
      <c r="D41" s="32" t="s">
        <v>45</v>
      </c>
      <c r="E41" s="32" t="s">
        <v>46</v>
      </c>
      <c r="F41" s="32">
        <v>3</v>
      </c>
    </row>
    <row r="42" spans="1:6" x14ac:dyDescent="0.25">
      <c r="A42" s="32">
        <v>41</v>
      </c>
      <c r="B42" s="33">
        <v>41163</v>
      </c>
      <c r="C42" s="32" t="s">
        <v>4</v>
      </c>
      <c r="D42" s="32" t="s">
        <v>46</v>
      </c>
      <c r="E42" s="32" t="s">
        <v>47</v>
      </c>
      <c r="F42" s="32">
        <v>9</v>
      </c>
    </row>
    <row r="43" spans="1:6" x14ac:dyDescent="0.25">
      <c r="A43" s="32">
        <v>42</v>
      </c>
      <c r="B43" s="33">
        <v>41163</v>
      </c>
      <c r="C43" s="32" t="s">
        <v>4</v>
      </c>
      <c r="D43" s="32" t="s">
        <v>47</v>
      </c>
      <c r="E43" s="32" t="s">
        <v>48</v>
      </c>
      <c r="F43" s="32">
        <v>9</v>
      </c>
    </row>
    <row r="44" spans="1:6" x14ac:dyDescent="0.25">
      <c r="A44" s="32">
        <v>43</v>
      </c>
      <c r="B44" s="33">
        <v>41164</v>
      </c>
      <c r="C44" s="32" t="s">
        <v>5</v>
      </c>
      <c r="D44" s="32" t="s">
        <v>53</v>
      </c>
      <c r="E44" s="32" t="s">
        <v>54</v>
      </c>
      <c r="F44" s="32">
        <v>6</v>
      </c>
    </row>
    <row r="45" spans="1:6" x14ac:dyDescent="0.25">
      <c r="A45" s="32">
        <v>44</v>
      </c>
      <c r="B45" s="33">
        <v>41164</v>
      </c>
      <c r="C45" s="32" t="s">
        <v>4</v>
      </c>
      <c r="D45" s="32" t="s">
        <v>54</v>
      </c>
      <c r="E45" s="32" t="s">
        <v>55</v>
      </c>
      <c r="F45" s="32">
        <v>5</v>
      </c>
    </row>
    <row r="46" spans="1:6" x14ac:dyDescent="0.25">
      <c r="A46" s="32">
        <v>45</v>
      </c>
      <c r="B46" s="33">
        <v>41164</v>
      </c>
      <c r="C46" s="32" t="s">
        <v>4</v>
      </c>
      <c r="D46" s="32" t="s">
        <v>55</v>
      </c>
      <c r="E46" s="32" t="s">
        <v>56</v>
      </c>
      <c r="F46" s="32">
        <v>1</v>
      </c>
    </row>
    <row r="47" spans="1:6" x14ac:dyDescent="0.25">
      <c r="A47" s="32">
        <v>46</v>
      </c>
      <c r="B47" s="33">
        <v>41164</v>
      </c>
      <c r="C47" s="32" t="s">
        <v>4</v>
      </c>
      <c r="D47" s="32" t="s">
        <v>56</v>
      </c>
      <c r="E47" s="32" t="s">
        <v>57</v>
      </c>
      <c r="F47" s="32">
        <v>1</v>
      </c>
    </row>
    <row r="48" spans="1:6" x14ac:dyDescent="0.25">
      <c r="A48" s="32">
        <v>47</v>
      </c>
      <c r="B48" s="33">
        <v>41164</v>
      </c>
      <c r="C48" s="32" t="s">
        <v>4</v>
      </c>
      <c r="D48" s="32" t="s">
        <v>57</v>
      </c>
      <c r="E48" s="32" t="s">
        <v>50</v>
      </c>
      <c r="F48" s="32">
        <v>9</v>
      </c>
    </row>
    <row r="49" spans="1:6" x14ac:dyDescent="0.25">
      <c r="A49" s="32">
        <v>48</v>
      </c>
      <c r="B49" s="33">
        <v>41164</v>
      </c>
      <c r="C49" s="32" t="s">
        <v>4</v>
      </c>
      <c r="D49" s="32" t="s">
        <v>50</v>
      </c>
      <c r="E49" s="32" t="s">
        <v>58</v>
      </c>
      <c r="F49" s="32">
        <v>6</v>
      </c>
    </row>
    <row r="50" spans="1:6" x14ac:dyDescent="0.25">
      <c r="A50" s="32">
        <v>49</v>
      </c>
      <c r="B50" s="33">
        <v>41164</v>
      </c>
      <c r="C50" s="32" t="s">
        <v>4</v>
      </c>
      <c r="D50" s="32" t="s">
        <v>58</v>
      </c>
      <c r="E50" s="32" t="s">
        <v>51</v>
      </c>
      <c r="F50" s="32">
        <v>4</v>
      </c>
    </row>
    <row r="51" spans="1:6" x14ac:dyDescent="0.25">
      <c r="A51" s="32">
        <v>50</v>
      </c>
      <c r="B51" s="33">
        <v>41164</v>
      </c>
      <c r="C51" s="32" t="s">
        <v>5</v>
      </c>
      <c r="D51" s="32" t="s">
        <v>51</v>
      </c>
      <c r="E51" s="32" t="s">
        <v>59</v>
      </c>
      <c r="F51" s="32">
        <v>1</v>
      </c>
    </row>
    <row r="52" spans="1:6" x14ac:dyDescent="0.25">
      <c r="A52" s="32">
        <v>51</v>
      </c>
      <c r="B52" s="33">
        <v>41164</v>
      </c>
      <c r="C52" s="32" t="s">
        <v>4</v>
      </c>
      <c r="D52" s="32" t="s">
        <v>59</v>
      </c>
      <c r="E52" s="32" t="s">
        <v>60</v>
      </c>
      <c r="F52" s="32">
        <v>6</v>
      </c>
    </row>
    <row r="53" spans="1:6" x14ac:dyDescent="0.25">
      <c r="A53" s="32">
        <v>52</v>
      </c>
      <c r="B53" s="33">
        <v>41164</v>
      </c>
      <c r="C53" s="32" t="s">
        <v>4</v>
      </c>
      <c r="D53" s="32" t="s">
        <v>60</v>
      </c>
      <c r="E53" s="32" t="s">
        <v>61</v>
      </c>
      <c r="F53" s="32">
        <v>6</v>
      </c>
    </row>
    <row r="54" spans="1:6" x14ac:dyDescent="0.25">
      <c r="A54" s="32">
        <v>53</v>
      </c>
      <c r="B54" s="33">
        <v>41164</v>
      </c>
      <c r="C54" s="32" t="s">
        <v>5</v>
      </c>
      <c r="D54" s="32" t="s">
        <v>61</v>
      </c>
      <c r="E54" s="32" t="s">
        <v>62</v>
      </c>
      <c r="F54" s="32">
        <v>4</v>
      </c>
    </row>
    <row r="55" spans="1:6" x14ac:dyDescent="0.25">
      <c r="A55" s="32">
        <v>54</v>
      </c>
      <c r="B55" s="33">
        <v>41164</v>
      </c>
      <c r="C55" s="32" t="s">
        <v>5</v>
      </c>
      <c r="D55" s="32" t="s">
        <v>62</v>
      </c>
      <c r="E55" s="32" t="s">
        <v>63</v>
      </c>
      <c r="F55" s="32">
        <v>5</v>
      </c>
    </row>
    <row r="56" spans="1:6" x14ac:dyDescent="0.25">
      <c r="A56" s="32">
        <v>55</v>
      </c>
      <c r="B56" s="33">
        <v>41164</v>
      </c>
      <c r="C56" s="32" t="s">
        <v>5</v>
      </c>
      <c r="D56" s="32" t="s">
        <v>63</v>
      </c>
      <c r="E56" s="32" t="s">
        <v>64</v>
      </c>
      <c r="F56" s="32">
        <v>2</v>
      </c>
    </row>
    <row r="57" spans="1:6" x14ac:dyDescent="0.25">
      <c r="A57" s="32">
        <v>56</v>
      </c>
      <c r="B57" s="33">
        <v>41164</v>
      </c>
      <c r="C57" s="32" t="s">
        <v>5</v>
      </c>
      <c r="D57" s="32" t="s">
        <v>64</v>
      </c>
      <c r="E57" s="32" t="s">
        <v>65</v>
      </c>
      <c r="F57" s="32">
        <v>3</v>
      </c>
    </row>
    <row r="58" spans="1:6" x14ac:dyDescent="0.25">
      <c r="A58" s="32">
        <v>57</v>
      </c>
      <c r="B58" s="33">
        <v>41164</v>
      </c>
      <c r="C58" s="32" t="s">
        <v>4</v>
      </c>
      <c r="D58" s="32" t="s">
        <v>65</v>
      </c>
      <c r="E58" s="32" t="s">
        <v>66</v>
      </c>
      <c r="F58" s="32">
        <v>9</v>
      </c>
    </row>
    <row r="59" spans="1:6" x14ac:dyDescent="0.25">
      <c r="A59" s="32">
        <v>58</v>
      </c>
      <c r="B59" s="33">
        <v>41164</v>
      </c>
      <c r="C59" s="32" t="s">
        <v>4</v>
      </c>
      <c r="D59" s="32" t="s">
        <v>66</v>
      </c>
      <c r="E59" s="32" t="s">
        <v>67</v>
      </c>
      <c r="F59" s="32">
        <v>9</v>
      </c>
    </row>
    <row r="60" spans="1:6" x14ac:dyDescent="0.25">
      <c r="A60" s="32">
        <v>59</v>
      </c>
      <c r="B60" s="33">
        <v>41164</v>
      </c>
      <c r="C60" s="32" t="s">
        <v>4</v>
      </c>
      <c r="D60" s="32" t="s">
        <v>67</v>
      </c>
      <c r="E60" s="32" t="s">
        <v>68</v>
      </c>
      <c r="F60" s="32">
        <v>9</v>
      </c>
    </row>
    <row r="61" spans="1:6" x14ac:dyDescent="0.25">
      <c r="A61" s="32">
        <v>60</v>
      </c>
      <c r="B61" s="33">
        <v>41164</v>
      </c>
      <c r="C61" s="32" t="s">
        <v>5</v>
      </c>
      <c r="D61" s="32" t="s">
        <v>68</v>
      </c>
      <c r="E61" s="32" t="s">
        <v>69</v>
      </c>
      <c r="F61" s="32">
        <v>1</v>
      </c>
    </row>
    <row r="62" spans="1:6" x14ac:dyDescent="0.25">
      <c r="A62" s="32">
        <v>61</v>
      </c>
      <c r="B62" s="33">
        <v>41164</v>
      </c>
      <c r="C62" s="32" t="s">
        <v>5</v>
      </c>
      <c r="D62" s="32" t="s">
        <v>69</v>
      </c>
      <c r="E62" s="32" t="s">
        <v>70</v>
      </c>
      <c r="F62" s="32">
        <v>2</v>
      </c>
    </row>
    <row r="63" spans="1:6" x14ac:dyDescent="0.25">
      <c r="A63" s="32">
        <v>62</v>
      </c>
      <c r="B63" s="33">
        <v>41164</v>
      </c>
      <c r="C63" s="32" t="s">
        <v>4</v>
      </c>
      <c r="D63" s="32" t="s">
        <v>70</v>
      </c>
      <c r="E63" s="32" t="s">
        <v>71</v>
      </c>
      <c r="F63" s="32">
        <v>6</v>
      </c>
    </row>
    <row r="64" spans="1:6" x14ac:dyDescent="0.25">
      <c r="A64" s="32">
        <v>63</v>
      </c>
      <c r="B64" s="33">
        <v>41164</v>
      </c>
      <c r="C64" s="32" t="s">
        <v>4</v>
      </c>
      <c r="D64" s="32" t="s">
        <v>71</v>
      </c>
      <c r="E64" s="32" t="s">
        <v>72</v>
      </c>
      <c r="F64" s="32">
        <v>4</v>
      </c>
    </row>
    <row r="65" spans="1:6" x14ac:dyDescent="0.25">
      <c r="A65" s="32">
        <v>64</v>
      </c>
      <c r="B65" s="33">
        <v>41164</v>
      </c>
      <c r="C65" s="32" t="s">
        <v>5</v>
      </c>
      <c r="D65" s="32" t="s">
        <v>72</v>
      </c>
      <c r="E65" s="32" t="s">
        <v>73</v>
      </c>
      <c r="F65" s="32">
        <v>2</v>
      </c>
    </row>
    <row r="66" spans="1:6" x14ac:dyDescent="0.25">
      <c r="A66" s="32">
        <v>65</v>
      </c>
      <c r="B66" s="33">
        <v>41164</v>
      </c>
      <c r="C66" s="32" t="s">
        <v>5</v>
      </c>
      <c r="D66" s="32" t="s">
        <v>73</v>
      </c>
      <c r="E66" s="32" t="s">
        <v>74</v>
      </c>
      <c r="F66" s="32">
        <v>9</v>
      </c>
    </row>
    <row r="67" spans="1:6" x14ac:dyDescent="0.25">
      <c r="A67" s="32">
        <v>66</v>
      </c>
      <c r="B67" s="33">
        <v>41164</v>
      </c>
      <c r="C67" s="32" t="s">
        <v>4</v>
      </c>
      <c r="D67" s="32" t="s">
        <v>74</v>
      </c>
      <c r="E67" s="32" t="s">
        <v>75</v>
      </c>
      <c r="F67" s="32">
        <v>9</v>
      </c>
    </row>
    <row r="68" spans="1:6" x14ac:dyDescent="0.25">
      <c r="A68" s="32">
        <v>67</v>
      </c>
      <c r="B68" s="33">
        <v>41164</v>
      </c>
      <c r="C68" s="32" t="s">
        <v>4</v>
      </c>
      <c r="D68" s="32" t="s">
        <v>75</v>
      </c>
      <c r="E68" s="32" t="s">
        <v>76</v>
      </c>
      <c r="F68" s="32">
        <v>3</v>
      </c>
    </row>
    <row r="69" spans="1:6" x14ac:dyDescent="0.25">
      <c r="A69" s="32">
        <v>68</v>
      </c>
      <c r="B69" s="33">
        <v>41164</v>
      </c>
      <c r="C69" s="32" t="s">
        <v>4</v>
      </c>
      <c r="D69" s="32" t="s">
        <v>76</v>
      </c>
      <c r="E69" s="32" t="s">
        <v>77</v>
      </c>
      <c r="F69" s="32">
        <v>5</v>
      </c>
    </row>
    <row r="70" spans="1:6" x14ac:dyDescent="0.25">
      <c r="A70" s="32">
        <v>69</v>
      </c>
      <c r="B70" s="33">
        <v>41164</v>
      </c>
      <c r="C70" s="32" t="s">
        <v>4</v>
      </c>
      <c r="D70" s="32" t="s">
        <v>77</v>
      </c>
      <c r="E70" s="32" t="s">
        <v>78</v>
      </c>
      <c r="F70" s="32">
        <v>8</v>
      </c>
    </row>
    <row r="71" spans="1:6" x14ac:dyDescent="0.25">
      <c r="A71" s="32">
        <v>70</v>
      </c>
      <c r="B71" s="33">
        <v>41164</v>
      </c>
      <c r="C71" s="32" t="s">
        <v>4</v>
      </c>
      <c r="D71" s="32" t="s">
        <v>78</v>
      </c>
      <c r="E71" s="32" t="s">
        <v>79</v>
      </c>
      <c r="F71" s="32">
        <v>9</v>
      </c>
    </row>
    <row r="72" spans="1:6" x14ac:dyDescent="0.25">
      <c r="A72" s="32">
        <v>71</v>
      </c>
      <c r="B72" s="33">
        <v>41165</v>
      </c>
      <c r="C72" s="32" t="s">
        <v>4</v>
      </c>
      <c r="D72" s="32" t="s">
        <v>80</v>
      </c>
      <c r="E72" s="32" t="s">
        <v>81</v>
      </c>
      <c r="F72" s="32">
        <v>8</v>
      </c>
    </row>
    <row r="73" spans="1:6" x14ac:dyDescent="0.25">
      <c r="A73" s="32">
        <v>72</v>
      </c>
      <c r="B73" s="33">
        <v>41165</v>
      </c>
      <c r="C73" s="32" t="s">
        <v>4</v>
      </c>
      <c r="D73" s="32" t="s">
        <v>81</v>
      </c>
      <c r="E73" s="32" t="s">
        <v>82</v>
      </c>
      <c r="F73" s="32">
        <v>8</v>
      </c>
    </row>
    <row r="74" spans="1:6" x14ac:dyDescent="0.25">
      <c r="A74" s="32">
        <v>73</v>
      </c>
      <c r="B74" s="33">
        <v>41165</v>
      </c>
      <c r="C74" s="32" t="s">
        <v>4</v>
      </c>
      <c r="D74" s="32" t="s">
        <v>82</v>
      </c>
      <c r="E74" s="32" t="s">
        <v>83</v>
      </c>
      <c r="F74" s="32">
        <v>3</v>
      </c>
    </row>
    <row r="75" spans="1:6" x14ac:dyDescent="0.25">
      <c r="A75" s="32">
        <v>74</v>
      </c>
      <c r="B75" s="33">
        <v>41165</v>
      </c>
      <c r="C75" s="32" t="s">
        <v>5</v>
      </c>
      <c r="D75" s="32" t="s">
        <v>83</v>
      </c>
      <c r="E75" s="32" t="s">
        <v>84</v>
      </c>
      <c r="F75" s="32">
        <v>9</v>
      </c>
    </row>
    <row r="76" spans="1:6" x14ac:dyDescent="0.25">
      <c r="A76" s="32">
        <v>75</v>
      </c>
      <c r="B76" s="33">
        <v>41165</v>
      </c>
      <c r="C76" s="32" t="s">
        <v>4</v>
      </c>
      <c r="D76" s="32" t="s">
        <v>84</v>
      </c>
      <c r="E76" s="32" t="s">
        <v>12</v>
      </c>
      <c r="F76" s="32">
        <v>5</v>
      </c>
    </row>
    <row r="77" spans="1:6" x14ac:dyDescent="0.25">
      <c r="A77" s="32">
        <v>76</v>
      </c>
      <c r="B77" s="33">
        <v>41165</v>
      </c>
      <c r="C77" s="32" t="s">
        <v>5</v>
      </c>
      <c r="D77" s="32" t="s">
        <v>12</v>
      </c>
      <c r="E77" s="32" t="s">
        <v>85</v>
      </c>
      <c r="F77" s="32">
        <v>4</v>
      </c>
    </row>
    <row r="78" spans="1:6" x14ac:dyDescent="0.25">
      <c r="A78" s="32">
        <v>77</v>
      </c>
      <c r="B78" s="33">
        <v>41165</v>
      </c>
      <c r="C78" s="32" t="s">
        <v>4</v>
      </c>
      <c r="D78" s="32" t="s">
        <v>85</v>
      </c>
      <c r="E78" s="32" t="s">
        <v>86</v>
      </c>
      <c r="F78" s="32">
        <v>9</v>
      </c>
    </row>
    <row r="79" spans="1:6" x14ac:dyDescent="0.25">
      <c r="A79" s="32">
        <v>78</v>
      </c>
      <c r="B79" s="33">
        <v>41165</v>
      </c>
      <c r="C79" s="32" t="s">
        <v>4</v>
      </c>
      <c r="D79" s="32" t="s">
        <v>86</v>
      </c>
      <c r="E79" s="32" t="s">
        <v>87</v>
      </c>
      <c r="F79" s="32">
        <v>7</v>
      </c>
    </row>
    <row r="80" spans="1:6" x14ac:dyDescent="0.25">
      <c r="A80" s="32">
        <v>79</v>
      </c>
      <c r="B80" s="33">
        <v>41165</v>
      </c>
      <c r="C80" s="32" t="s">
        <v>5</v>
      </c>
      <c r="D80" s="32" t="s">
        <v>87</v>
      </c>
      <c r="E80" s="32" t="s">
        <v>88</v>
      </c>
      <c r="F80" s="32">
        <v>5</v>
      </c>
    </row>
    <row r="81" spans="1:6" x14ac:dyDescent="0.25">
      <c r="A81" s="32">
        <v>80</v>
      </c>
      <c r="B81" s="33">
        <v>41165</v>
      </c>
      <c r="C81" s="32" t="s">
        <v>5</v>
      </c>
      <c r="D81" s="32" t="s">
        <v>88</v>
      </c>
      <c r="E81" s="32" t="s">
        <v>89</v>
      </c>
      <c r="F81" s="32">
        <v>3</v>
      </c>
    </row>
    <row r="82" spans="1:6" x14ac:dyDescent="0.25">
      <c r="A82" s="32">
        <v>81</v>
      </c>
      <c r="B82" s="33">
        <v>41165</v>
      </c>
      <c r="C82" s="32" t="s">
        <v>4</v>
      </c>
      <c r="D82" s="32" t="s">
        <v>89</v>
      </c>
      <c r="E82" s="32" t="s">
        <v>90</v>
      </c>
      <c r="F82" s="32">
        <v>9</v>
      </c>
    </row>
    <row r="83" spans="1:6" x14ac:dyDescent="0.25">
      <c r="A83" s="32">
        <v>82</v>
      </c>
      <c r="B83" s="33">
        <v>41165</v>
      </c>
      <c r="C83" s="32" t="s">
        <v>4</v>
      </c>
      <c r="D83" s="32" t="s">
        <v>90</v>
      </c>
      <c r="E83" s="32" t="s">
        <v>91</v>
      </c>
      <c r="F83" s="32">
        <v>5</v>
      </c>
    </row>
    <row r="84" spans="1:6" x14ac:dyDescent="0.25">
      <c r="A84" s="32">
        <v>83</v>
      </c>
      <c r="B84" s="33">
        <v>41165</v>
      </c>
      <c r="C84" s="32" t="s">
        <v>4</v>
      </c>
      <c r="D84" s="32" t="s">
        <v>91</v>
      </c>
      <c r="E84" s="32" t="s">
        <v>92</v>
      </c>
      <c r="F84" s="32">
        <v>7</v>
      </c>
    </row>
    <row r="85" spans="1:6" x14ac:dyDescent="0.25">
      <c r="A85" s="32">
        <v>84</v>
      </c>
      <c r="B85" s="33">
        <v>41165</v>
      </c>
      <c r="C85" s="32" t="s">
        <v>4</v>
      </c>
      <c r="D85" s="32" t="s">
        <v>92</v>
      </c>
      <c r="E85" s="32" t="s">
        <v>93</v>
      </c>
      <c r="F85" s="32">
        <v>9</v>
      </c>
    </row>
    <row r="86" spans="1:6" x14ac:dyDescent="0.25">
      <c r="A86" s="32">
        <v>85</v>
      </c>
      <c r="B86" s="33">
        <v>41165</v>
      </c>
      <c r="C86" s="32" t="s">
        <v>4</v>
      </c>
      <c r="D86" s="32" t="s">
        <v>93</v>
      </c>
      <c r="E86" s="32" t="s">
        <v>94</v>
      </c>
      <c r="F86" s="32">
        <v>8</v>
      </c>
    </row>
    <row r="87" spans="1:6" x14ac:dyDescent="0.25">
      <c r="A87" s="32">
        <v>86</v>
      </c>
      <c r="B87" s="33">
        <v>41165</v>
      </c>
      <c r="C87" s="32" t="s">
        <v>4</v>
      </c>
      <c r="D87" s="32" t="s">
        <v>94</v>
      </c>
      <c r="E87" s="32" t="s">
        <v>95</v>
      </c>
      <c r="F87" s="32">
        <v>6</v>
      </c>
    </row>
    <row r="88" spans="1:6" x14ac:dyDescent="0.25">
      <c r="A88" s="32">
        <v>87</v>
      </c>
      <c r="B88" s="33">
        <v>41165</v>
      </c>
      <c r="C88" s="32" t="s">
        <v>5</v>
      </c>
      <c r="D88" s="32" t="s">
        <v>95</v>
      </c>
      <c r="E88" s="32" t="s">
        <v>96</v>
      </c>
      <c r="F88" s="32">
        <v>5</v>
      </c>
    </row>
    <row r="89" spans="1:6" x14ac:dyDescent="0.25">
      <c r="A89" s="32">
        <v>88</v>
      </c>
      <c r="B89" s="33">
        <v>41165</v>
      </c>
      <c r="C89" s="32" t="s">
        <v>5</v>
      </c>
      <c r="D89" s="32" t="s">
        <v>96</v>
      </c>
      <c r="E89" s="32" t="s">
        <v>97</v>
      </c>
      <c r="F89" s="32">
        <v>0.8</v>
      </c>
    </row>
    <row r="90" spans="1:6" x14ac:dyDescent="0.25">
      <c r="A90" s="32">
        <v>89</v>
      </c>
      <c r="B90" s="33">
        <v>41165</v>
      </c>
      <c r="C90" s="32" t="s">
        <v>5</v>
      </c>
      <c r="D90" s="32" t="s">
        <v>97</v>
      </c>
      <c r="E90" s="32" t="s">
        <v>98</v>
      </c>
      <c r="F90" s="32">
        <v>6</v>
      </c>
    </row>
    <row r="91" spans="1:6" x14ac:dyDescent="0.25">
      <c r="A91" s="32">
        <v>90</v>
      </c>
      <c r="B91" s="33">
        <v>41165</v>
      </c>
      <c r="C91" s="32" t="s">
        <v>4</v>
      </c>
      <c r="D91" s="32" t="s">
        <v>98</v>
      </c>
      <c r="E91" s="32" t="s">
        <v>99</v>
      </c>
      <c r="F91" s="32">
        <v>6</v>
      </c>
    </row>
    <row r="92" spans="1:6" x14ac:dyDescent="0.25">
      <c r="A92" s="32">
        <v>91</v>
      </c>
      <c r="B92" s="33">
        <v>41165</v>
      </c>
      <c r="C92" s="32" t="s">
        <v>4</v>
      </c>
      <c r="D92" s="32" t="s">
        <v>99</v>
      </c>
      <c r="E92" s="32" t="s">
        <v>28</v>
      </c>
      <c r="F92" s="32">
        <v>5</v>
      </c>
    </row>
    <row r="93" spans="1:6" x14ac:dyDescent="0.25">
      <c r="A93" s="32">
        <v>92</v>
      </c>
      <c r="B93" s="33">
        <v>41165</v>
      </c>
      <c r="C93" s="32" t="s">
        <v>5</v>
      </c>
      <c r="D93" s="32" t="s">
        <v>28</v>
      </c>
      <c r="E93" s="32" t="s">
        <v>100</v>
      </c>
      <c r="F93" s="32">
        <v>3</v>
      </c>
    </row>
    <row r="94" spans="1:6" x14ac:dyDescent="0.25">
      <c r="A94" s="32">
        <v>93</v>
      </c>
      <c r="B94" s="33">
        <v>41165</v>
      </c>
      <c r="C94" s="32" t="s">
        <v>5</v>
      </c>
      <c r="D94" s="32" t="s">
        <v>100</v>
      </c>
      <c r="E94" s="32" t="s">
        <v>101</v>
      </c>
      <c r="F94" s="32">
        <v>9</v>
      </c>
    </row>
    <row r="95" spans="1:6" x14ac:dyDescent="0.25">
      <c r="A95" s="32">
        <v>94</v>
      </c>
      <c r="B95" s="33">
        <v>41165</v>
      </c>
      <c r="C95" s="32" t="s">
        <v>5</v>
      </c>
      <c r="D95" s="32" t="s">
        <v>101</v>
      </c>
      <c r="E95" s="32" t="s">
        <v>34</v>
      </c>
      <c r="F95" s="32">
        <v>6</v>
      </c>
    </row>
    <row r="96" spans="1:6" x14ac:dyDescent="0.25">
      <c r="A96" s="32">
        <v>95</v>
      </c>
      <c r="B96" s="33">
        <v>41165</v>
      </c>
      <c r="C96" s="32" t="s">
        <v>4</v>
      </c>
      <c r="D96" s="32" t="s">
        <v>34</v>
      </c>
      <c r="E96" s="32" t="s">
        <v>102</v>
      </c>
      <c r="F96" s="32">
        <v>9</v>
      </c>
    </row>
    <row r="97" spans="1:6" x14ac:dyDescent="0.25">
      <c r="A97" s="32">
        <v>96</v>
      </c>
      <c r="B97" s="33">
        <v>41165</v>
      </c>
      <c r="C97" s="32" t="s">
        <v>4</v>
      </c>
      <c r="D97" s="32" t="s">
        <v>102</v>
      </c>
      <c r="E97" s="32" t="s">
        <v>103</v>
      </c>
      <c r="F97" s="32">
        <v>9</v>
      </c>
    </row>
    <row r="98" spans="1:6" x14ac:dyDescent="0.25">
      <c r="A98" s="32">
        <v>97</v>
      </c>
      <c r="B98" s="33">
        <v>41165</v>
      </c>
      <c r="C98" s="32" t="s">
        <v>5</v>
      </c>
      <c r="D98" s="32" t="s">
        <v>103</v>
      </c>
      <c r="E98" s="32" t="s">
        <v>38</v>
      </c>
      <c r="F98" s="32">
        <v>0.8</v>
      </c>
    </row>
    <row r="99" spans="1:6" x14ac:dyDescent="0.25">
      <c r="A99" s="32">
        <v>98</v>
      </c>
      <c r="B99" s="33">
        <v>41165</v>
      </c>
      <c r="C99" s="32" t="s">
        <v>5</v>
      </c>
      <c r="D99" s="32" t="s">
        <v>38</v>
      </c>
      <c r="E99" s="32" t="s">
        <v>104</v>
      </c>
      <c r="F99" s="32">
        <v>9</v>
      </c>
    </row>
    <row r="100" spans="1:6" x14ac:dyDescent="0.25">
      <c r="A100" s="32">
        <v>99</v>
      </c>
      <c r="B100" s="33">
        <v>41165</v>
      </c>
      <c r="C100" s="32" t="s">
        <v>5</v>
      </c>
      <c r="D100" s="32" t="s">
        <v>104</v>
      </c>
      <c r="E100" s="32" t="s">
        <v>40</v>
      </c>
      <c r="F100" s="32">
        <v>2</v>
      </c>
    </row>
    <row r="101" spans="1:6" x14ac:dyDescent="0.25">
      <c r="A101" s="32">
        <v>100</v>
      </c>
      <c r="B101" s="33">
        <v>41165</v>
      </c>
      <c r="C101" s="32" t="s">
        <v>5</v>
      </c>
      <c r="D101" s="32" t="s">
        <v>40</v>
      </c>
      <c r="E101" s="32" t="s">
        <v>41</v>
      </c>
      <c r="F101" s="32">
        <v>3</v>
      </c>
    </row>
    <row r="102" spans="1:6" x14ac:dyDescent="0.25">
      <c r="A102" s="32">
        <v>101</v>
      </c>
      <c r="B102" s="33">
        <v>41165</v>
      </c>
      <c r="C102" s="32" t="s">
        <v>4</v>
      </c>
      <c r="D102" s="32" t="s">
        <v>41</v>
      </c>
      <c r="E102" s="32" t="s">
        <v>105</v>
      </c>
      <c r="F102" s="32">
        <v>8</v>
      </c>
    </row>
    <row r="103" spans="1:6" x14ac:dyDescent="0.25">
      <c r="A103" s="32">
        <v>102</v>
      </c>
      <c r="B103" s="33">
        <v>41165</v>
      </c>
      <c r="C103" s="32" t="s">
        <v>4</v>
      </c>
      <c r="D103" s="32" t="s">
        <v>105</v>
      </c>
      <c r="E103" s="32" t="s">
        <v>106</v>
      </c>
      <c r="F103" s="32">
        <v>9</v>
      </c>
    </row>
    <row r="104" spans="1:6" x14ac:dyDescent="0.25">
      <c r="A104" s="32">
        <v>103</v>
      </c>
      <c r="B104" s="33">
        <v>41165</v>
      </c>
      <c r="C104" s="32" t="s">
        <v>4</v>
      </c>
      <c r="D104" s="32" t="s">
        <v>106</v>
      </c>
      <c r="E104" s="32" t="s">
        <v>107</v>
      </c>
      <c r="F104" s="32">
        <v>8</v>
      </c>
    </row>
    <row r="105" spans="1:6" x14ac:dyDescent="0.25">
      <c r="A105" s="32">
        <v>104</v>
      </c>
      <c r="B105" s="33">
        <v>41165</v>
      </c>
      <c r="C105" s="32" t="s">
        <v>5</v>
      </c>
      <c r="D105" s="32" t="s">
        <v>107</v>
      </c>
      <c r="E105" s="32" t="s">
        <v>108</v>
      </c>
      <c r="F105" s="32">
        <v>4</v>
      </c>
    </row>
    <row r="106" spans="1:6" x14ac:dyDescent="0.25">
      <c r="A106" s="32">
        <v>105</v>
      </c>
      <c r="B106" s="33">
        <v>41165</v>
      </c>
      <c r="C106" s="32" t="s">
        <v>4</v>
      </c>
      <c r="D106" s="32" t="s">
        <v>108</v>
      </c>
      <c r="E106" s="32" t="s">
        <v>109</v>
      </c>
      <c r="F106" s="32">
        <v>7</v>
      </c>
    </row>
    <row r="107" spans="1:6" x14ac:dyDescent="0.25">
      <c r="A107" s="32">
        <v>106</v>
      </c>
      <c r="B107" s="33">
        <v>41165</v>
      </c>
      <c r="C107" s="32" t="s">
        <v>4</v>
      </c>
      <c r="D107" s="32" t="s">
        <v>109</v>
      </c>
      <c r="E107" s="32" t="s">
        <v>47</v>
      </c>
      <c r="F107" s="32">
        <v>6</v>
      </c>
    </row>
    <row r="108" spans="1:6" x14ac:dyDescent="0.25">
      <c r="A108" s="32">
        <v>107</v>
      </c>
      <c r="B108" s="33">
        <v>41166</v>
      </c>
      <c r="C108" s="32" t="s">
        <v>4</v>
      </c>
      <c r="D108" s="32" t="s">
        <v>110</v>
      </c>
      <c r="E108" s="32" t="s">
        <v>54</v>
      </c>
      <c r="F108" s="32">
        <v>4</v>
      </c>
    </row>
    <row r="109" spans="1:6" x14ac:dyDescent="0.25">
      <c r="A109" s="32">
        <v>108</v>
      </c>
      <c r="B109" s="33">
        <v>41166</v>
      </c>
      <c r="C109" s="32" t="s">
        <v>4</v>
      </c>
      <c r="D109" s="32" t="s">
        <v>54</v>
      </c>
      <c r="E109" s="32" t="s">
        <v>111</v>
      </c>
      <c r="F109" s="32">
        <v>9</v>
      </c>
    </row>
    <row r="110" spans="1:6" x14ac:dyDescent="0.25">
      <c r="A110" s="32">
        <v>109</v>
      </c>
      <c r="B110" s="33">
        <v>41166</v>
      </c>
      <c r="C110" s="32" t="s">
        <v>5</v>
      </c>
      <c r="D110" s="32" t="s">
        <v>111</v>
      </c>
      <c r="E110" s="32" t="s">
        <v>112</v>
      </c>
      <c r="F110" s="32">
        <v>7</v>
      </c>
    </row>
    <row r="111" spans="1:6" x14ac:dyDescent="0.25">
      <c r="A111" s="32">
        <v>110</v>
      </c>
      <c r="B111" s="33">
        <v>41166</v>
      </c>
      <c r="C111" s="32" t="s">
        <v>5</v>
      </c>
      <c r="D111" s="32" t="s">
        <v>112</v>
      </c>
      <c r="E111" s="32" t="s">
        <v>113</v>
      </c>
      <c r="F111" s="32">
        <v>1</v>
      </c>
    </row>
    <row r="112" spans="1:6" x14ac:dyDescent="0.25">
      <c r="A112" s="32">
        <v>111</v>
      </c>
      <c r="B112" s="33">
        <v>41166</v>
      </c>
      <c r="C112" s="32" t="s">
        <v>4</v>
      </c>
      <c r="D112" s="32" t="s">
        <v>113</v>
      </c>
      <c r="E112" s="32" t="s">
        <v>114</v>
      </c>
      <c r="F112" s="32">
        <v>3</v>
      </c>
    </row>
    <row r="113" spans="1:6" x14ac:dyDescent="0.25">
      <c r="A113" s="32">
        <v>112</v>
      </c>
      <c r="B113" s="33">
        <v>41166</v>
      </c>
      <c r="C113" s="32" t="s">
        <v>5</v>
      </c>
      <c r="D113" s="32" t="s">
        <v>114</v>
      </c>
      <c r="E113" s="32" t="s">
        <v>51</v>
      </c>
      <c r="F113" s="32">
        <v>3</v>
      </c>
    </row>
    <row r="114" spans="1:6" x14ac:dyDescent="0.25">
      <c r="A114" s="32">
        <v>113</v>
      </c>
      <c r="B114" s="33">
        <v>41166</v>
      </c>
      <c r="C114" s="32" t="s">
        <v>4</v>
      </c>
      <c r="D114" s="32" t="s">
        <v>51</v>
      </c>
      <c r="E114" s="32" t="s">
        <v>115</v>
      </c>
      <c r="F114" s="32">
        <v>5</v>
      </c>
    </row>
    <row r="115" spans="1:6" x14ac:dyDescent="0.25">
      <c r="A115" s="32">
        <v>114</v>
      </c>
      <c r="B115" s="33">
        <v>41166</v>
      </c>
      <c r="C115" s="32" t="s">
        <v>4</v>
      </c>
      <c r="D115" s="32" t="s">
        <v>115</v>
      </c>
      <c r="E115" s="32" t="s">
        <v>116</v>
      </c>
      <c r="F115" s="32">
        <v>6</v>
      </c>
    </row>
    <row r="116" spans="1:6" x14ac:dyDescent="0.25">
      <c r="A116" s="32">
        <v>115</v>
      </c>
      <c r="B116" s="33">
        <v>41166</v>
      </c>
      <c r="C116" s="32" t="s">
        <v>5</v>
      </c>
      <c r="D116" s="32" t="s">
        <v>116</v>
      </c>
      <c r="E116" s="32" t="s">
        <v>117</v>
      </c>
      <c r="F116" s="32">
        <v>6</v>
      </c>
    </row>
    <row r="117" spans="1:6" x14ac:dyDescent="0.25">
      <c r="A117" s="32">
        <v>116</v>
      </c>
      <c r="B117" s="33">
        <v>41166</v>
      </c>
      <c r="C117" s="32" t="s">
        <v>4</v>
      </c>
      <c r="D117" s="32" t="s">
        <v>117</v>
      </c>
      <c r="E117" s="32" t="s">
        <v>118</v>
      </c>
      <c r="F117" s="32">
        <v>9</v>
      </c>
    </row>
    <row r="118" spans="1:6" x14ac:dyDescent="0.25">
      <c r="A118" s="32">
        <v>117</v>
      </c>
      <c r="B118" s="33">
        <v>41166</v>
      </c>
      <c r="C118" s="32" t="s">
        <v>4</v>
      </c>
      <c r="D118" s="32" t="s">
        <v>118</v>
      </c>
      <c r="E118" s="32" t="s">
        <v>119</v>
      </c>
      <c r="F118" s="32">
        <v>9</v>
      </c>
    </row>
    <row r="119" spans="1:6" x14ac:dyDescent="0.25">
      <c r="A119" s="32">
        <v>118</v>
      </c>
      <c r="B119" s="33">
        <v>41166</v>
      </c>
      <c r="C119" s="32" t="s">
        <v>4</v>
      </c>
      <c r="D119" s="32" t="s">
        <v>119</v>
      </c>
      <c r="E119" s="32" t="s">
        <v>120</v>
      </c>
      <c r="F119" s="32">
        <v>6</v>
      </c>
    </row>
    <row r="120" spans="1:6" x14ac:dyDescent="0.25">
      <c r="A120" s="32">
        <v>119</v>
      </c>
      <c r="B120" s="33">
        <v>41166</v>
      </c>
      <c r="C120" s="32" t="s">
        <v>4</v>
      </c>
      <c r="D120" s="32" t="s">
        <v>120</v>
      </c>
      <c r="E120" s="32" t="s">
        <v>121</v>
      </c>
      <c r="F120" s="32">
        <v>1</v>
      </c>
    </row>
    <row r="121" spans="1:6" x14ac:dyDescent="0.25">
      <c r="A121" s="32">
        <v>120</v>
      </c>
      <c r="B121" s="33">
        <v>41166</v>
      </c>
      <c r="C121" s="32" t="s">
        <v>4</v>
      </c>
      <c r="D121" s="32" t="s">
        <v>121</v>
      </c>
      <c r="E121" s="32" t="s">
        <v>68</v>
      </c>
      <c r="F121" s="32">
        <v>5</v>
      </c>
    </row>
    <row r="122" spans="1:6" x14ac:dyDescent="0.25">
      <c r="A122" s="32">
        <v>121</v>
      </c>
      <c r="B122" s="33">
        <v>41166</v>
      </c>
      <c r="C122" s="32" t="s">
        <v>4</v>
      </c>
      <c r="D122" s="32" t="s">
        <v>68</v>
      </c>
      <c r="E122" s="32" t="s">
        <v>122</v>
      </c>
      <c r="F122" s="32">
        <v>9</v>
      </c>
    </row>
    <row r="123" spans="1:6" x14ac:dyDescent="0.25">
      <c r="A123" s="32">
        <v>122</v>
      </c>
      <c r="B123" s="33">
        <v>41166</v>
      </c>
      <c r="C123" s="32" t="s">
        <v>5</v>
      </c>
      <c r="D123" s="32" t="s">
        <v>122</v>
      </c>
      <c r="E123" s="32" t="s">
        <v>72</v>
      </c>
      <c r="F123" s="32">
        <v>6</v>
      </c>
    </row>
    <row r="124" spans="1:6" x14ac:dyDescent="0.25">
      <c r="A124" s="32">
        <v>123</v>
      </c>
      <c r="B124" s="33">
        <v>41166</v>
      </c>
      <c r="C124" s="32" t="s">
        <v>5</v>
      </c>
      <c r="D124" s="32" t="s">
        <v>72</v>
      </c>
      <c r="E124" s="32" t="s">
        <v>123</v>
      </c>
      <c r="F124" s="32">
        <v>4</v>
      </c>
    </row>
    <row r="125" spans="1:6" x14ac:dyDescent="0.25">
      <c r="A125" s="32">
        <v>124</v>
      </c>
      <c r="B125" s="33">
        <v>41166</v>
      </c>
      <c r="C125" s="32" t="s">
        <v>4</v>
      </c>
      <c r="D125" s="32" t="s">
        <v>123</v>
      </c>
      <c r="E125" s="32" t="s">
        <v>124</v>
      </c>
      <c r="F125" s="32">
        <v>7</v>
      </c>
    </row>
    <row r="126" spans="1:6" x14ac:dyDescent="0.25">
      <c r="A126" s="32">
        <v>125</v>
      </c>
      <c r="B126" s="33">
        <v>41166</v>
      </c>
      <c r="C126" s="32" t="s">
        <v>4</v>
      </c>
      <c r="D126" s="32" t="s">
        <v>124</v>
      </c>
      <c r="E126" s="32" t="s">
        <v>125</v>
      </c>
      <c r="F126" s="32">
        <v>4</v>
      </c>
    </row>
    <row r="127" spans="1:6" x14ac:dyDescent="0.25">
      <c r="A127" s="32">
        <v>126</v>
      </c>
      <c r="B127" s="33">
        <v>41166</v>
      </c>
      <c r="C127" s="32" t="s">
        <v>4</v>
      </c>
      <c r="D127" s="32" t="s">
        <v>125</v>
      </c>
      <c r="E127" s="32" t="s">
        <v>74</v>
      </c>
      <c r="F127" s="32">
        <v>5</v>
      </c>
    </row>
    <row r="128" spans="1:6" x14ac:dyDescent="0.25">
      <c r="A128" s="32">
        <v>127</v>
      </c>
      <c r="B128" s="33">
        <v>41166</v>
      </c>
      <c r="C128" s="32" t="s">
        <v>5</v>
      </c>
      <c r="D128" s="32" t="s">
        <v>74</v>
      </c>
      <c r="E128" s="32" t="s">
        <v>126</v>
      </c>
      <c r="F128" s="32">
        <v>4</v>
      </c>
    </row>
    <row r="129" spans="1:6" x14ac:dyDescent="0.25">
      <c r="A129" s="32">
        <v>128</v>
      </c>
      <c r="B129" s="33">
        <v>41166</v>
      </c>
      <c r="C129" s="32" t="s">
        <v>5</v>
      </c>
      <c r="D129" s="32" t="s">
        <v>126</v>
      </c>
      <c r="E129" s="32" t="s">
        <v>127</v>
      </c>
      <c r="F129" s="32">
        <v>1</v>
      </c>
    </row>
    <row r="130" spans="1:6" x14ac:dyDescent="0.25">
      <c r="A130" s="32">
        <v>129</v>
      </c>
      <c r="B130" s="33">
        <v>41166</v>
      </c>
      <c r="C130" s="32" t="s">
        <v>5</v>
      </c>
      <c r="D130" s="32" t="s">
        <v>127</v>
      </c>
      <c r="E130" s="32" t="s">
        <v>128</v>
      </c>
      <c r="F130" s="32">
        <v>9</v>
      </c>
    </row>
    <row r="131" spans="1:6" x14ac:dyDescent="0.25">
      <c r="A131" s="32">
        <v>130</v>
      </c>
      <c r="B131" s="33">
        <v>41166</v>
      </c>
      <c r="C131" s="32" t="s">
        <v>4</v>
      </c>
      <c r="D131" s="32" t="s">
        <v>128</v>
      </c>
      <c r="E131" s="32" t="s">
        <v>129</v>
      </c>
      <c r="F131" s="32">
        <v>4</v>
      </c>
    </row>
    <row r="132" spans="1:6" x14ac:dyDescent="0.25">
      <c r="A132" s="32">
        <v>131</v>
      </c>
      <c r="B132" s="33">
        <v>41166</v>
      </c>
      <c r="C132" s="32" t="s">
        <v>4</v>
      </c>
      <c r="D132" s="32" t="s">
        <v>129</v>
      </c>
      <c r="E132" s="32" t="s">
        <v>130</v>
      </c>
      <c r="F132" s="32">
        <v>3</v>
      </c>
    </row>
    <row r="133" spans="1:6" x14ac:dyDescent="0.25">
      <c r="A133" s="32">
        <v>132</v>
      </c>
      <c r="B133" s="33">
        <v>41166</v>
      </c>
      <c r="C133" s="32" t="s">
        <v>5</v>
      </c>
      <c r="D133" s="32" t="s">
        <v>130</v>
      </c>
      <c r="E133" s="32" t="s">
        <v>131</v>
      </c>
      <c r="F133" s="32">
        <v>3</v>
      </c>
    </row>
    <row r="134" spans="1:6" x14ac:dyDescent="0.25">
      <c r="A134" s="32">
        <v>133</v>
      </c>
      <c r="B134" s="33">
        <v>41166</v>
      </c>
      <c r="C134" s="32" t="s">
        <v>4</v>
      </c>
      <c r="D134" s="32" t="s">
        <v>131</v>
      </c>
      <c r="E134" s="32" t="s">
        <v>132</v>
      </c>
      <c r="F134" s="32">
        <v>8</v>
      </c>
    </row>
    <row r="135" spans="1:6" x14ac:dyDescent="0.25">
      <c r="A135" s="32">
        <v>134</v>
      </c>
      <c r="B135" s="33">
        <v>41166</v>
      </c>
      <c r="C135" s="32" t="s">
        <v>5</v>
      </c>
      <c r="D135" s="32" t="s">
        <v>132</v>
      </c>
      <c r="E135" s="32" t="s">
        <v>133</v>
      </c>
      <c r="F135" s="32">
        <v>4</v>
      </c>
    </row>
    <row r="136" spans="1:6" x14ac:dyDescent="0.25">
      <c r="A136" s="32">
        <v>135</v>
      </c>
      <c r="B136" s="33">
        <v>41166</v>
      </c>
      <c r="C136" s="32" t="s">
        <v>5</v>
      </c>
      <c r="D136" s="32" t="s">
        <v>133</v>
      </c>
      <c r="E136" s="32" t="s">
        <v>134</v>
      </c>
      <c r="F136" s="32">
        <v>0.8</v>
      </c>
    </row>
    <row r="137" spans="1:6" x14ac:dyDescent="0.25">
      <c r="A137" s="32">
        <v>136</v>
      </c>
      <c r="B137" s="33">
        <v>41167</v>
      </c>
      <c r="C137" s="32" t="s">
        <v>5</v>
      </c>
      <c r="D137" s="32" t="s">
        <v>55</v>
      </c>
      <c r="E137" s="32" t="s">
        <v>56</v>
      </c>
      <c r="F137" s="32">
        <v>1</v>
      </c>
    </row>
    <row r="138" spans="1:6" x14ac:dyDescent="0.25">
      <c r="A138" s="32">
        <v>137</v>
      </c>
      <c r="B138" s="33">
        <v>41167</v>
      </c>
      <c r="C138" s="32" t="s">
        <v>4</v>
      </c>
      <c r="D138" s="32" t="s">
        <v>56</v>
      </c>
      <c r="E138" s="32" t="s">
        <v>111</v>
      </c>
      <c r="F138" s="32">
        <v>5</v>
      </c>
    </row>
    <row r="139" spans="1:6" x14ac:dyDescent="0.25">
      <c r="A139" s="32">
        <v>138</v>
      </c>
      <c r="B139" s="33">
        <v>41167</v>
      </c>
      <c r="C139" s="32" t="s">
        <v>5</v>
      </c>
      <c r="D139" s="32" t="s">
        <v>111</v>
      </c>
      <c r="E139" s="32" t="s">
        <v>50</v>
      </c>
      <c r="F139" s="32">
        <v>5</v>
      </c>
    </row>
    <row r="140" spans="1:6" x14ac:dyDescent="0.25">
      <c r="A140" s="32">
        <v>139</v>
      </c>
      <c r="B140" s="33">
        <v>41167</v>
      </c>
      <c r="C140" s="32" t="s">
        <v>4</v>
      </c>
      <c r="D140" s="32" t="s">
        <v>50</v>
      </c>
      <c r="E140" s="32" t="s">
        <v>135</v>
      </c>
      <c r="F140" s="32">
        <v>9</v>
      </c>
    </row>
    <row r="141" spans="1:6" x14ac:dyDescent="0.25">
      <c r="A141" s="32">
        <v>140</v>
      </c>
      <c r="B141" s="33">
        <v>41167</v>
      </c>
      <c r="C141" s="32" t="s">
        <v>5</v>
      </c>
      <c r="D141" s="32" t="s">
        <v>135</v>
      </c>
      <c r="E141" s="32" t="s">
        <v>52</v>
      </c>
      <c r="F141" s="32">
        <v>4</v>
      </c>
    </row>
    <row r="142" spans="1:6" x14ac:dyDescent="0.25">
      <c r="A142" s="32">
        <v>141</v>
      </c>
      <c r="B142" s="33">
        <v>41167</v>
      </c>
      <c r="C142" s="32" t="s">
        <v>4</v>
      </c>
      <c r="D142" s="32" t="s">
        <v>52</v>
      </c>
      <c r="E142" s="32" t="s">
        <v>136</v>
      </c>
      <c r="F142" s="32">
        <v>9</v>
      </c>
    </row>
    <row r="143" spans="1:6" x14ac:dyDescent="0.25">
      <c r="A143" s="32">
        <v>142</v>
      </c>
      <c r="B143" s="33">
        <v>41167</v>
      </c>
      <c r="C143" s="32" t="s">
        <v>4</v>
      </c>
      <c r="D143" s="32" t="s">
        <v>136</v>
      </c>
      <c r="E143" s="32" t="s">
        <v>137</v>
      </c>
      <c r="F143" s="32">
        <v>9</v>
      </c>
    </row>
    <row r="144" spans="1:6" x14ac:dyDescent="0.25">
      <c r="A144" s="32">
        <v>143</v>
      </c>
      <c r="B144" s="33">
        <v>41167</v>
      </c>
      <c r="C144" s="32" t="s">
        <v>4</v>
      </c>
      <c r="D144" s="32" t="s">
        <v>137</v>
      </c>
      <c r="E144" s="32" t="s">
        <v>138</v>
      </c>
      <c r="F144" s="32">
        <v>3</v>
      </c>
    </row>
    <row r="145" spans="1:6" x14ac:dyDescent="0.25">
      <c r="A145" s="32">
        <v>144</v>
      </c>
      <c r="B145" s="33">
        <v>41167</v>
      </c>
      <c r="C145" s="32" t="s">
        <v>4</v>
      </c>
      <c r="D145" s="32" t="s">
        <v>138</v>
      </c>
      <c r="E145" s="32" t="s">
        <v>139</v>
      </c>
      <c r="F145" s="32">
        <v>9</v>
      </c>
    </row>
    <row r="146" spans="1:6" x14ac:dyDescent="0.25">
      <c r="A146" s="32">
        <v>145</v>
      </c>
      <c r="B146" s="33">
        <v>41167</v>
      </c>
      <c r="C146" s="32" t="s">
        <v>4</v>
      </c>
      <c r="D146" s="32" t="s">
        <v>139</v>
      </c>
      <c r="E146" s="32" t="s">
        <v>68</v>
      </c>
      <c r="F146" s="32">
        <v>0.8</v>
      </c>
    </row>
    <row r="147" spans="1:6" x14ac:dyDescent="0.25">
      <c r="A147" s="32">
        <v>146</v>
      </c>
      <c r="B147" s="33">
        <v>41167</v>
      </c>
      <c r="C147" s="32" t="s">
        <v>5</v>
      </c>
      <c r="D147" s="32" t="s">
        <v>68</v>
      </c>
      <c r="E147" s="32" t="s">
        <v>140</v>
      </c>
      <c r="F147" s="32">
        <v>7</v>
      </c>
    </row>
    <row r="148" spans="1:6" x14ac:dyDescent="0.25">
      <c r="A148" s="32">
        <v>147</v>
      </c>
      <c r="B148" s="33">
        <v>41167</v>
      </c>
      <c r="C148" s="32" t="s">
        <v>5</v>
      </c>
      <c r="D148" s="32" t="s">
        <v>140</v>
      </c>
      <c r="E148" s="32" t="s">
        <v>71</v>
      </c>
      <c r="F148" s="32">
        <v>3</v>
      </c>
    </row>
    <row r="149" spans="1:6" x14ac:dyDescent="0.25">
      <c r="A149" s="32">
        <v>148</v>
      </c>
      <c r="B149" s="33">
        <v>41167</v>
      </c>
      <c r="C149" s="32" t="s">
        <v>4</v>
      </c>
      <c r="D149" s="32" t="s">
        <v>71</v>
      </c>
      <c r="E149" s="32" t="s">
        <v>141</v>
      </c>
      <c r="F149" s="32">
        <v>8</v>
      </c>
    </row>
    <row r="150" spans="1:6" x14ac:dyDescent="0.25">
      <c r="A150" s="32">
        <v>149</v>
      </c>
      <c r="B150" s="33">
        <v>41167</v>
      </c>
      <c r="C150" s="32" t="s">
        <v>5</v>
      </c>
      <c r="D150" s="32" t="s">
        <v>141</v>
      </c>
      <c r="E150" s="32" t="s">
        <v>142</v>
      </c>
      <c r="F150" s="32">
        <v>4</v>
      </c>
    </row>
    <row r="151" spans="1:6" x14ac:dyDescent="0.25">
      <c r="A151" s="32">
        <v>150</v>
      </c>
      <c r="B151" s="33">
        <v>41167</v>
      </c>
      <c r="C151" s="32" t="s">
        <v>4</v>
      </c>
      <c r="D151" s="32" t="s">
        <v>142</v>
      </c>
      <c r="E151" s="32" t="s">
        <v>124</v>
      </c>
      <c r="F151" s="32">
        <v>3</v>
      </c>
    </row>
    <row r="152" spans="1:6" x14ac:dyDescent="0.25">
      <c r="A152" s="32">
        <v>151</v>
      </c>
      <c r="B152" s="33">
        <v>41167</v>
      </c>
      <c r="C152" s="32" t="s">
        <v>4</v>
      </c>
      <c r="D152" s="32" t="s">
        <v>124</v>
      </c>
      <c r="E152" s="32" t="s">
        <v>143</v>
      </c>
      <c r="F152" s="32">
        <v>9</v>
      </c>
    </row>
    <row r="153" spans="1:6" x14ac:dyDescent="0.25">
      <c r="A153" s="32">
        <v>152</v>
      </c>
      <c r="B153" s="33">
        <v>41167</v>
      </c>
      <c r="C153" s="32" t="s">
        <v>5</v>
      </c>
      <c r="D153" s="32" t="s">
        <v>143</v>
      </c>
      <c r="E153" s="32" t="s">
        <v>75</v>
      </c>
      <c r="F153" s="32">
        <v>9</v>
      </c>
    </row>
    <row r="154" spans="1:6" x14ac:dyDescent="0.25">
      <c r="A154" s="32">
        <v>153</v>
      </c>
      <c r="B154" s="33">
        <v>41167</v>
      </c>
      <c r="C154" s="32" t="s">
        <v>4</v>
      </c>
      <c r="D154" s="32" t="s">
        <v>75</v>
      </c>
      <c r="E154" s="32" t="s">
        <v>144</v>
      </c>
      <c r="F154" s="32">
        <v>2</v>
      </c>
    </row>
    <row r="155" spans="1:6" x14ac:dyDescent="0.25">
      <c r="A155" s="32">
        <v>154</v>
      </c>
      <c r="B155" s="33">
        <v>41167</v>
      </c>
      <c r="C155" s="32" t="s">
        <v>4</v>
      </c>
      <c r="D155" s="32" t="s">
        <v>144</v>
      </c>
      <c r="E155" s="32" t="s">
        <v>145</v>
      </c>
      <c r="F155" s="32">
        <v>8</v>
      </c>
    </row>
    <row r="156" spans="1:6" x14ac:dyDescent="0.25">
      <c r="A156" s="32">
        <v>155</v>
      </c>
      <c r="B156" s="33">
        <v>41167</v>
      </c>
      <c r="C156" s="32" t="s">
        <v>4</v>
      </c>
      <c r="D156" s="32" t="s">
        <v>145</v>
      </c>
      <c r="E156" s="32" t="s">
        <v>146</v>
      </c>
      <c r="F156" s="32">
        <v>1</v>
      </c>
    </row>
    <row r="157" spans="1:6" x14ac:dyDescent="0.25">
      <c r="A157" s="32">
        <v>156</v>
      </c>
      <c r="B157" s="33">
        <v>41167</v>
      </c>
      <c r="C157" s="32" t="s">
        <v>4</v>
      </c>
      <c r="D157" s="32" t="s">
        <v>146</v>
      </c>
      <c r="E157" s="32" t="s">
        <v>147</v>
      </c>
      <c r="F157" s="32">
        <v>9</v>
      </c>
    </row>
    <row r="158" spans="1:6" x14ac:dyDescent="0.25">
      <c r="A158" s="32">
        <v>157</v>
      </c>
      <c r="B158" s="33">
        <v>41167</v>
      </c>
      <c r="C158" s="32" t="s">
        <v>4</v>
      </c>
      <c r="D158" s="32" t="s">
        <v>147</v>
      </c>
      <c r="E158" s="32" t="s">
        <v>148</v>
      </c>
      <c r="F158" s="32">
        <v>7</v>
      </c>
    </row>
    <row r="159" spans="1:6" x14ac:dyDescent="0.25">
      <c r="A159" s="32">
        <v>158</v>
      </c>
      <c r="B159" s="33">
        <v>41167</v>
      </c>
      <c r="C159" s="32" t="s">
        <v>4</v>
      </c>
      <c r="D159" s="32" t="s">
        <v>148</v>
      </c>
      <c r="E159" s="32" t="s">
        <v>149</v>
      </c>
      <c r="F159" s="32">
        <v>7</v>
      </c>
    </row>
    <row r="160" spans="1:6" x14ac:dyDescent="0.25">
      <c r="A160" s="32">
        <v>159</v>
      </c>
      <c r="B160" s="33">
        <v>41167</v>
      </c>
      <c r="C160" s="32" t="s">
        <v>4</v>
      </c>
      <c r="D160" s="32" t="s">
        <v>149</v>
      </c>
      <c r="E160" s="32" t="s">
        <v>150</v>
      </c>
      <c r="F160" s="32">
        <v>9</v>
      </c>
    </row>
    <row r="161" spans="1:6" x14ac:dyDescent="0.25">
      <c r="A161" s="32">
        <v>160</v>
      </c>
      <c r="B161" s="33">
        <v>41167</v>
      </c>
      <c r="C161" s="32" t="s">
        <v>5</v>
      </c>
      <c r="D161" s="32" t="s">
        <v>150</v>
      </c>
      <c r="E161" s="32" t="s">
        <v>151</v>
      </c>
      <c r="F161" s="32">
        <v>3</v>
      </c>
    </row>
    <row r="162" spans="1:6" x14ac:dyDescent="0.25">
      <c r="A162" s="32">
        <v>161</v>
      </c>
      <c r="B162" s="33">
        <v>41167</v>
      </c>
      <c r="C162" s="32" t="s">
        <v>4</v>
      </c>
      <c r="D162" s="32" t="s">
        <v>151</v>
      </c>
      <c r="E162" s="32" t="s">
        <v>152</v>
      </c>
      <c r="F162" s="32">
        <v>8</v>
      </c>
    </row>
    <row r="163" spans="1:6" x14ac:dyDescent="0.25">
      <c r="A163" s="32">
        <v>162</v>
      </c>
      <c r="B163" s="33">
        <v>41167</v>
      </c>
      <c r="C163" s="32" t="s">
        <v>4</v>
      </c>
      <c r="D163" s="32" t="s">
        <v>152</v>
      </c>
      <c r="E163" s="32" t="s">
        <v>153</v>
      </c>
      <c r="F163" s="32">
        <v>8</v>
      </c>
    </row>
    <row r="164" spans="1:6" x14ac:dyDescent="0.25">
      <c r="A164" s="32">
        <v>163</v>
      </c>
      <c r="B164" s="33">
        <v>41167</v>
      </c>
      <c r="C164" s="32" t="s">
        <v>4</v>
      </c>
      <c r="D164" s="32" t="s">
        <v>153</v>
      </c>
      <c r="E164" s="32" t="s">
        <v>154</v>
      </c>
      <c r="F164" s="32">
        <v>5</v>
      </c>
    </row>
    <row r="165" spans="1:6" x14ac:dyDescent="0.25">
      <c r="A165" s="32">
        <v>164</v>
      </c>
      <c r="B165" s="33">
        <v>41167</v>
      </c>
      <c r="C165" s="32" t="s">
        <v>4</v>
      </c>
      <c r="D165" s="32" t="s">
        <v>154</v>
      </c>
      <c r="E165" s="32" t="s">
        <v>155</v>
      </c>
      <c r="F165" s="32">
        <v>0.8</v>
      </c>
    </row>
    <row r="166" spans="1:6" x14ac:dyDescent="0.25">
      <c r="A166" s="32">
        <v>165</v>
      </c>
      <c r="B166" s="33">
        <v>41167</v>
      </c>
      <c r="C166" s="32" t="s">
        <v>5</v>
      </c>
      <c r="D166" s="32" t="s">
        <v>155</v>
      </c>
      <c r="E166" s="32" t="s">
        <v>156</v>
      </c>
      <c r="F166" s="32">
        <v>0.8</v>
      </c>
    </row>
    <row r="167" spans="1:6" x14ac:dyDescent="0.25">
      <c r="A167" s="32">
        <v>166</v>
      </c>
      <c r="B167" s="33">
        <v>41167</v>
      </c>
      <c r="C167" s="32" t="s">
        <v>4</v>
      </c>
      <c r="D167" s="32" t="s">
        <v>156</v>
      </c>
      <c r="E167" s="32" t="s">
        <v>157</v>
      </c>
      <c r="F167" s="32">
        <v>6</v>
      </c>
    </row>
    <row r="168" spans="1:6" x14ac:dyDescent="0.25">
      <c r="A168" s="32">
        <v>167</v>
      </c>
      <c r="B168" s="33">
        <v>41167</v>
      </c>
      <c r="C168" s="32" t="s">
        <v>5</v>
      </c>
      <c r="D168" s="32" t="s">
        <v>157</v>
      </c>
      <c r="E168" s="32" t="s">
        <v>158</v>
      </c>
      <c r="F168" s="32">
        <v>5</v>
      </c>
    </row>
    <row r="169" spans="1:6" x14ac:dyDescent="0.25">
      <c r="A169" s="34"/>
      <c r="B169" s="34"/>
      <c r="C169" s="34"/>
      <c r="D169" s="34"/>
      <c r="E169" s="34"/>
    </row>
    <row r="170" spans="1:6" x14ac:dyDescent="0.25">
      <c r="A170" s="34"/>
      <c r="B170" s="34"/>
      <c r="C170" s="34"/>
      <c r="D170" s="34"/>
      <c r="E170" s="34"/>
    </row>
    <row r="171" spans="1:6" x14ac:dyDescent="0.25">
      <c r="A171" s="34"/>
      <c r="B171" s="34"/>
      <c r="C171" s="34"/>
      <c r="D171" s="34"/>
      <c r="E17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"/>
  <sheetViews>
    <sheetView topLeftCell="A91" workbookViewId="0">
      <selection activeCell="A99" sqref="A99:XFD99"/>
    </sheetView>
  </sheetViews>
  <sheetFormatPr baseColWidth="10" defaultRowHeight="15" x14ac:dyDescent="0.25"/>
  <sheetData>
    <row r="1" spans="1:2" ht="21" x14ac:dyDescent="0.25">
      <c r="A1" s="16" t="s">
        <v>305</v>
      </c>
      <c r="B1" s="16" t="s">
        <v>304</v>
      </c>
    </row>
    <row r="2" spans="1:2" x14ac:dyDescent="0.25">
      <c r="A2" s="32">
        <v>6</v>
      </c>
      <c r="B2" s="18">
        <v>2</v>
      </c>
    </row>
    <row r="3" spans="1:2" x14ac:dyDescent="0.25">
      <c r="A3" s="32">
        <v>5</v>
      </c>
      <c r="B3" s="32">
        <v>2</v>
      </c>
    </row>
    <row r="4" spans="1:2" x14ac:dyDescent="0.25">
      <c r="A4" s="32">
        <v>1</v>
      </c>
      <c r="B4" s="32">
        <v>2</v>
      </c>
    </row>
    <row r="5" spans="1:2" x14ac:dyDescent="0.25">
      <c r="A5" s="32">
        <v>10</v>
      </c>
      <c r="B5" s="32">
        <v>3</v>
      </c>
    </row>
    <row r="6" spans="1:2" x14ac:dyDescent="0.25">
      <c r="A6" s="32">
        <v>9</v>
      </c>
      <c r="B6" s="32">
        <v>9</v>
      </c>
    </row>
    <row r="7" spans="1:2" x14ac:dyDescent="0.25">
      <c r="A7" s="32">
        <v>5</v>
      </c>
      <c r="B7" s="32">
        <v>4</v>
      </c>
    </row>
    <row r="8" spans="1:2" x14ac:dyDescent="0.25">
      <c r="A8" s="32">
        <v>6</v>
      </c>
      <c r="B8" s="32">
        <v>3</v>
      </c>
    </row>
    <row r="9" spans="1:2" x14ac:dyDescent="0.25">
      <c r="A9" s="32">
        <v>12</v>
      </c>
      <c r="B9" s="32">
        <v>3</v>
      </c>
    </row>
    <row r="10" spans="1:2" x14ac:dyDescent="0.25">
      <c r="A10" s="32">
        <v>8</v>
      </c>
      <c r="B10" s="32">
        <v>3</v>
      </c>
    </row>
    <row r="11" spans="1:2" x14ac:dyDescent="0.25">
      <c r="A11" s="32">
        <v>12</v>
      </c>
      <c r="B11" s="32">
        <v>4</v>
      </c>
    </row>
    <row r="12" spans="1:2" x14ac:dyDescent="0.25">
      <c r="A12" s="32">
        <v>15</v>
      </c>
      <c r="B12" s="32">
        <v>3</v>
      </c>
    </row>
    <row r="13" spans="1:2" x14ac:dyDescent="0.25">
      <c r="A13" s="32">
        <v>15</v>
      </c>
      <c r="B13" s="32">
        <v>6</v>
      </c>
    </row>
    <row r="14" spans="1:2" x14ac:dyDescent="0.25">
      <c r="A14" s="32">
        <v>2</v>
      </c>
      <c r="B14" s="32">
        <v>3</v>
      </c>
    </row>
    <row r="15" spans="1:2" x14ac:dyDescent="0.25">
      <c r="A15" s="32">
        <v>2</v>
      </c>
      <c r="B15" s="32">
        <v>3</v>
      </c>
    </row>
    <row r="16" spans="1:2" x14ac:dyDescent="0.25">
      <c r="A16" s="32">
        <v>6</v>
      </c>
      <c r="B16" s="32">
        <v>9</v>
      </c>
    </row>
    <row r="17" spans="1:2" x14ac:dyDescent="0.25">
      <c r="A17" s="32">
        <v>7</v>
      </c>
      <c r="B17" s="32">
        <v>3</v>
      </c>
    </row>
    <row r="18" spans="1:2" x14ac:dyDescent="0.25">
      <c r="A18" s="32">
        <v>7</v>
      </c>
      <c r="B18" s="32">
        <v>4</v>
      </c>
    </row>
    <row r="19" spans="1:2" x14ac:dyDescent="0.25">
      <c r="A19" s="32">
        <v>8</v>
      </c>
      <c r="B19" s="32">
        <v>3</v>
      </c>
    </row>
    <row r="20" spans="1:2" x14ac:dyDescent="0.25">
      <c r="A20" s="32">
        <v>8</v>
      </c>
      <c r="B20" s="32">
        <v>2</v>
      </c>
    </row>
    <row r="21" spans="1:2" x14ac:dyDescent="0.25">
      <c r="A21" s="32">
        <v>2</v>
      </c>
      <c r="B21" s="32">
        <v>3</v>
      </c>
    </row>
    <row r="22" spans="1:2" x14ac:dyDescent="0.25">
      <c r="A22" s="32">
        <v>5</v>
      </c>
      <c r="B22" s="32">
        <v>2</v>
      </c>
    </row>
    <row r="23" spans="1:2" x14ac:dyDescent="0.25">
      <c r="A23" s="32">
        <v>9</v>
      </c>
      <c r="B23" s="32">
        <v>2</v>
      </c>
    </row>
    <row r="24" spans="1:2" x14ac:dyDescent="0.25">
      <c r="A24" s="32">
        <v>2</v>
      </c>
      <c r="B24" s="32">
        <v>2</v>
      </c>
    </row>
    <row r="25" spans="1:2" x14ac:dyDescent="0.25">
      <c r="A25" s="32">
        <v>11</v>
      </c>
      <c r="B25" s="32">
        <v>2</v>
      </c>
    </row>
    <row r="26" spans="1:2" x14ac:dyDescent="0.25">
      <c r="A26" s="32">
        <v>1</v>
      </c>
      <c r="B26" s="32">
        <v>2</v>
      </c>
    </row>
    <row r="27" spans="1:2" x14ac:dyDescent="0.25">
      <c r="A27" s="32">
        <v>7</v>
      </c>
      <c r="B27" s="32">
        <v>4</v>
      </c>
    </row>
    <row r="28" spans="1:2" x14ac:dyDescent="0.25">
      <c r="A28" s="32">
        <v>3</v>
      </c>
      <c r="B28" s="32">
        <v>7</v>
      </c>
    </row>
    <row r="29" spans="1:2" x14ac:dyDescent="0.25">
      <c r="A29" s="32">
        <v>2</v>
      </c>
      <c r="B29" s="32">
        <v>2</v>
      </c>
    </row>
    <row r="30" spans="1:2" x14ac:dyDescent="0.25">
      <c r="A30" s="32">
        <v>6</v>
      </c>
      <c r="B30" s="32">
        <v>3</v>
      </c>
    </row>
    <row r="31" spans="1:2" x14ac:dyDescent="0.25">
      <c r="A31" s="32">
        <v>10</v>
      </c>
      <c r="B31" s="32">
        <v>3</v>
      </c>
    </row>
    <row r="32" spans="1:2" x14ac:dyDescent="0.25">
      <c r="A32" s="32">
        <v>10</v>
      </c>
      <c r="B32" s="32">
        <v>7</v>
      </c>
    </row>
    <row r="33" spans="1:2" x14ac:dyDescent="0.25">
      <c r="A33" s="32">
        <v>8</v>
      </c>
      <c r="B33" s="32">
        <v>5</v>
      </c>
    </row>
    <row r="34" spans="1:2" x14ac:dyDescent="0.25">
      <c r="A34" s="32">
        <v>3</v>
      </c>
      <c r="B34" s="32">
        <v>2</v>
      </c>
    </row>
    <row r="35" spans="1:2" x14ac:dyDescent="0.25">
      <c r="A35" s="32">
        <v>5</v>
      </c>
      <c r="B35" s="32">
        <v>3</v>
      </c>
    </row>
    <row r="36" spans="1:2" x14ac:dyDescent="0.25">
      <c r="A36" s="32">
        <v>4</v>
      </c>
      <c r="B36" s="32">
        <v>5</v>
      </c>
    </row>
    <row r="37" spans="1:2" x14ac:dyDescent="0.25">
      <c r="A37" s="32">
        <v>4</v>
      </c>
      <c r="B37" s="32">
        <v>8</v>
      </c>
    </row>
    <row r="38" spans="1:2" x14ac:dyDescent="0.25">
      <c r="A38" s="32">
        <v>4</v>
      </c>
      <c r="B38" s="32">
        <v>2</v>
      </c>
    </row>
    <row r="39" spans="1:2" x14ac:dyDescent="0.25">
      <c r="A39" s="32">
        <v>6</v>
      </c>
      <c r="B39" s="32">
        <v>3</v>
      </c>
    </row>
    <row r="40" spans="1:2" x14ac:dyDescent="0.25">
      <c r="A40" s="32">
        <v>14</v>
      </c>
      <c r="B40" s="32">
        <v>6</v>
      </c>
    </row>
    <row r="41" spans="1:2" x14ac:dyDescent="0.25">
      <c r="A41" s="32">
        <v>4</v>
      </c>
      <c r="B41" s="32">
        <v>3</v>
      </c>
    </row>
    <row r="42" spans="1:2" x14ac:dyDescent="0.25">
      <c r="A42" s="32">
        <v>9</v>
      </c>
      <c r="B42" s="32">
        <v>6</v>
      </c>
    </row>
    <row r="43" spans="1:2" x14ac:dyDescent="0.25">
      <c r="A43" s="32">
        <v>10</v>
      </c>
      <c r="B43" s="32">
        <v>5</v>
      </c>
    </row>
    <row r="44" spans="1:2" x14ac:dyDescent="0.25">
      <c r="A44" s="32">
        <v>7</v>
      </c>
      <c r="B44" s="32">
        <v>6</v>
      </c>
    </row>
    <row r="45" spans="1:2" x14ac:dyDescent="0.25">
      <c r="A45" s="32">
        <v>6</v>
      </c>
      <c r="B45" s="32">
        <v>7</v>
      </c>
    </row>
    <row r="46" spans="1:2" x14ac:dyDescent="0.25">
      <c r="A46" s="32">
        <v>2</v>
      </c>
      <c r="B46" s="32">
        <v>5</v>
      </c>
    </row>
    <row r="47" spans="1:2" x14ac:dyDescent="0.25">
      <c r="A47" s="32">
        <v>2</v>
      </c>
      <c r="B47" s="32">
        <v>3</v>
      </c>
    </row>
    <row r="48" spans="1:2" x14ac:dyDescent="0.25">
      <c r="A48" s="32">
        <v>10</v>
      </c>
      <c r="B48" s="32">
        <v>3</v>
      </c>
    </row>
    <row r="49" spans="1:2" x14ac:dyDescent="0.25">
      <c r="A49" s="32">
        <v>7</v>
      </c>
      <c r="B49" s="32">
        <v>3</v>
      </c>
    </row>
    <row r="50" spans="1:2" x14ac:dyDescent="0.25">
      <c r="A50" s="32">
        <v>5</v>
      </c>
      <c r="B50" s="32">
        <v>3</v>
      </c>
    </row>
    <row r="51" spans="1:2" x14ac:dyDescent="0.25">
      <c r="A51" s="32">
        <v>2</v>
      </c>
      <c r="B51" s="32">
        <v>3</v>
      </c>
    </row>
    <row r="52" spans="1:2" x14ac:dyDescent="0.25">
      <c r="A52" s="32">
        <v>7</v>
      </c>
      <c r="B52" s="32">
        <v>5</v>
      </c>
    </row>
    <row r="53" spans="1:2" x14ac:dyDescent="0.25">
      <c r="A53" s="32">
        <v>7</v>
      </c>
      <c r="B53" s="32">
        <v>3</v>
      </c>
    </row>
    <row r="54" spans="1:2" x14ac:dyDescent="0.25">
      <c r="A54" s="32">
        <v>5</v>
      </c>
      <c r="B54" s="32">
        <v>3</v>
      </c>
    </row>
    <row r="55" spans="1:2" x14ac:dyDescent="0.25">
      <c r="A55" s="32">
        <v>6</v>
      </c>
      <c r="B55" s="32">
        <v>3</v>
      </c>
    </row>
    <row r="56" spans="1:2" x14ac:dyDescent="0.25">
      <c r="A56" s="32">
        <v>3</v>
      </c>
      <c r="B56" s="32">
        <v>3</v>
      </c>
    </row>
    <row r="57" spans="1:2" x14ac:dyDescent="0.25">
      <c r="A57" s="32">
        <v>4</v>
      </c>
      <c r="B57" s="37">
        <v>3</v>
      </c>
    </row>
    <row r="58" spans="1:2" x14ac:dyDescent="0.25">
      <c r="A58" s="32">
        <v>12</v>
      </c>
      <c r="B58" s="37">
        <v>2</v>
      </c>
    </row>
    <row r="59" spans="1:2" x14ac:dyDescent="0.25">
      <c r="A59" s="32">
        <v>11</v>
      </c>
      <c r="B59" s="37">
        <v>2</v>
      </c>
    </row>
    <row r="60" spans="1:2" x14ac:dyDescent="0.25">
      <c r="A60" s="32">
        <v>10</v>
      </c>
      <c r="B60" s="37">
        <v>1</v>
      </c>
    </row>
    <row r="61" spans="1:2" x14ac:dyDescent="0.25">
      <c r="A61" s="32">
        <v>2</v>
      </c>
      <c r="B61" s="37">
        <v>4</v>
      </c>
    </row>
    <row r="62" spans="1:2" x14ac:dyDescent="0.25">
      <c r="A62" s="32">
        <v>3</v>
      </c>
      <c r="B62" s="37">
        <v>2</v>
      </c>
    </row>
    <row r="63" spans="1:2" x14ac:dyDescent="0.25">
      <c r="A63" s="32">
        <v>7</v>
      </c>
      <c r="B63" s="32">
        <v>5</v>
      </c>
    </row>
    <row r="64" spans="1:2" x14ac:dyDescent="0.25">
      <c r="A64" s="32">
        <v>5</v>
      </c>
      <c r="B64" s="32">
        <v>3</v>
      </c>
    </row>
    <row r="65" spans="1:2" x14ac:dyDescent="0.25">
      <c r="A65" s="32">
        <v>3</v>
      </c>
      <c r="B65" s="32">
        <v>5</v>
      </c>
    </row>
    <row r="66" spans="1:2" x14ac:dyDescent="0.25">
      <c r="A66" s="32">
        <v>4</v>
      </c>
      <c r="B66" s="32">
        <v>5</v>
      </c>
    </row>
    <row r="67" spans="1:2" x14ac:dyDescent="0.25">
      <c r="A67" s="32">
        <v>11</v>
      </c>
      <c r="B67" s="32">
        <v>3</v>
      </c>
    </row>
    <row r="68" spans="1:2" x14ac:dyDescent="0.25">
      <c r="A68" s="32">
        <v>4</v>
      </c>
      <c r="B68" s="32">
        <v>4</v>
      </c>
    </row>
    <row r="69" spans="1:2" x14ac:dyDescent="0.25">
      <c r="A69" s="32">
        <v>6</v>
      </c>
      <c r="B69" s="32">
        <v>4</v>
      </c>
    </row>
    <row r="70" spans="1:2" x14ac:dyDescent="0.25">
      <c r="A70" s="32">
        <v>9</v>
      </c>
      <c r="B70" s="32">
        <v>2</v>
      </c>
    </row>
    <row r="71" spans="1:2" x14ac:dyDescent="0.25">
      <c r="A71" s="32">
        <v>10</v>
      </c>
      <c r="B71" s="32">
        <v>2</v>
      </c>
    </row>
    <row r="72" spans="1:2" x14ac:dyDescent="0.25">
      <c r="A72" s="32">
        <v>11</v>
      </c>
      <c r="B72" s="32">
        <v>4</v>
      </c>
    </row>
    <row r="73" spans="1:2" x14ac:dyDescent="0.25">
      <c r="A73" s="32">
        <v>11</v>
      </c>
      <c r="B73" s="32">
        <v>3</v>
      </c>
    </row>
    <row r="74" spans="1:2" x14ac:dyDescent="0.25">
      <c r="A74" s="32">
        <v>4</v>
      </c>
      <c r="B74" s="32">
        <v>8</v>
      </c>
    </row>
    <row r="75" spans="1:2" x14ac:dyDescent="0.25">
      <c r="A75" s="32">
        <v>10</v>
      </c>
      <c r="B75" s="32">
        <v>3</v>
      </c>
    </row>
    <row r="76" spans="1:2" x14ac:dyDescent="0.25">
      <c r="A76" s="32">
        <v>6</v>
      </c>
      <c r="B76" s="32">
        <v>2</v>
      </c>
    </row>
    <row r="77" spans="1:2" x14ac:dyDescent="0.25">
      <c r="A77" s="32">
        <v>5</v>
      </c>
      <c r="B77" s="32">
        <v>6</v>
      </c>
    </row>
    <row r="78" spans="1:2" x14ac:dyDescent="0.25">
      <c r="A78" s="32">
        <v>11</v>
      </c>
      <c r="B78" s="32">
        <v>9</v>
      </c>
    </row>
    <row r="79" spans="1:2" x14ac:dyDescent="0.25">
      <c r="A79" s="32">
        <v>8</v>
      </c>
      <c r="B79" s="32">
        <v>6</v>
      </c>
    </row>
    <row r="80" spans="1:2" x14ac:dyDescent="0.25">
      <c r="A80" s="32">
        <v>6</v>
      </c>
      <c r="B80" s="32">
        <v>2</v>
      </c>
    </row>
    <row r="81" spans="1:2" x14ac:dyDescent="0.25">
      <c r="A81" s="32">
        <v>4</v>
      </c>
      <c r="B81" s="32">
        <v>3</v>
      </c>
    </row>
    <row r="82" spans="1:2" x14ac:dyDescent="0.25">
      <c r="A82" s="32">
        <v>10</v>
      </c>
      <c r="B82" s="32">
        <v>1</v>
      </c>
    </row>
    <row r="83" spans="1:2" x14ac:dyDescent="0.25">
      <c r="A83" s="32">
        <v>6</v>
      </c>
      <c r="B83" s="32">
        <v>5</v>
      </c>
    </row>
    <row r="84" spans="1:2" x14ac:dyDescent="0.25">
      <c r="A84" s="32">
        <v>8</v>
      </c>
      <c r="B84" s="32">
        <v>7</v>
      </c>
    </row>
    <row r="85" spans="1:2" x14ac:dyDescent="0.25">
      <c r="A85" s="32">
        <v>12</v>
      </c>
      <c r="B85" s="32">
        <v>4</v>
      </c>
    </row>
    <row r="86" spans="1:2" x14ac:dyDescent="0.25">
      <c r="A86" s="32">
        <v>9</v>
      </c>
      <c r="B86" s="32">
        <v>3</v>
      </c>
    </row>
    <row r="87" spans="1:2" x14ac:dyDescent="0.25">
      <c r="A87" s="32">
        <v>7</v>
      </c>
      <c r="B87" s="32">
        <v>2</v>
      </c>
    </row>
    <row r="88" spans="1:2" x14ac:dyDescent="0.25">
      <c r="A88" s="32">
        <v>6</v>
      </c>
      <c r="B88" s="32">
        <v>3</v>
      </c>
    </row>
    <row r="89" spans="1:2" x14ac:dyDescent="0.25">
      <c r="A89" s="32">
        <v>1</v>
      </c>
      <c r="B89" s="32">
        <v>3</v>
      </c>
    </row>
    <row r="90" spans="1:2" x14ac:dyDescent="0.25">
      <c r="A90" s="32">
        <v>7</v>
      </c>
      <c r="B90" s="32">
        <v>4</v>
      </c>
    </row>
    <row r="91" spans="1:2" x14ac:dyDescent="0.25">
      <c r="A91" s="32">
        <v>7</v>
      </c>
      <c r="B91" s="32">
        <v>5</v>
      </c>
    </row>
    <row r="92" spans="1:2" x14ac:dyDescent="0.25">
      <c r="A92" s="32">
        <v>6</v>
      </c>
      <c r="B92" s="32">
        <v>4</v>
      </c>
    </row>
    <row r="93" spans="1:2" x14ac:dyDescent="0.25">
      <c r="A93" s="32">
        <v>4</v>
      </c>
      <c r="B93" s="32">
        <v>3</v>
      </c>
    </row>
    <row r="94" spans="1:2" x14ac:dyDescent="0.25">
      <c r="A94" s="32">
        <v>15</v>
      </c>
      <c r="B94" s="32">
        <v>3</v>
      </c>
    </row>
    <row r="95" spans="1:2" x14ac:dyDescent="0.25">
      <c r="A95" s="32">
        <v>7</v>
      </c>
      <c r="B95" s="32">
        <v>3</v>
      </c>
    </row>
    <row r="96" spans="1:2" x14ac:dyDescent="0.25">
      <c r="A96" s="32">
        <v>10</v>
      </c>
      <c r="B96" s="32">
        <v>2</v>
      </c>
    </row>
    <row r="97" spans="1:2" x14ac:dyDescent="0.25">
      <c r="A97" s="32">
        <v>13</v>
      </c>
      <c r="B97" s="32">
        <v>3</v>
      </c>
    </row>
    <row r="98" spans="1:2" x14ac:dyDescent="0.25">
      <c r="A98" s="32">
        <v>1</v>
      </c>
      <c r="B98" s="32">
        <v>2</v>
      </c>
    </row>
    <row r="99" spans="1:2" x14ac:dyDescent="0.25">
      <c r="A99" s="32">
        <v>5</v>
      </c>
      <c r="B99" s="32">
        <v>3</v>
      </c>
    </row>
    <row r="100" spans="1:2" x14ac:dyDescent="0.25">
      <c r="A100" s="32">
        <v>3</v>
      </c>
      <c r="B100" s="32">
        <v>4</v>
      </c>
    </row>
    <row r="101" spans="1:2" x14ac:dyDescent="0.25">
      <c r="A101" s="32">
        <v>4</v>
      </c>
      <c r="B101" s="32">
        <v>1</v>
      </c>
    </row>
    <row r="102" spans="1:2" x14ac:dyDescent="0.25">
      <c r="A102" s="32">
        <v>9</v>
      </c>
      <c r="B102" s="32">
        <v>2</v>
      </c>
    </row>
    <row r="103" spans="1:2" x14ac:dyDescent="0.25">
      <c r="A103" s="32">
        <v>13</v>
      </c>
      <c r="B103" s="32">
        <v>3</v>
      </c>
    </row>
    <row r="104" spans="1:2" x14ac:dyDescent="0.25">
      <c r="A104" s="32">
        <v>9</v>
      </c>
      <c r="B104" s="32">
        <v>2</v>
      </c>
    </row>
    <row r="105" spans="1:2" x14ac:dyDescent="0.25">
      <c r="A105" s="32">
        <v>5</v>
      </c>
      <c r="B105" s="32">
        <v>4</v>
      </c>
    </row>
    <row r="106" spans="1:2" x14ac:dyDescent="0.25">
      <c r="A106" s="32">
        <v>8</v>
      </c>
      <c r="B106" s="32">
        <v>3</v>
      </c>
    </row>
    <row r="107" spans="1:2" x14ac:dyDescent="0.25">
      <c r="A107" s="32">
        <v>7</v>
      </c>
      <c r="B107" s="32">
        <v>4</v>
      </c>
    </row>
    <row r="108" spans="1:2" x14ac:dyDescent="0.25">
      <c r="A108" s="32">
        <v>5</v>
      </c>
      <c r="B108" s="32">
        <v>4</v>
      </c>
    </row>
    <row r="109" spans="1:2" x14ac:dyDescent="0.25">
      <c r="A109" s="32">
        <v>14</v>
      </c>
      <c r="B109" s="32">
        <v>3</v>
      </c>
    </row>
    <row r="110" spans="1:2" x14ac:dyDescent="0.25">
      <c r="A110" s="32">
        <v>8</v>
      </c>
      <c r="B110" s="32">
        <v>5</v>
      </c>
    </row>
    <row r="111" spans="1:2" x14ac:dyDescent="0.25">
      <c r="A111" s="32">
        <v>2</v>
      </c>
      <c r="B111" s="32">
        <v>3</v>
      </c>
    </row>
    <row r="112" spans="1:2" x14ac:dyDescent="0.25">
      <c r="A112" s="32">
        <v>4</v>
      </c>
      <c r="B112" s="32">
        <v>2</v>
      </c>
    </row>
    <row r="113" spans="1:2" x14ac:dyDescent="0.25">
      <c r="A113" s="32">
        <v>4</v>
      </c>
      <c r="B113" s="32">
        <v>4</v>
      </c>
    </row>
    <row r="114" spans="1:2" x14ac:dyDescent="0.25">
      <c r="A114" s="32">
        <v>7</v>
      </c>
      <c r="B114" s="32">
        <v>5</v>
      </c>
    </row>
    <row r="115" spans="1:2" x14ac:dyDescent="0.25">
      <c r="A115" s="32">
        <v>8</v>
      </c>
      <c r="B115" s="32">
        <v>3</v>
      </c>
    </row>
    <row r="116" spans="1:2" x14ac:dyDescent="0.25">
      <c r="A116" s="32">
        <v>8</v>
      </c>
      <c r="B116" s="32">
        <v>2</v>
      </c>
    </row>
    <row r="117" spans="1:2" x14ac:dyDescent="0.25">
      <c r="A117" s="32">
        <v>10</v>
      </c>
      <c r="B117" s="32">
        <v>7</v>
      </c>
    </row>
    <row r="118" spans="1:2" x14ac:dyDescent="0.25">
      <c r="A118" s="32">
        <v>13</v>
      </c>
      <c r="B118" s="32">
        <v>4</v>
      </c>
    </row>
    <row r="119" spans="1:2" x14ac:dyDescent="0.25">
      <c r="A119" s="32">
        <v>7</v>
      </c>
      <c r="B119" s="32">
        <v>3</v>
      </c>
    </row>
    <row r="120" spans="1:2" x14ac:dyDescent="0.25">
      <c r="A120" s="32">
        <v>2</v>
      </c>
      <c r="B120" s="32">
        <v>5</v>
      </c>
    </row>
    <row r="121" spans="1:2" x14ac:dyDescent="0.25">
      <c r="A121" s="32">
        <v>6</v>
      </c>
      <c r="B121" s="32">
        <v>3</v>
      </c>
    </row>
    <row r="122" spans="1:2" x14ac:dyDescent="0.25">
      <c r="A122" s="32">
        <v>10</v>
      </c>
      <c r="B122" s="32">
        <v>8</v>
      </c>
    </row>
    <row r="123" spans="1:2" x14ac:dyDescent="0.25">
      <c r="A123" s="32">
        <v>7</v>
      </c>
      <c r="B123" s="32">
        <v>3</v>
      </c>
    </row>
    <row r="124" spans="1:2" x14ac:dyDescent="0.25">
      <c r="A124" s="32">
        <v>5</v>
      </c>
      <c r="B124" s="32">
        <v>2</v>
      </c>
    </row>
    <row r="125" spans="1:2" x14ac:dyDescent="0.25">
      <c r="A125" s="32">
        <v>8</v>
      </c>
      <c r="B125" s="32">
        <v>3</v>
      </c>
    </row>
    <row r="126" spans="1:2" x14ac:dyDescent="0.25">
      <c r="A126" s="32">
        <v>5</v>
      </c>
      <c r="B126" s="32">
        <v>3</v>
      </c>
    </row>
    <row r="127" spans="1:2" x14ac:dyDescent="0.25">
      <c r="A127" s="32">
        <v>6</v>
      </c>
      <c r="B127" s="32">
        <v>2</v>
      </c>
    </row>
    <row r="128" spans="1:2" x14ac:dyDescent="0.25">
      <c r="A128" s="32">
        <v>5</v>
      </c>
      <c r="B128" s="32">
        <v>2</v>
      </c>
    </row>
    <row r="129" spans="1:2" x14ac:dyDescent="0.25">
      <c r="A129" s="32">
        <v>2</v>
      </c>
      <c r="B129" s="32">
        <v>4</v>
      </c>
    </row>
    <row r="130" spans="1:2" x14ac:dyDescent="0.25">
      <c r="A130" s="32">
        <v>9</v>
      </c>
      <c r="B130" s="32">
        <v>4</v>
      </c>
    </row>
    <row r="131" spans="1:2" x14ac:dyDescent="0.25">
      <c r="A131" s="32">
        <v>5</v>
      </c>
      <c r="B131" s="32">
        <v>3</v>
      </c>
    </row>
    <row r="132" spans="1:2" x14ac:dyDescent="0.25">
      <c r="A132" s="32">
        <v>4</v>
      </c>
      <c r="B132" s="32">
        <v>2</v>
      </c>
    </row>
    <row r="133" spans="1:2" x14ac:dyDescent="0.25">
      <c r="A133" s="32">
        <v>4</v>
      </c>
      <c r="B133" s="32">
        <v>4</v>
      </c>
    </row>
    <row r="134" spans="1:2" x14ac:dyDescent="0.25">
      <c r="A134" s="32">
        <v>9</v>
      </c>
      <c r="B134" s="32">
        <v>3</v>
      </c>
    </row>
    <row r="135" spans="1:2" x14ac:dyDescent="0.25">
      <c r="A135" s="32">
        <v>5</v>
      </c>
      <c r="B135" s="32">
        <v>5</v>
      </c>
    </row>
    <row r="136" spans="1:2" x14ac:dyDescent="0.25">
      <c r="A136" s="32">
        <v>1</v>
      </c>
      <c r="B136" s="32">
        <v>5</v>
      </c>
    </row>
    <row r="137" spans="1:2" x14ac:dyDescent="0.25">
      <c r="A137" s="32">
        <v>2</v>
      </c>
      <c r="B137" s="32">
        <v>3</v>
      </c>
    </row>
    <row r="138" spans="1:2" x14ac:dyDescent="0.25">
      <c r="A138" s="32">
        <v>6</v>
      </c>
      <c r="B138" s="32">
        <v>8</v>
      </c>
    </row>
    <row r="139" spans="1:2" x14ac:dyDescent="0.25">
      <c r="A139" s="32">
        <v>6</v>
      </c>
      <c r="B139" s="32">
        <v>5</v>
      </c>
    </row>
    <row r="140" spans="1:2" x14ac:dyDescent="0.25">
      <c r="A140" s="32">
        <v>15</v>
      </c>
      <c r="B140" s="32">
        <v>4</v>
      </c>
    </row>
    <row r="141" spans="1:2" x14ac:dyDescent="0.25">
      <c r="A141" s="32">
        <v>5</v>
      </c>
      <c r="B141" s="32">
        <v>3</v>
      </c>
    </row>
    <row r="142" spans="1:2" x14ac:dyDescent="0.25">
      <c r="A142" s="32">
        <v>14</v>
      </c>
      <c r="B142" s="32">
        <v>5</v>
      </c>
    </row>
    <row r="143" spans="1:2" x14ac:dyDescent="0.25">
      <c r="A143" s="32">
        <v>15</v>
      </c>
      <c r="B143" s="32">
        <v>3</v>
      </c>
    </row>
    <row r="144" spans="1:2" x14ac:dyDescent="0.25">
      <c r="A144" s="32">
        <v>4</v>
      </c>
      <c r="B144" s="32">
        <v>6</v>
      </c>
    </row>
    <row r="145" spans="1:2" x14ac:dyDescent="0.25">
      <c r="A145" s="32">
        <v>13</v>
      </c>
      <c r="B145" s="32">
        <v>6</v>
      </c>
    </row>
    <row r="146" spans="1:2" x14ac:dyDescent="0.25">
      <c r="A146" s="32">
        <v>1</v>
      </c>
      <c r="B146" s="32">
        <v>4</v>
      </c>
    </row>
    <row r="147" spans="1:2" x14ac:dyDescent="0.25">
      <c r="A147" s="32">
        <v>8</v>
      </c>
      <c r="B147" s="32">
        <v>5</v>
      </c>
    </row>
    <row r="148" spans="1:2" x14ac:dyDescent="0.25">
      <c r="A148" s="32">
        <v>4</v>
      </c>
      <c r="B148" s="32">
        <v>4</v>
      </c>
    </row>
    <row r="149" spans="1:2" x14ac:dyDescent="0.25">
      <c r="A149" s="32">
        <v>9</v>
      </c>
      <c r="B149" s="32">
        <v>4</v>
      </c>
    </row>
    <row r="150" spans="1:2" x14ac:dyDescent="0.25">
      <c r="A150" s="32">
        <v>5</v>
      </c>
      <c r="B150" s="32">
        <v>5</v>
      </c>
    </row>
    <row r="151" spans="1:2" x14ac:dyDescent="0.25">
      <c r="A151" s="32">
        <v>4</v>
      </c>
      <c r="B151" s="37">
        <v>3</v>
      </c>
    </row>
    <row r="152" spans="1:2" x14ac:dyDescent="0.25">
      <c r="A152" s="32">
        <v>15</v>
      </c>
      <c r="B152" s="37">
        <v>6</v>
      </c>
    </row>
    <row r="153" spans="1:2" x14ac:dyDescent="0.25">
      <c r="A153" s="32">
        <v>11</v>
      </c>
      <c r="B153" s="37">
        <v>2</v>
      </c>
    </row>
    <row r="154" spans="1:2" x14ac:dyDescent="0.25">
      <c r="A154" s="32">
        <v>3</v>
      </c>
      <c r="B154" s="37">
        <v>3</v>
      </c>
    </row>
    <row r="155" spans="1:2" x14ac:dyDescent="0.25">
      <c r="A155" s="32">
        <v>9</v>
      </c>
      <c r="B155" s="37">
        <v>2</v>
      </c>
    </row>
    <row r="156" spans="1:2" x14ac:dyDescent="0.25">
      <c r="A156" s="32">
        <v>2</v>
      </c>
      <c r="B156" s="37">
        <v>3</v>
      </c>
    </row>
    <row r="157" spans="1:2" x14ac:dyDescent="0.25">
      <c r="A157" s="32">
        <v>11</v>
      </c>
      <c r="B157" s="37">
        <v>3</v>
      </c>
    </row>
    <row r="158" spans="1:2" x14ac:dyDescent="0.25">
      <c r="A158" s="32">
        <v>8</v>
      </c>
      <c r="B158" s="37">
        <v>3</v>
      </c>
    </row>
    <row r="159" spans="1:2" x14ac:dyDescent="0.25">
      <c r="A159" s="32">
        <v>8</v>
      </c>
      <c r="B159" s="37">
        <v>4</v>
      </c>
    </row>
    <row r="160" spans="1:2" x14ac:dyDescent="0.25">
      <c r="A160" s="32">
        <v>11</v>
      </c>
    </row>
    <row r="161" spans="1:1" x14ac:dyDescent="0.25">
      <c r="A161" s="32">
        <v>4</v>
      </c>
    </row>
    <row r="162" spans="1:1" x14ac:dyDescent="0.25">
      <c r="A162" s="32">
        <v>9</v>
      </c>
    </row>
    <row r="163" spans="1:1" x14ac:dyDescent="0.25">
      <c r="A163" s="32">
        <v>9</v>
      </c>
    </row>
    <row r="164" spans="1:1" x14ac:dyDescent="0.25">
      <c r="A164" s="32">
        <v>6</v>
      </c>
    </row>
    <row r="165" spans="1:1" x14ac:dyDescent="0.25">
      <c r="A165" s="32">
        <v>1</v>
      </c>
    </row>
    <row r="166" spans="1:1" x14ac:dyDescent="0.25">
      <c r="A166" s="32">
        <v>1</v>
      </c>
    </row>
    <row r="167" spans="1:1" x14ac:dyDescent="0.25">
      <c r="A167" s="32">
        <v>7</v>
      </c>
    </row>
    <row r="168" spans="1:1" x14ac:dyDescent="0.25">
      <c r="A168" s="3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I2PRE_T</vt:lpstr>
      <vt:lpstr>I1PRE_T</vt:lpstr>
      <vt:lpstr>I1pre</vt:lpstr>
      <vt:lpstr>I2pre</vt:lpstr>
      <vt:lpstr>I2post</vt:lpstr>
      <vt:lpstr>I1post</vt:lpstr>
      <vt:lpstr>I1OBS</vt:lpstr>
      <vt:lpstr>I1OBS (2)</vt:lpstr>
      <vt:lpstr>1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Pascuala</dc:creator>
  <cp:lastModifiedBy>Pascuala</cp:lastModifiedBy>
  <cp:lastPrinted>2012-11-12T03:31:01Z</cp:lastPrinted>
  <dcterms:created xsi:type="dcterms:W3CDTF">2012-09-11T08:38:12Z</dcterms:created>
  <dcterms:modified xsi:type="dcterms:W3CDTF">2013-05-19T10:55:21Z</dcterms:modified>
</cp:coreProperties>
</file>